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 filterPrivacy="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B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S3" i="1"/>
  <c r="R3" i="1"/>
  <c r="T3" i="1" s="1"/>
  <c r="P3" i="1"/>
  <c r="Q3" i="1" s="1"/>
  <c r="M3" i="1"/>
  <c r="J3" i="1"/>
  <c r="I3" i="1"/>
  <c r="F3" i="1"/>
</calcChain>
</file>

<file path=xl/sharedStrings.xml><?xml version="1.0" encoding="utf-8"?>
<sst xmlns="http://schemas.openxmlformats.org/spreadsheetml/2006/main" count="79" uniqueCount="67">
  <si>
    <t>序号</t>
  </si>
  <si>
    <t>门店ID</t>
  </si>
  <si>
    <t xml:space="preserve">门店名称 </t>
  </si>
  <si>
    <t>利润总额</t>
  </si>
  <si>
    <t>含税销售收入</t>
  </si>
  <si>
    <t>不含税毛利率</t>
  </si>
  <si>
    <t>费用总额</t>
  </si>
  <si>
    <t>2017.01-11</t>
  </si>
  <si>
    <t>2016.01-11</t>
  </si>
  <si>
    <t>增减额</t>
  </si>
  <si>
    <t>增减率</t>
  </si>
  <si>
    <t>增减</t>
  </si>
  <si>
    <t>17年费用率</t>
  </si>
  <si>
    <t>16年费用率</t>
  </si>
  <si>
    <t>四川太极龙潭西路店</t>
  </si>
  <si>
    <t>疗程能力</t>
  </si>
  <si>
    <t>关联能力</t>
  </si>
  <si>
    <t>客单价</t>
  </si>
  <si>
    <t>客品数</t>
  </si>
  <si>
    <t>员工ID</t>
  </si>
  <si>
    <t>姓名</t>
  </si>
  <si>
    <t>销售品种数</t>
  </si>
  <si>
    <t>金额</t>
  </si>
  <si>
    <t>毛利</t>
  </si>
  <si>
    <t>客流</t>
  </si>
  <si>
    <t>数量</t>
  </si>
  <si>
    <t>笔数</t>
  </si>
  <si>
    <t>胡人元</t>
  </si>
  <si>
    <t>6693.825599999701</t>
  </si>
  <si>
    <t>张洁</t>
  </si>
  <si>
    <t>2892.6602392000257872</t>
  </si>
  <si>
    <t>何海燕</t>
  </si>
  <si>
    <t>20859.3362683992981824</t>
  </si>
  <si>
    <t>大类销售情况对比</t>
    <phoneticPr fontId="6" type="noConversion"/>
  </si>
  <si>
    <t>2016销售</t>
    <phoneticPr fontId="6" type="noConversion"/>
  </si>
  <si>
    <t>2017销售</t>
    <phoneticPr fontId="6" type="noConversion"/>
  </si>
  <si>
    <t>增减比</t>
    <phoneticPr fontId="6" type="noConversion"/>
  </si>
  <si>
    <t>2016毛利额</t>
    <phoneticPr fontId="6" type="noConversion"/>
  </si>
  <si>
    <t>2017毛利额</t>
    <phoneticPr fontId="6" type="noConversion"/>
  </si>
  <si>
    <t>2016毛利率</t>
    <phoneticPr fontId="6" type="noConversion"/>
  </si>
  <si>
    <t>2017毛利率</t>
    <phoneticPr fontId="6" type="noConversion"/>
  </si>
  <si>
    <r>
      <t>2</t>
    </r>
    <r>
      <rPr>
        <sz val="12"/>
        <rFont val="宋体"/>
        <family val="3"/>
        <charset val="134"/>
      </rPr>
      <t>016销售占比</t>
    </r>
    <phoneticPr fontId="6" type="noConversion"/>
  </si>
  <si>
    <t>2017销售占比</t>
    <phoneticPr fontId="6" type="noConversion"/>
  </si>
  <si>
    <t>中西成药</t>
  </si>
  <si>
    <t>30.79%</t>
  </si>
  <si>
    <t>27.33%</t>
  </si>
  <si>
    <t>保健食品</t>
  </si>
  <si>
    <t>51.08%</t>
  </si>
  <si>
    <t>46.66%</t>
  </si>
  <si>
    <t>医疗器械</t>
  </si>
  <si>
    <t>44.59%</t>
  </si>
  <si>
    <t>38.2%</t>
  </si>
  <si>
    <t>中药材及中药饮片</t>
  </si>
  <si>
    <t>50.17%</t>
  </si>
  <si>
    <t>43.53%</t>
  </si>
  <si>
    <t>化妆品</t>
  </si>
  <si>
    <t>41.42%</t>
  </si>
  <si>
    <t>31%</t>
  </si>
  <si>
    <t>普通食品</t>
  </si>
  <si>
    <t>38.09%</t>
  </si>
  <si>
    <t>20.03%</t>
  </si>
  <si>
    <t>消毒产品</t>
  </si>
  <si>
    <t>36.04%</t>
  </si>
  <si>
    <t>37.62%</t>
  </si>
  <si>
    <t>日用品</t>
  </si>
  <si>
    <t>36.97%</t>
  </si>
  <si>
    <t>33.08%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</si>
</sst>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;[Red]\-0.00\ "/>
  </numFmts>
  <fonts count="8" x14ac:knownFonts="1">
    <font>
      <sz val="11"/>
      <color theme="1"/>
      <name val="等线"/>
      <family val="2"/>
      <scheme val="minor"/>
    </font>
    <font>
      <sz val="10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0" fontId="3" fillId="0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/>
    <xf numFmtId="10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workbookViewId="0">
      <selection activeCell="I3" sqref="I3"/>
    </sheetView>
  </sheetViews>
  <sheetFormatPr defaultRowHeight="14" x14ac:dyDescent="0.3"/>
  <cols>
    <col min="9" max="9" width="9.83203125" customWidth="1"/>
  </cols>
  <sheetData>
    <row r="1" spans="1:20" s="5" customFormat="1" x14ac:dyDescent="0.3">
      <c r="A1" s="1" t="s">
        <v>0</v>
      </c>
      <c r="B1" s="2" t="s">
        <v>1</v>
      </c>
      <c r="C1" s="2" t="s">
        <v>2</v>
      </c>
      <c r="D1" s="3" t="s">
        <v>3</v>
      </c>
      <c r="E1" s="3"/>
      <c r="F1" s="2"/>
      <c r="G1" s="2" t="s">
        <v>4</v>
      </c>
      <c r="H1" s="2"/>
      <c r="I1" s="3"/>
      <c r="J1" s="4"/>
      <c r="K1" s="2" t="s">
        <v>5</v>
      </c>
      <c r="L1" s="2"/>
      <c r="M1" s="2"/>
      <c r="N1" s="2" t="s">
        <v>6</v>
      </c>
      <c r="O1" s="2"/>
      <c r="P1" s="2"/>
      <c r="Q1" s="4"/>
      <c r="R1" s="4"/>
      <c r="S1" s="4"/>
      <c r="T1" s="4"/>
    </row>
    <row r="2" spans="1:20" s="5" customFormat="1" x14ac:dyDescent="0.3">
      <c r="A2" s="6"/>
      <c r="B2" s="6"/>
      <c r="C2" s="6"/>
      <c r="D2" s="7" t="s">
        <v>7</v>
      </c>
      <c r="E2" s="7" t="s">
        <v>8</v>
      </c>
      <c r="F2" s="8" t="s">
        <v>9</v>
      </c>
      <c r="G2" s="7" t="s">
        <v>7</v>
      </c>
      <c r="H2" s="7" t="s">
        <v>8</v>
      </c>
      <c r="I2" s="7" t="s">
        <v>9</v>
      </c>
      <c r="J2" s="9" t="s">
        <v>10</v>
      </c>
      <c r="K2" s="7" t="s">
        <v>7</v>
      </c>
      <c r="L2" s="7" t="s">
        <v>8</v>
      </c>
      <c r="M2" s="9" t="s">
        <v>11</v>
      </c>
      <c r="N2" s="7" t="s">
        <v>7</v>
      </c>
      <c r="O2" s="7" t="s">
        <v>8</v>
      </c>
      <c r="P2" s="8" t="s">
        <v>9</v>
      </c>
      <c r="Q2" s="9" t="s">
        <v>10</v>
      </c>
      <c r="R2" s="9" t="s">
        <v>12</v>
      </c>
      <c r="S2" s="9" t="s">
        <v>13</v>
      </c>
      <c r="T2" s="9" t="s">
        <v>11</v>
      </c>
    </row>
    <row r="3" spans="1:20" s="5" customFormat="1" x14ac:dyDescent="0.3">
      <c r="A3" s="8">
        <v>18</v>
      </c>
      <c r="B3" s="8">
        <v>545</v>
      </c>
      <c r="C3" s="8" t="s">
        <v>14</v>
      </c>
      <c r="D3" s="7">
        <v>31145.4</v>
      </c>
      <c r="E3" s="7">
        <v>83236.569999999905</v>
      </c>
      <c r="F3" s="7">
        <f>D3-E3</f>
        <v>-52091.169999999904</v>
      </c>
      <c r="G3" s="8">
        <v>1020575.7</v>
      </c>
      <c r="H3" s="8">
        <v>1220506.32</v>
      </c>
      <c r="I3" s="7">
        <f>G3-H3</f>
        <v>-199930.62000000011</v>
      </c>
      <c r="J3" s="9">
        <f>I3/H3</f>
        <v>-0.1638095737185532</v>
      </c>
      <c r="K3" s="9">
        <v>0.31462072626058102</v>
      </c>
      <c r="L3" s="9">
        <v>0.35157478862277097</v>
      </c>
      <c r="M3" s="9">
        <f>K3-L3</f>
        <v>-3.6954062362189954E-2</v>
      </c>
      <c r="N3" s="8">
        <v>245599.32</v>
      </c>
      <c r="O3" s="8">
        <v>286107.7</v>
      </c>
      <c r="P3" s="8">
        <f>N3-O3</f>
        <v>-40508.380000000005</v>
      </c>
      <c r="Q3" s="9">
        <f>P3/O3</f>
        <v>-0.14158437539430083</v>
      </c>
      <c r="R3" s="9">
        <f>N3/G3</f>
        <v>0.24064782259659917</v>
      </c>
      <c r="S3" s="9">
        <f>O3/H3</f>
        <v>0.23441722120701514</v>
      </c>
      <c r="T3" s="9">
        <f>R3-S3</f>
        <v>6.230601389584034E-3</v>
      </c>
    </row>
    <row r="5" spans="1:20" ht="14.5" x14ac:dyDescent="0.3">
      <c r="A5" s="10" t="s">
        <v>15</v>
      </c>
      <c r="B5" s="10" t="s">
        <v>16</v>
      </c>
      <c r="C5" s="10" t="s">
        <v>17</v>
      </c>
      <c r="D5" s="10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11" t="s">
        <v>24</v>
      </c>
      <c r="K5" s="11" t="s">
        <v>25</v>
      </c>
      <c r="L5" s="11" t="s">
        <v>26</v>
      </c>
    </row>
    <row r="6" spans="1:20" ht="14.5" x14ac:dyDescent="0.3">
      <c r="A6" s="10">
        <v>1.1399999999999999</v>
      </c>
      <c r="B6" s="10">
        <v>1.85</v>
      </c>
      <c r="C6" s="10">
        <v>53.8</v>
      </c>
      <c r="D6" s="12">
        <v>2.1</v>
      </c>
      <c r="E6" s="13">
        <v>10889</v>
      </c>
      <c r="F6" s="13" t="s">
        <v>27</v>
      </c>
      <c r="G6" s="14">
        <v>395</v>
      </c>
      <c r="H6" s="14">
        <v>18658.71</v>
      </c>
      <c r="I6" s="14" t="s">
        <v>28</v>
      </c>
      <c r="J6" s="14">
        <v>344</v>
      </c>
      <c r="K6" s="14">
        <v>724.35500000000002</v>
      </c>
      <c r="L6" s="14">
        <v>636</v>
      </c>
    </row>
    <row r="7" spans="1:20" ht="14.5" x14ac:dyDescent="0.3">
      <c r="A7" s="10">
        <v>1.1599999999999999</v>
      </c>
      <c r="B7" s="10">
        <v>1.57</v>
      </c>
      <c r="C7" s="10">
        <v>45.52</v>
      </c>
      <c r="D7" s="12">
        <v>1.83</v>
      </c>
      <c r="E7" s="13">
        <v>10952</v>
      </c>
      <c r="F7" s="13" t="s">
        <v>29</v>
      </c>
      <c r="G7" s="14">
        <v>236</v>
      </c>
      <c r="H7" s="14">
        <v>9516.2999999999993</v>
      </c>
      <c r="I7" s="14" t="s">
        <v>30</v>
      </c>
      <c r="J7" s="14">
        <v>198</v>
      </c>
      <c r="K7" s="14">
        <v>363.75938100000002</v>
      </c>
      <c r="L7" s="14">
        <v>314</v>
      </c>
    </row>
    <row r="8" spans="1:20" ht="14.5" x14ac:dyDescent="0.3">
      <c r="A8" s="10">
        <v>1.32</v>
      </c>
      <c r="B8" s="10">
        <v>1.68</v>
      </c>
      <c r="C8" s="10">
        <v>36.86</v>
      </c>
      <c r="D8" s="12">
        <v>2.2200000000000002</v>
      </c>
      <c r="E8" s="13">
        <v>11114</v>
      </c>
      <c r="F8" s="13" t="s">
        <v>31</v>
      </c>
      <c r="G8" s="14">
        <v>1164</v>
      </c>
      <c r="H8" s="14">
        <v>68179.19</v>
      </c>
      <c r="I8" s="14" t="s">
        <v>32</v>
      </c>
      <c r="J8" s="14">
        <v>1837</v>
      </c>
      <c r="K8" s="14">
        <v>4091.5462130000001</v>
      </c>
      <c r="L8" s="14">
        <v>3085</v>
      </c>
    </row>
    <row r="10" spans="1:20" x14ac:dyDescent="0.3">
      <c r="A10" t="s">
        <v>33</v>
      </c>
    </row>
    <row r="11" spans="1:20" ht="15.5" x14ac:dyDescent="0.3"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36</v>
      </c>
      <c r="H11" t="s">
        <v>39</v>
      </c>
      <c r="I11" t="s">
        <v>40</v>
      </c>
      <c r="J11" t="s">
        <v>36</v>
      </c>
      <c r="K11" s="15" t="s">
        <v>41</v>
      </c>
      <c r="L11" s="15" t="s">
        <v>42</v>
      </c>
    </row>
    <row r="12" spans="1:20" ht="14.5" x14ac:dyDescent="0.3">
      <c r="A12" s="10" t="s">
        <v>43</v>
      </c>
      <c r="B12" s="10">
        <v>932175.85</v>
      </c>
      <c r="C12" s="10">
        <v>772765.84</v>
      </c>
      <c r="D12" s="16">
        <v>-0.17100851733071609</v>
      </c>
      <c r="E12" s="10">
        <v>287106.10093000002</v>
      </c>
      <c r="F12" s="10">
        <v>211223.98809</v>
      </c>
      <c r="G12" s="16">
        <v>-0.26429989677753662</v>
      </c>
      <c r="H12" s="10" t="s">
        <v>44</v>
      </c>
      <c r="I12" s="10" t="s">
        <v>45</v>
      </c>
      <c r="J12">
        <v>-0.11237414745047099</v>
      </c>
      <c r="K12" s="16">
        <f>B12/B20</f>
        <v>0.76391990191479819</v>
      </c>
      <c r="L12" s="16">
        <f>C12/C20</f>
        <v>0.75562091478662863</v>
      </c>
    </row>
    <row r="13" spans="1:20" ht="14.5" x14ac:dyDescent="0.3">
      <c r="A13" s="10" t="s">
        <v>46</v>
      </c>
      <c r="B13" s="10">
        <v>101528.44</v>
      </c>
      <c r="C13" s="10">
        <v>104561.87</v>
      </c>
      <c r="D13" s="16">
        <v>2.9877638226293961E-2</v>
      </c>
      <c r="E13" s="10">
        <v>51861.659702999998</v>
      </c>
      <c r="F13" s="10">
        <v>48790.9761</v>
      </c>
      <c r="G13" s="16">
        <v>-5.9209127139106393E-2</v>
      </c>
      <c r="H13" s="10" t="s">
        <v>47</v>
      </c>
      <c r="I13" s="10" t="s">
        <v>48</v>
      </c>
      <c r="J13">
        <v>-8.6530931871574027E-2</v>
      </c>
      <c r="K13" s="16">
        <f>B13/B20</f>
        <v>8.3202751848122314E-2</v>
      </c>
      <c r="L13" s="16">
        <f>C13/C20</f>
        <v>0.10224201403778477</v>
      </c>
    </row>
    <row r="14" spans="1:20" ht="14.5" x14ac:dyDescent="0.3">
      <c r="A14" s="10" t="s">
        <v>49</v>
      </c>
      <c r="B14" s="10">
        <v>53577.03</v>
      </c>
      <c r="C14" s="10">
        <v>40124.78</v>
      </c>
      <c r="D14" s="16">
        <v>-0.25108241348951221</v>
      </c>
      <c r="E14" s="10">
        <v>23891.334864</v>
      </c>
      <c r="F14" s="10">
        <v>15327.677296</v>
      </c>
      <c r="G14" s="16">
        <v>-0.35844198814122824</v>
      </c>
      <c r="H14" s="10" t="s">
        <v>50</v>
      </c>
      <c r="I14" s="10" t="s">
        <v>51</v>
      </c>
      <c r="J14">
        <v>-0.14330567391791885</v>
      </c>
      <c r="K14" s="16">
        <f>B14/B20</f>
        <v>4.3906479128896336E-2</v>
      </c>
      <c r="L14" s="16">
        <f>C14/C20</f>
        <v>3.9234553858141841E-2</v>
      </c>
    </row>
    <row r="15" spans="1:20" ht="14.5" x14ac:dyDescent="0.3">
      <c r="A15" s="10" t="s">
        <v>52</v>
      </c>
      <c r="B15" s="10">
        <v>57646.39</v>
      </c>
      <c r="C15" s="10">
        <v>38716.07</v>
      </c>
      <c r="D15" s="16">
        <v>-0.32838691199917286</v>
      </c>
      <c r="E15" s="10">
        <v>28923.224488</v>
      </c>
      <c r="F15" s="10">
        <v>16854.885052000001</v>
      </c>
      <c r="G15" s="16">
        <v>-0.41725428784771385</v>
      </c>
      <c r="H15" s="10" t="s">
        <v>53</v>
      </c>
      <c r="I15" s="10" t="s">
        <v>54</v>
      </c>
      <c r="J15">
        <v>-0.13235000996611523</v>
      </c>
      <c r="K15" s="16">
        <f>B15/B20</f>
        <v>4.7241327475435246E-2</v>
      </c>
      <c r="L15" s="16">
        <f>C15/C20</f>
        <v>3.7857098122172625E-2</v>
      </c>
    </row>
    <row r="16" spans="1:20" ht="14.5" x14ac:dyDescent="0.3">
      <c r="A16" s="10" t="s">
        <v>55</v>
      </c>
      <c r="B16" s="10">
        <v>24849.64</v>
      </c>
      <c r="C16" s="10">
        <v>30592.52</v>
      </c>
      <c r="D16" s="16">
        <v>0.23110515886749269</v>
      </c>
      <c r="E16" s="10">
        <v>10294.997600000001</v>
      </c>
      <c r="F16" s="10">
        <v>9485.4961999999996</v>
      </c>
      <c r="G16" s="16">
        <v>-7.8630557427230574E-2</v>
      </c>
      <c r="H16" s="10" t="s">
        <v>56</v>
      </c>
      <c r="I16" s="10" t="s">
        <v>57</v>
      </c>
      <c r="J16">
        <v>-0.25156929019797203</v>
      </c>
      <c r="K16" s="16">
        <f>B16/B20</f>
        <v>2.036432777293903E-2</v>
      </c>
      <c r="L16" s="16">
        <f>C16/C20</f>
        <v>2.9913780800699254E-2</v>
      </c>
    </row>
    <row r="17" spans="1:12" ht="14.5" x14ac:dyDescent="0.3">
      <c r="A17" s="10" t="s">
        <v>58</v>
      </c>
      <c r="B17" s="10">
        <v>37871.24</v>
      </c>
      <c r="C17" s="10">
        <v>22857.79</v>
      </c>
      <c r="D17" s="16">
        <v>-0.3964340750395286</v>
      </c>
      <c r="E17" s="10">
        <v>14427.1297</v>
      </c>
      <c r="F17" s="10">
        <v>4579.4867000000004</v>
      </c>
      <c r="G17" s="16">
        <v>-0.68257811531284707</v>
      </c>
      <c r="H17" s="10" t="s">
        <v>59</v>
      </c>
      <c r="I17" s="10" t="s">
        <v>60</v>
      </c>
      <c r="J17">
        <v>-0.47414019427671306</v>
      </c>
      <c r="K17" s="16">
        <f>B17/B20</f>
        <v>3.1035554017186547E-2</v>
      </c>
      <c r="L17" s="16">
        <f>C17/C20</f>
        <v>2.2350656946482847E-2</v>
      </c>
    </row>
    <row r="18" spans="1:12" ht="14.5" x14ac:dyDescent="0.3">
      <c r="A18" s="10" t="s">
        <v>61</v>
      </c>
      <c r="B18" s="10">
        <v>7484.86</v>
      </c>
      <c r="C18" s="10">
        <v>7384.4</v>
      </c>
      <c r="D18" s="16">
        <v>-1.3421760727655566E-2</v>
      </c>
      <c r="E18" s="10">
        <v>2697.6550999999999</v>
      </c>
      <c r="F18" s="10">
        <v>2778.0203000000001</v>
      </c>
      <c r="G18" s="16">
        <v>2.9790761613669659E-2</v>
      </c>
      <c r="H18" s="10" t="s">
        <v>62</v>
      </c>
      <c r="I18" s="10" t="s">
        <v>63</v>
      </c>
      <c r="J18">
        <v>4.3840177580466093E-2</v>
      </c>
      <c r="K18" s="16">
        <f>B18/B20</f>
        <v>6.1338571655187128E-3</v>
      </c>
      <c r="L18" s="16">
        <f>C18/C20</f>
        <v>7.2205664307707753E-3</v>
      </c>
    </row>
    <row r="19" spans="1:12" ht="14.5" x14ac:dyDescent="0.3">
      <c r="A19" s="10" t="s">
        <v>64</v>
      </c>
      <c r="B19" s="10">
        <v>5119.9399999999996</v>
      </c>
      <c r="C19" s="10">
        <v>5686.58</v>
      </c>
      <c r="D19" s="16">
        <v>0.11067317195123387</v>
      </c>
      <c r="E19" s="10">
        <v>1893.2660000000001</v>
      </c>
      <c r="F19" s="10">
        <v>1881.5632000000001</v>
      </c>
      <c r="G19" s="16">
        <v>-6.1812761651030678E-3</v>
      </c>
      <c r="H19" s="10" t="s">
        <v>65</v>
      </c>
      <c r="I19" s="10" t="s">
        <v>66</v>
      </c>
      <c r="J19">
        <v>-0.10522044901271299</v>
      </c>
      <c r="K19" s="16">
        <f>B19/B20</f>
        <v>4.1958006771036305E-3</v>
      </c>
      <c r="L19" s="16">
        <f>C19/C20</f>
        <v>5.5604150173192779E-3</v>
      </c>
    </row>
    <row r="20" spans="1:12" x14ac:dyDescent="0.3">
      <c r="B20">
        <f>SUM(B12:B19)</f>
        <v>1220253.3899999999</v>
      </c>
      <c r="C20">
        <f>SUM(C12:C19)</f>
        <v>1022689.85</v>
      </c>
    </row>
  </sheetData>
  <mergeCells count="7">
    <mergeCell ref="N1:T1"/>
    <mergeCell ref="A1:A2"/>
    <mergeCell ref="B1:B2"/>
    <mergeCell ref="C1:C2"/>
    <mergeCell ref="D1:F1"/>
    <mergeCell ref="G1:J1"/>
    <mergeCell ref="K1:M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2017-12-11T23:33:01Z</dcterms:modified>
</cp:coreProperties>
</file>