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后勤" sheetId="2" r:id="rId1"/>
  </sheets>
  <calcPr calcId="144525" concurrentCalc="0"/>
</workbook>
</file>

<file path=xl/sharedStrings.xml><?xml version="1.0" encoding="utf-8"?>
<sst xmlns="http://schemas.openxmlformats.org/spreadsheetml/2006/main" count="155">
  <si>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</si>
  <si>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</si>
  <si>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</si>
  <si>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</si>
  <si>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</si>
  <si>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</si>
  <si>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</si>
  <si>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</si>
  <si>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</si>
  <si>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是否正确</t>
  </si>
  <si>
    <t>总经办</t>
  </si>
  <si>
    <t>蒋炜</t>
  </si>
  <si>
    <t>董事长</t>
  </si>
  <si>
    <t>510702197510130749</t>
  </si>
  <si>
    <t>李坚</t>
  </si>
  <si>
    <t xml:space="preserve"> 总经理</t>
  </si>
  <si>
    <t>510102196601037518</t>
  </si>
  <si>
    <t>杜永红</t>
  </si>
  <si>
    <t>副总经理</t>
  </si>
  <si>
    <t>510702196208300036</t>
  </si>
  <si>
    <t>文红丽</t>
  </si>
  <si>
    <t>511181198203074028</t>
  </si>
  <si>
    <t>杨小春</t>
  </si>
  <si>
    <t>总经理助理</t>
  </si>
  <si>
    <t>512301197111070826</t>
  </si>
  <si>
    <t>吴灵莉</t>
  </si>
  <si>
    <t>工会主席/总经理助理/兼综合管理部经理</t>
  </si>
  <si>
    <t>513031197108013604</t>
  </si>
  <si>
    <t>综合管理部</t>
  </si>
  <si>
    <t>王胜军</t>
  </si>
  <si>
    <t>副经理</t>
  </si>
  <si>
    <t>510104196907230268</t>
  </si>
  <si>
    <t xml:space="preserve"> </t>
  </si>
  <si>
    <t>李兴洁</t>
  </si>
  <si>
    <t>行政内勤</t>
  </si>
  <si>
    <t>女</t>
  </si>
  <si>
    <t>513101199609015663</t>
  </si>
  <si>
    <t>汪瑞华</t>
  </si>
  <si>
    <t>510103196404275484</t>
  </si>
  <si>
    <t>谢正红</t>
  </si>
  <si>
    <t>内勤</t>
  </si>
  <si>
    <t>510111196911012718</t>
  </si>
  <si>
    <t>蒋国兴</t>
  </si>
  <si>
    <t>驾驶员</t>
  </si>
  <si>
    <t>51010619670306001X</t>
  </si>
  <si>
    <t>张忠荣</t>
  </si>
  <si>
    <t>510108197509163012</t>
  </si>
  <si>
    <t>胡军</t>
  </si>
  <si>
    <t>男</t>
  </si>
  <si>
    <t>513723198101225818</t>
  </si>
  <si>
    <t>李琦</t>
  </si>
  <si>
    <t>513021197308293599</t>
  </si>
  <si>
    <t>张蓉</t>
  </si>
  <si>
    <t>人事培训科科长</t>
  </si>
  <si>
    <t>510106198103245124</t>
  </si>
  <si>
    <t>陈晓莉</t>
  </si>
  <si>
    <t>薪资专员</t>
  </si>
  <si>
    <t>51062319870305582X</t>
  </si>
  <si>
    <t>黄兴中</t>
  </si>
  <si>
    <t>工程员</t>
  </si>
  <si>
    <t>513031197406242579</t>
  </si>
  <si>
    <t>彭健</t>
  </si>
  <si>
    <t>经理</t>
  </si>
  <si>
    <t>512301196801230298</t>
  </si>
  <si>
    <t>财务部</t>
  </si>
  <si>
    <t>杨昕</t>
  </si>
  <si>
    <t>经理助理</t>
  </si>
  <si>
    <t>51011219740410052X</t>
  </si>
  <si>
    <t>张智玲</t>
  </si>
  <si>
    <t>科长</t>
  </si>
  <si>
    <t>511122198003053089</t>
  </si>
  <si>
    <t>陈燕</t>
  </si>
  <si>
    <t>会计</t>
  </si>
  <si>
    <t>510521198910122943</t>
  </si>
  <si>
    <t>邓世会</t>
  </si>
  <si>
    <t>510622197204047824</t>
  </si>
  <si>
    <t>汤秋月</t>
  </si>
  <si>
    <t>513401199307191625</t>
  </si>
  <si>
    <t>李晓灵</t>
  </si>
  <si>
    <t>出纳</t>
  </si>
  <si>
    <t>511525199603155009</t>
  </si>
  <si>
    <t>商品部</t>
  </si>
  <si>
    <t>陶伟</t>
  </si>
  <si>
    <t>500228199012306565</t>
  </si>
  <si>
    <t>黄华</t>
  </si>
  <si>
    <t>品管员</t>
  </si>
  <si>
    <t>511325199110064626</t>
  </si>
  <si>
    <t>信息部</t>
  </si>
  <si>
    <t>何建菊</t>
  </si>
  <si>
    <t xml:space="preserve">经理 </t>
  </si>
  <si>
    <t>513524197407125925</t>
  </si>
  <si>
    <t>谭钦文</t>
  </si>
  <si>
    <t>510922198611284537</t>
  </si>
  <si>
    <t>杨皓</t>
  </si>
  <si>
    <t>信息员</t>
  </si>
  <si>
    <t>510125198712085831</t>
  </si>
  <si>
    <t>质管部</t>
  </si>
  <si>
    <t>王利燕</t>
  </si>
  <si>
    <t>511181197908044027</t>
  </si>
  <si>
    <t>罗佐夫</t>
  </si>
  <si>
    <t>医疗器械负责人</t>
  </si>
  <si>
    <t>51312519551120061X</t>
  </si>
  <si>
    <t>张童</t>
  </si>
  <si>
    <t>510102197306015716</t>
  </si>
  <si>
    <t>龚建华</t>
  </si>
  <si>
    <t>加盟发展</t>
  </si>
  <si>
    <t>512322197908053398</t>
  </si>
  <si>
    <t>鲁利群</t>
  </si>
  <si>
    <t xml:space="preserve"> 质管员</t>
  </si>
  <si>
    <t>511623198711262221</t>
  </si>
  <si>
    <t>李漾佚</t>
  </si>
  <si>
    <t xml:space="preserve">试用期人员 </t>
  </si>
  <si>
    <t>513901199211075328</t>
  </si>
  <si>
    <t>采购部</t>
  </si>
  <si>
    <t>赖习敏</t>
  </si>
  <si>
    <t>511225197701021949</t>
  </si>
  <si>
    <t>王晓燕</t>
  </si>
  <si>
    <t>510702197111100024</t>
  </si>
  <si>
    <t>何莉莎</t>
  </si>
  <si>
    <t>采购科科长</t>
  </si>
  <si>
    <t>510302198608221529</t>
  </si>
  <si>
    <t>何玉英</t>
  </si>
  <si>
    <t>采购员</t>
  </si>
  <si>
    <t>513902198511059006</t>
  </si>
  <si>
    <t>邓群</t>
  </si>
  <si>
    <t>511181199310104426</t>
  </si>
  <si>
    <t>彭艳</t>
  </si>
  <si>
    <t>销售科科长</t>
  </si>
  <si>
    <t>512301197304070507</t>
  </si>
  <si>
    <t>吴敏</t>
  </si>
  <si>
    <t>513124198512025267</t>
  </si>
  <si>
    <t>伏玲玲</t>
  </si>
  <si>
    <t>510723198808232883</t>
  </si>
  <si>
    <t>阳邓</t>
  </si>
  <si>
    <t>511026197803232929</t>
  </si>
  <si>
    <t>李忠英</t>
  </si>
  <si>
    <t>511028199008095760</t>
  </si>
  <si>
    <t>外销部</t>
  </si>
  <si>
    <t>王灵</t>
  </si>
  <si>
    <t>500106198512150810</t>
  </si>
  <si>
    <t>邹春梅</t>
  </si>
  <si>
    <t>513621198104180426</t>
  </si>
  <si>
    <t>营运部</t>
  </si>
  <si>
    <t>谭莉杨</t>
  </si>
  <si>
    <t>513826198210101827</t>
  </si>
  <si>
    <t>王四维</t>
  </si>
  <si>
    <t>511181198707120024</t>
  </si>
  <si>
    <t>陈柳</t>
  </si>
  <si>
    <t>综合科科长</t>
  </si>
  <si>
    <t>510922198605184361</t>
  </si>
  <si>
    <t>李丹</t>
  </si>
  <si>
    <t>策划专员</t>
  </si>
  <si>
    <t>511302198901195121</t>
  </si>
  <si>
    <t>刘美玲</t>
  </si>
  <si>
    <t>510623199605190221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</si>
</sst>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10"/>
      <color rgb="FFFF0000"/>
      <name val="宋体"/>
      <charset val="134"/>
    </font>
    <font>
      <sz val="10"/>
      <color indexed="12"/>
      <name val="宋体"/>
      <charset val="134"/>
    </font>
    <font>
      <sz val="10"/>
      <color indexed="1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/>
    <xf numFmtId="0" fontId="9" fillId="0" borderId="2" applyNumberFormat="0" applyFill="0" applyAlignment="0" applyProtection="0">
      <alignment vertical="center"/>
    </xf>
    <xf numFmtId="0" fontId="14" fillId="0" borderId="0"/>
    <xf numFmtId="0" fontId="12" fillId="0" borderId="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/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27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177" fontId="1" fillId="0" borderId="1" xfId="9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3" fillId="2" borderId="1" xfId="57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 applyProtection="1">
      <alignment horizontal="left" wrapText="1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J8" sqref="J8"/>
    </sheetView>
  </sheetViews>
  <sheetFormatPr defaultColWidth="9" defaultRowHeight="13.5"/>
  <cols>
    <col min="9" max="9" width="23.875" customWidth="1"/>
  </cols>
  <sheetData>
    <row r="1" spans="1:10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5" t="s">
        <v>7</v>
      </c>
      <c r="I1" s="24" t="s">
        <v>8</v>
      </c>
      <c r="J1" s="25" t="s">
        <v>9</v>
      </c>
    </row>
    <row r="2" spans="1:10">
      <c r="A2" s="6">
        <v>1</v>
      </c>
      <c r="B2" s="7"/>
      <c r="C2" s="8" t="s">
        <v>10</v>
      </c>
      <c r="D2" s="8"/>
      <c r="E2" s="9" t="s">
        <v>11</v>
      </c>
      <c r="F2" s="6">
        <v>8163</v>
      </c>
      <c r="G2" s="10" t="s">
        <v>12</v>
      </c>
      <c r="H2" s="11" t="str">
        <f t="shared" ref="H2:H8" si="0">IF(I2="","",CHOOSE(MOD(IF(LEN(I2)=15,RIGHT(I2,1),IF(LEN(I2)=18,MID(I2,17,1),"")),2)+1,"女","男"))</f>
        <v>女</v>
      </c>
      <c r="I2" s="26" t="s">
        <v>13</v>
      </c>
      <c r="J2" s="25"/>
    </row>
    <row r="3" spans="1:10">
      <c r="A3" s="6">
        <f t="shared" ref="A3:A9" si="1">A2+1</f>
        <v>2</v>
      </c>
      <c r="B3" s="7"/>
      <c r="C3" s="8" t="s">
        <v>10</v>
      </c>
      <c r="D3" s="8"/>
      <c r="E3" s="6" t="s">
        <v>14</v>
      </c>
      <c r="F3" s="6">
        <v>4231</v>
      </c>
      <c r="G3" s="12" t="s">
        <v>15</v>
      </c>
      <c r="H3" s="11" t="str">
        <f t="shared" si="0"/>
        <v>男</v>
      </c>
      <c r="I3" s="26" t="s">
        <v>16</v>
      </c>
      <c r="J3" s="25"/>
    </row>
    <row r="4" spans="1:10">
      <c r="A4" s="6">
        <f t="shared" si="1"/>
        <v>3</v>
      </c>
      <c r="B4" s="7"/>
      <c r="C4" s="8" t="s">
        <v>10</v>
      </c>
      <c r="D4" s="8"/>
      <c r="E4" s="6" t="s">
        <v>17</v>
      </c>
      <c r="F4" s="6">
        <v>4212</v>
      </c>
      <c r="G4" s="12" t="s">
        <v>18</v>
      </c>
      <c r="H4" s="11" t="str">
        <f t="shared" si="0"/>
        <v>男</v>
      </c>
      <c r="I4" s="26" t="s">
        <v>19</v>
      </c>
      <c r="J4" s="25"/>
    </row>
    <row r="5" spans="1:10">
      <c r="A5" s="6">
        <f t="shared" si="1"/>
        <v>4</v>
      </c>
      <c r="B5" s="7"/>
      <c r="C5" s="8" t="s">
        <v>10</v>
      </c>
      <c r="D5" s="8"/>
      <c r="E5" s="13" t="s">
        <v>20</v>
      </c>
      <c r="F5" s="6">
        <v>780</v>
      </c>
      <c r="G5" s="12" t="s">
        <v>18</v>
      </c>
      <c r="H5" s="11" t="str">
        <f t="shared" si="0"/>
        <v>女</v>
      </c>
      <c r="I5" s="26" t="s">
        <v>21</v>
      </c>
      <c r="J5" s="25"/>
    </row>
    <row r="6" spans="1:10">
      <c r="A6" s="6">
        <f t="shared" si="1"/>
        <v>5</v>
      </c>
      <c r="B6" s="7"/>
      <c r="C6" s="8" t="s">
        <v>10</v>
      </c>
      <c r="D6" s="8"/>
      <c r="E6" s="6" t="s">
        <v>22</v>
      </c>
      <c r="F6" s="14">
        <v>4238</v>
      </c>
      <c r="G6" s="10" t="s">
        <v>23</v>
      </c>
      <c r="H6" s="11" t="str">
        <f t="shared" si="0"/>
        <v>女</v>
      </c>
      <c r="I6" s="26" t="s">
        <v>24</v>
      </c>
      <c r="J6" s="25"/>
    </row>
    <row r="7" ht="48" spans="1:10">
      <c r="A7" s="6">
        <f t="shared" si="1"/>
        <v>6</v>
      </c>
      <c r="B7" s="14"/>
      <c r="C7" s="8" t="s">
        <v>10</v>
      </c>
      <c r="D7" s="8"/>
      <c r="E7" s="6" t="s">
        <v>25</v>
      </c>
      <c r="F7" s="14">
        <v>4253</v>
      </c>
      <c r="G7" s="15" t="s">
        <v>26</v>
      </c>
      <c r="H7" s="11" t="str">
        <f t="shared" si="0"/>
        <v>女</v>
      </c>
      <c r="I7" s="26" t="s">
        <v>27</v>
      </c>
      <c r="J7" s="25"/>
    </row>
    <row r="8" spans="1:10">
      <c r="A8" s="6">
        <f t="shared" si="1"/>
        <v>7</v>
      </c>
      <c r="B8" s="7"/>
      <c r="C8" s="16" t="s">
        <v>28</v>
      </c>
      <c r="D8" s="14"/>
      <c r="E8" s="6" t="s">
        <v>29</v>
      </c>
      <c r="F8" s="14">
        <v>4042</v>
      </c>
      <c r="G8" s="10" t="s">
        <v>30</v>
      </c>
      <c r="H8" s="11" t="str">
        <f t="shared" si="0"/>
        <v>女</v>
      </c>
      <c r="I8" s="26" t="s">
        <v>31</v>
      </c>
      <c r="J8" s="25"/>
    </row>
    <row r="9" spans="1:10">
      <c r="A9" s="6">
        <f t="shared" si="1"/>
        <v>8</v>
      </c>
      <c r="B9" s="7" t="s">
        <v>32</v>
      </c>
      <c r="C9" s="14" t="s">
        <v>28</v>
      </c>
      <c r="D9" s="17" t="s">
        <v>32</v>
      </c>
      <c r="E9" s="18" t="s">
        <v>33</v>
      </c>
      <c r="F9" s="14">
        <v>10933</v>
      </c>
      <c r="G9" s="10" t="s">
        <v>34</v>
      </c>
      <c r="H9" s="14" t="s">
        <v>35</v>
      </c>
      <c r="I9" s="14" t="s">
        <v>36</v>
      </c>
      <c r="J9" s="25"/>
    </row>
    <row r="10" spans="1:10">
      <c r="A10" s="6" t="e">
        <f>A32+1</f>
        <v>#REF!</v>
      </c>
      <c r="B10" s="7"/>
      <c r="C10" s="14" t="s">
        <v>28</v>
      </c>
      <c r="D10" s="14"/>
      <c r="E10" s="6" t="s">
        <v>37</v>
      </c>
      <c r="F10" s="14">
        <v>4229</v>
      </c>
      <c r="G10" s="10" t="s">
        <v>34</v>
      </c>
      <c r="H10" s="11" t="str">
        <f>IF(I10="","",CHOOSE(MOD(IF(LEN(I10)=15,RIGHT(I10,1),IF(LEN(I10)=18,MID(I10,17,1),"")),2)+1,"女","男"))</f>
        <v>女</v>
      </c>
      <c r="I10" s="26" t="s">
        <v>38</v>
      </c>
      <c r="J10" s="25"/>
    </row>
    <row r="11" spans="1:10">
      <c r="A11" s="6">
        <f>A9+1</f>
        <v>9</v>
      </c>
      <c r="B11" s="7"/>
      <c r="C11" s="14" t="s">
        <v>28</v>
      </c>
      <c r="D11" s="14"/>
      <c r="E11" s="6" t="s">
        <v>39</v>
      </c>
      <c r="F11" s="14">
        <v>4017</v>
      </c>
      <c r="G11" s="12" t="s">
        <v>40</v>
      </c>
      <c r="H11" s="11" t="str">
        <f t="shared" ref="H11:H13" si="2">IF(I11="","",CHOOSE(MOD(IF(LEN(I11)=15,RIGHT(I11,1),IF(LEN(I11)=18,MID(I11,17,1),"")),2)+1,"女","男"))</f>
        <v>男</v>
      </c>
      <c r="I11" s="26" t="s">
        <v>41</v>
      </c>
      <c r="J11" s="25"/>
    </row>
    <row r="12" spans="1:10">
      <c r="A12" s="6">
        <f>A11+1</f>
        <v>10</v>
      </c>
      <c r="B12" s="7"/>
      <c r="C12" s="14" t="s">
        <v>28</v>
      </c>
      <c r="D12" s="14"/>
      <c r="E12" s="6" t="s">
        <v>42</v>
      </c>
      <c r="F12" s="6">
        <v>4233</v>
      </c>
      <c r="G12" s="12" t="s">
        <v>43</v>
      </c>
      <c r="H12" s="11" t="str">
        <f t="shared" si="2"/>
        <v>男</v>
      </c>
      <c r="I12" s="26" t="s">
        <v>44</v>
      </c>
      <c r="J12" s="25"/>
    </row>
    <row r="13" spans="1:10">
      <c r="A13" s="6">
        <f>A12+1</f>
        <v>11</v>
      </c>
      <c r="B13" s="7"/>
      <c r="C13" s="14" t="s">
        <v>28</v>
      </c>
      <c r="D13" s="14"/>
      <c r="E13" s="6" t="s">
        <v>45</v>
      </c>
      <c r="F13" s="6">
        <v>5436</v>
      </c>
      <c r="G13" s="12" t="s">
        <v>43</v>
      </c>
      <c r="H13" s="11" t="str">
        <f t="shared" si="2"/>
        <v>男</v>
      </c>
      <c r="I13" s="26" t="s">
        <v>46</v>
      </c>
      <c r="J13" s="25"/>
    </row>
    <row r="14" spans="1:10">
      <c r="A14" s="6">
        <f>A13+1</f>
        <v>12</v>
      </c>
      <c r="B14" s="14"/>
      <c r="C14" s="14" t="s">
        <v>28</v>
      </c>
      <c r="D14" s="14"/>
      <c r="E14" s="18" t="s">
        <v>47</v>
      </c>
      <c r="F14" s="14">
        <v>10923</v>
      </c>
      <c r="G14" s="12" t="s">
        <v>43</v>
      </c>
      <c r="H14" s="14" t="s">
        <v>48</v>
      </c>
      <c r="I14" s="14" t="s">
        <v>49</v>
      </c>
      <c r="J14" s="25"/>
    </row>
    <row r="15" spans="1:10">
      <c r="A15" s="6" t="e">
        <f>#REF!+1</f>
        <v>#REF!</v>
      </c>
      <c r="B15" s="14"/>
      <c r="C15" s="14" t="s">
        <v>28</v>
      </c>
      <c r="D15" s="14"/>
      <c r="E15" s="18" t="s">
        <v>50</v>
      </c>
      <c r="F15" s="14">
        <v>10862</v>
      </c>
      <c r="G15" s="12" t="s">
        <v>43</v>
      </c>
      <c r="H15" s="14" t="s">
        <v>48</v>
      </c>
      <c r="I15" s="14" t="s">
        <v>51</v>
      </c>
      <c r="J15" s="25"/>
    </row>
    <row r="16" spans="1:10">
      <c r="A16" s="6" t="e">
        <f t="shared" ref="A16:A32" si="3">A15+1</f>
        <v>#REF!</v>
      </c>
      <c r="B16" s="7"/>
      <c r="C16" s="14" t="s">
        <v>28</v>
      </c>
      <c r="D16" s="14"/>
      <c r="E16" s="6" t="s">
        <v>52</v>
      </c>
      <c r="F16" s="14">
        <v>4319</v>
      </c>
      <c r="G16" s="12" t="s">
        <v>53</v>
      </c>
      <c r="H16" s="11" t="str">
        <f t="shared" ref="H16:H22" si="4">IF(I16="","",CHOOSE(MOD(IF(LEN(I16)=15,RIGHT(I16,1),IF(LEN(I16)=18,MID(I16,17,1),"")),2)+1,"女","男"))</f>
        <v>女</v>
      </c>
      <c r="I16" s="26" t="s">
        <v>54</v>
      </c>
      <c r="J16" s="25"/>
    </row>
    <row r="17" spans="1:10">
      <c r="A17" s="6" t="e">
        <f t="shared" si="3"/>
        <v>#REF!</v>
      </c>
      <c r="B17" s="14"/>
      <c r="C17" s="14" t="s">
        <v>28</v>
      </c>
      <c r="D17" s="14"/>
      <c r="E17" s="14" t="s">
        <v>55</v>
      </c>
      <c r="F17" s="14">
        <v>5351</v>
      </c>
      <c r="G17" s="10" t="s">
        <v>56</v>
      </c>
      <c r="H17" s="11" t="str">
        <f t="shared" si="4"/>
        <v>女</v>
      </c>
      <c r="I17" s="26" t="s">
        <v>57</v>
      </c>
      <c r="J17" s="25"/>
    </row>
    <row r="18" spans="1:10">
      <c r="A18" s="6" t="e">
        <f t="shared" si="3"/>
        <v>#REF!</v>
      </c>
      <c r="B18" s="7" t="s">
        <v>32</v>
      </c>
      <c r="C18" s="14" t="s">
        <v>28</v>
      </c>
      <c r="D18" s="14"/>
      <c r="E18" s="6" t="s">
        <v>58</v>
      </c>
      <c r="F18" s="14">
        <v>4435</v>
      </c>
      <c r="G18" s="12" t="s">
        <v>59</v>
      </c>
      <c r="H18" s="11" t="str">
        <f t="shared" si="4"/>
        <v>男</v>
      </c>
      <c r="I18" s="26" t="s">
        <v>60</v>
      </c>
      <c r="J18" s="25"/>
    </row>
    <row r="19" spans="1:10">
      <c r="A19" s="6" t="e">
        <f t="shared" si="3"/>
        <v>#REF!</v>
      </c>
      <c r="B19" s="7"/>
      <c r="C19" s="14" t="s">
        <v>28</v>
      </c>
      <c r="D19" s="14"/>
      <c r="E19" s="6" t="s">
        <v>61</v>
      </c>
      <c r="F19" s="6">
        <v>4220</v>
      </c>
      <c r="G19" s="12" t="s">
        <v>62</v>
      </c>
      <c r="H19" s="11" t="str">
        <f t="shared" si="4"/>
        <v>男</v>
      </c>
      <c r="I19" s="26" t="s">
        <v>63</v>
      </c>
      <c r="J19" s="25"/>
    </row>
    <row r="20" spans="1:10">
      <c r="A20" s="6" t="e">
        <f t="shared" si="3"/>
        <v>#REF!</v>
      </c>
      <c r="B20" s="7"/>
      <c r="C20" s="19" t="s">
        <v>64</v>
      </c>
      <c r="D20" s="14"/>
      <c r="E20" s="6" t="s">
        <v>65</v>
      </c>
      <c r="F20" s="6">
        <v>4237</v>
      </c>
      <c r="G20" s="12" t="s">
        <v>66</v>
      </c>
      <c r="H20" s="11" t="str">
        <f t="shared" si="4"/>
        <v>女</v>
      </c>
      <c r="I20" s="26" t="s">
        <v>67</v>
      </c>
      <c r="J20" s="25"/>
    </row>
    <row r="21" spans="1:10">
      <c r="A21" s="6" t="e">
        <f t="shared" si="3"/>
        <v>#REF!</v>
      </c>
      <c r="B21" s="7"/>
      <c r="C21" s="14" t="s">
        <v>64</v>
      </c>
      <c r="D21" s="14"/>
      <c r="E21" s="6" t="s">
        <v>68</v>
      </c>
      <c r="F21" s="14">
        <v>4298</v>
      </c>
      <c r="G21" s="12" t="s">
        <v>69</v>
      </c>
      <c r="H21" s="11" t="str">
        <f t="shared" si="4"/>
        <v>女</v>
      </c>
      <c r="I21" s="26" t="s">
        <v>70</v>
      </c>
      <c r="J21" s="25"/>
    </row>
    <row r="22" spans="1:10">
      <c r="A22" s="6" t="e">
        <f t="shared" si="3"/>
        <v>#REF!</v>
      </c>
      <c r="B22" s="7"/>
      <c r="C22" s="14" t="s">
        <v>64</v>
      </c>
      <c r="D22" s="14"/>
      <c r="E22" s="6" t="s">
        <v>71</v>
      </c>
      <c r="F22" s="14">
        <v>8465</v>
      </c>
      <c r="G22" s="12" t="s">
        <v>72</v>
      </c>
      <c r="H22" s="11" t="str">
        <f t="shared" si="4"/>
        <v>女</v>
      </c>
      <c r="I22" s="26" t="s">
        <v>73</v>
      </c>
      <c r="J22" s="25"/>
    </row>
    <row r="23" spans="1:10">
      <c r="A23" s="6" t="e">
        <f t="shared" si="3"/>
        <v>#REF!</v>
      </c>
      <c r="B23" s="14"/>
      <c r="C23" s="14" t="s">
        <v>64</v>
      </c>
      <c r="D23" s="14"/>
      <c r="E23" s="14" t="s">
        <v>74</v>
      </c>
      <c r="F23" s="14">
        <v>4857</v>
      </c>
      <c r="G23" s="12" t="s">
        <v>72</v>
      </c>
      <c r="H23" s="11" t="s">
        <v>35</v>
      </c>
      <c r="I23" s="14" t="s">
        <v>75</v>
      </c>
      <c r="J23" s="25"/>
    </row>
    <row r="24" spans="1:10">
      <c r="A24" s="6" t="e">
        <f t="shared" si="3"/>
        <v>#REF!</v>
      </c>
      <c r="B24" s="14"/>
      <c r="C24" s="14" t="s">
        <v>64</v>
      </c>
      <c r="D24" s="14"/>
      <c r="E24" s="14" t="s">
        <v>76</v>
      </c>
      <c r="F24" s="14">
        <v>10778</v>
      </c>
      <c r="G24" s="10" t="s">
        <v>72</v>
      </c>
      <c r="H24" s="14" t="s">
        <v>35</v>
      </c>
      <c r="I24" s="26" t="s">
        <v>77</v>
      </c>
      <c r="J24" s="25"/>
    </row>
    <row r="25" spans="1:10">
      <c r="A25" s="6" t="e">
        <f t="shared" si="3"/>
        <v>#REF!</v>
      </c>
      <c r="B25" s="20"/>
      <c r="C25" s="14" t="s">
        <v>64</v>
      </c>
      <c r="D25" s="17"/>
      <c r="E25" s="18" t="s">
        <v>78</v>
      </c>
      <c r="F25" s="14">
        <v>11122</v>
      </c>
      <c r="G25" s="10" t="s">
        <v>79</v>
      </c>
      <c r="H25" s="14" t="s">
        <v>35</v>
      </c>
      <c r="I25" s="26" t="s">
        <v>80</v>
      </c>
      <c r="J25" s="25"/>
    </row>
    <row r="26" spans="1:10">
      <c r="A26" s="6" t="e">
        <f t="shared" si="3"/>
        <v>#REF!</v>
      </c>
      <c r="B26" s="14"/>
      <c r="C26" s="16" t="s">
        <v>81</v>
      </c>
      <c r="D26" s="14"/>
      <c r="E26" s="14" t="s">
        <v>82</v>
      </c>
      <c r="F26" s="14">
        <v>4530</v>
      </c>
      <c r="G26" s="10" t="s">
        <v>30</v>
      </c>
      <c r="H26" s="11" t="str">
        <f t="shared" ref="H26:H34" si="5">IF(I26="","",CHOOSE(MOD(IF(LEN(I26)=15,RIGHT(I26,1),IF(LEN(I26)=18,MID(I26,17,1),"")),2)+1,"女","男"))</f>
        <v>女</v>
      </c>
      <c r="I26" s="26" t="s">
        <v>83</v>
      </c>
      <c r="J26" s="25"/>
    </row>
    <row r="27" spans="1:10">
      <c r="A27" s="6" t="e">
        <f t="shared" si="3"/>
        <v>#REF!</v>
      </c>
      <c r="B27" s="14" t="s">
        <v>32</v>
      </c>
      <c r="C27" s="14" t="s">
        <v>81</v>
      </c>
      <c r="D27" s="14"/>
      <c r="E27" s="14" t="s">
        <v>84</v>
      </c>
      <c r="F27" s="14">
        <v>10185</v>
      </c>
      <c r="G27" s="10" t="s">
        <v>85</v>
      </c>
      <c r="H27" s="11" t="s">
        <v>35</v>
      </c>
      <c r="I27" s="26" t="s">
        <v>86</v>
      </c>
      <c r="J27" s="25"/>
    </row>
    <row r="28" spans="1:10">
      <c r="A28" s="6" t="e">
        <f t="shared" si="3"/>
        <v>#REF!</v>
      </c>
      <c r="B28" s="7"/>
      <c r="C28" s="19" t="s">
        <v>87</v>
      </c>
      <c r="D28" s="14"/>
      <c r="E28" s="6" t="s">
        <v>88</v>
      </c>
      <c r="F28" s="6">
        <v>22</v>
      </c>
      <c r="G28" s="12" t="s">
        <v>89</v>
      </c>
      <c r="H28" s="11" t="str">
        <f t="shared" si="5"/>
        <v>女</v>
      </c>
      <c r="I28" s="26" t="s">
        <v>90</v>
      </c>
      <c r="J28" s="25"/>
    </row>
    <row r="29" spans="1:10">
      <c r="A29" s="6" t="e">
        <f t="shared" si="3"/>
        <v>#REF!</v>
      </c>
      <c r="B29" s="7"/>
      <c r="C29" s="14" t="s">
        <v>87</v>
      </c>
      <c r="D29" s="14"/>
      <c r="E29" s="21" t="s">
        <v>91</v>
      </c>
      <c r="F29" s="6">
        <v>5105</v>
      </c>
      <c r="G29" s="12" t="s">
        <v>69</v>
      </c>
      <c r="H29" s="11" t="str">
        <f t="shared" si="5"/>
        <v>男</v>
      </c>
      <c r="I29" s="26" t="s">
        <v>92</v>
      </c>
      <c r="J29" s="25"/>
    </row>
    <row r="30" spans="1:10">
      <c r="A30" s="6" t="e">
        <f t="shared" si="3"/>
        <v>#REF!</v>
      </c>
      <c r="B30" s="7"/>
      <c r="C30" s="14" t="s">
        <v>87</v>
      </c>
      <c r="D30" s="14"/>
      <c r="E30" s="6" t="s">
        <v>93</v>
      </c>
      <c r="F30" s="6">
        <v>6339</v>
      </c>
      <c r="G30" s="10" t="s">
        <v>94</v>
      </c>
      <c r="H30" s="14" t="str">
        <f t="shared" si="5"/>
        <v>男</v>
      </c>
      <c r="I30" s="26" t="s">
        <v>95</v>
      </c>
      <c r="J30" s="25"/>
    </row>
    <row r="31" spans="1:10">
      <c r="A31" s="6" t="e">
        <f t="shared" si="3"/>
        <v>#REF!</v>
      </c>
      <c r="B31" s="7"/>
      <c r="C31" s="19" t="s">
        <v>96</v>
      </c>
      <c r="D31" s="14"/>
      <c r="E31" s="6" t="s">
        <v>97</v>
      </c>
      <c r="F31" s="14">
        <v>4240</v>
      </c>
      <c r="G31" s="12" t="s">
        <v>30</v>
      </c>
      <c r="H31" s="11" t="str">
        <f t="shared" si="5"/>
        <v>女</v>
      </c>
      <c r="I31" s="26" t="s">
        <v>98</v>
      </c>
      <c r="J31" s="25"/>
    </row>
    <row r="32" spans="1:10">
      <c r="A32" s="6" t="e">
        <f t="shared" si="3"/>
        <v>#REF!</v>
      </c>
      <c r="B32" s="7" t="s">
        <v>32</v>
      </c>
      <c r="C32" s="14" t="s">
        <v>96</v>
      </c>
      <c r="D32" s="17" t="s">
        <v>32</v>
      </c>
      <c r="E32" s="14" t="s">
        <v>99</v>
      </c>
      <c r="F32" s="14">
        <v>990225</v>
      </c>
      <c r="G32" s="22" t="s">
        <v>100</v>
      </c>
      <c r="H32" s="11" t="str">
        <f t="shared" si="5"/>
        <v>男</v>
      </c>
      <c r="I32" s="26" t="s">
        <v>101</v>
      </c>
      <c r="J32" s="25"/>
    </row>
    <row r="33" spans="1:10">
      <c r="A33" s="6" t="e">
        <f>A10+1</f>
        <v>#REF!</v>
      </c>
      <c r="B33" s="7"/>
      <c r="C33" s="14" t="s">
        <v>96</v>
      </c>
      <c r="D33" s="14"/>
      <c r="E33" s="6" t="s">
        <v>102</v>
      </c>
      <c r="F33" s="14">
        <v>4230</v>
      </c>
      <c r="G33" s="12" t="s">
        <v>69</v>
      </c>
      <c r="H33" s="11" t="str">
        <f t="shared" si="5"/>
        <v>男</v>
      </c>
      <c r="I33" s="26" t="s">
        <v>103</v>
      </c>
      <c r="J33" s="25"/>
    </row>
    <row r="34" spans="1:10">
      <c r="A34" s="6" t="e">
        <f t="shared" ref="A14:A53" si="6">A33+1</f>
        <v>#REF!</v>
      </c>
      <c r="B34" s="7"/>
      <c r="C34" s="14" t="s">
        <v>96</v>
      </c>
      <c r="D34" s="14"/>
      <c r="E34" s="6" t="s">
        <v>104</v>
      </c>
      <c r="F34" s="14">
        <v>4241</v>
      </c>
      <c r="G34" s="12" t="s">
        <v>105</v>
      </c>
      <c r="H34" s="11" t="str">
        <f t="shared" si="5"/>
        <v>男</v>
      </c>
      <c r="I34" s="26" t="s">
        <v>106</v>
      </c>
      <c r="J34" s="25"/>
    </row>
    <row r="35" spans="1:10">
      <c r="A35" s="6" t="e">
        <f t="shared" si="6"/>
        <v>#REF!</v>
      </c>
      <c r="B35" s="14"/>
      <c r="C35" s="14" t="s">
        <v>96</v>
      </c>
      <c r="D35" s="14"/>
      <c r="E35" s="18" t="s">
        <v>107</v>
      </c>
      <c r="F35" s="14">
        <v>10928</v>
      </c>
      <c r="G35" s="10" t="s">
        <v>108</v>
      </c>
      <c r="H35" s="14" t="s">
        <v>35</v>
      </c>
      <c r="I35" s="14" t="s">
        <v>109</v>
      </c>
      <c r="J35" s="25"/>
    </row>
    <row r="36" spans="1:10">
      <c r="A36" s="6" t="e">
        <f t="shared" si="6"/>
        <v>#REF!</v>
      </c>
      <c r="B36" s="7" t="s">
        <v>32</v>
      </c>
      <c r="C36" s="14" t="s">
        <v>96</v>
      </c>
      <c r="D36" s="14"/>
      <c r="E36" s="18" t="s">
        <v>110</v>
      </c>
      <c r="F36" s="14">
        <v>11132</v>
      </c>
      <c r="G36" s="10" t="s">
        <v>111</v>
      </c>
      <c r="H36" s="14" t="s">
        <v>35</v>
      </c>
      <c r="I36" s="26" t="s">
        <v>112</v>
      </c>
      <c r="J36" s="25"/>
    </row>
    <row r="37" spans="1:10">
      <c r="A37" s="6" t="e">
        <f t="shared" si="6"/>
        <v>#REF!</v>
      </c>
      <c r="B37" s="7"/>
      <c r="C37" s="19" t="s">
        <v>113</v>
      </c>
      <c r="D37" s="14"/>
      <c r="E37" s="6" t="s">
        <v>114</v>
      </c>
      <c r="F37" s="6">
        <v>4004</v>
      </c>
      <c r="G37" s="12" t="s">
        <v>62</v>
      </c>
      <c r="H37" s="11" t="str">
        <f t="shared" ref="H37:H51" si="7">IF(I37="","",CHOOSE(MOD(IF(LEN(I37)=15,RIGHT(I37,1),IF(LEN(I37)=18,MID(I37,17,1),"")),2)+1,"女","男"))</f>
        <v>女</v>
      </c>
      <c r="I37" s="26" t="s">
        <v>115</v>
      </c>
      <c r="J37" s="25"/>
    </row>
    <row r="38" spans="1:10">
      <c r="A38" s="6" t="e">
        <f t="shared" si="6"/>
        <v>#REF!</v>
      </c>
      <c r="B38" s="14"/>
      <c r="C38" s="14" t="s">
        <v>113</v>
      </c>
      <c r="D38" s="17" t="s">
        <v>32</v>
      </c>
      <c r="E38" s="6" t="s">
        <v>116</v>
      </c>
      <c r="F38" s="14">
        <v>4256</v>
      </c>
      <c r="G38" s="12" t="s">
        <v>30</v>
      </c>
      <c r="H38" s="11" t="str">
        <f t="shared" si="7"/>
        <v>女</v>
      </c>
      <c r="I38" s="26" t="s">
        <v>117</v>
      </c>
      <c r="J38" s="25"/>
    </row>
    <row r="39" spans="1:10">
      <c r="A39" s="6" t="e">
        <f t="shared" si="6"/>
        <v>#REF!</v>
      </c>
      <c r="B39" s="6" t="s">
        <v>32</v>
      </c>
      <c r="C39" s="14" t="s">
        <v>113</v>
      </c>
      <c r="D39" s="23"/>
      <c r="E39" s="6" t="s">
        <v>118</v>
      </c>
      <c r="F39" s="6">
        <v>4283</v>
      </c>
      <c r="G39" s="10" t="s">
        <v>119</v>
      </c>
      <c r="H39" s="11" t="str">
        <f t="shared" si="7"/>
        <v>女</v>
      </c>
      <c r="I39" s="26" t="s">
        <v>120</v>
      </c>
      <c r="J39" s="25"/>
    </row>
    <row r="40" spans="1:10">
      <c r="A40" s="6" t="e">
        <f t="shared" si="6"/>
        <v>#REF!</v>
      </c>
      <c r="B40" s="7"/>
      <c r="C40" s="14" t="s">
        <v>113</v>
      </c>
      <c r="D40" s="14"/>
      <c r="E40" s="14" t="s">
        <v>121</v>
      </c>
      <c r="F40" s="6">
        <v>6305</v>
      </c>
      <c r="G40" s="10" t="s">
        <v>122</v>
      </c>
      <c r="H40" s="14" t="str">
        <f t="shared" si="7"/>
        <v>女</v>
      </c>
      <c r="I40" s="26" t="s">
        <v>123</v>
      </c>
      <c r="J40" s="25"/>
    </row>
    <row r="41" spans="1:10">
      <c r="A41" s="6" t="e">
        <f t="shared" si="6"/>
        <v>#REF!</v>
      </c>
      <c r="B41" s="7" t="s">
        <v>32</v>
      </c>
      <c r="C41" s="14" t="s">
        <v>113</v>
      </c>
      <c r="D41" s="14"/>
      <c r="E41" s="14" t="s">
        <v>124</v>
      </c>
      <c r="F41" s="14">
        <v>8941</v>
      </c>
      <c r="G41" s="10" t="s">
        <v>122</v>
      </c>
      <c r="H41" s="14" t="str">
        <f t="shared" si="7"/>
        <v>女</v>
      </c>
      <c r="I41" s="26" t="s">
        <v>125</v>
      </c>
      <c r="J41" s="25"/>
    </row>
    <row r="42" spans="1:10">
      <c r="A42" s="6" t="e">
        <f t="shared" si="6"/>
        <v>#REF!</v>
      </c>
      <c r="B42" s="7"/>
      <c r="C42" s="14" t="s">
        <v>113</v>
      </c>
      <c r="D42" s="14"/>
      <c r="E42" s="6" t="s">
        <v>126</v>
      </c>
      <c r="F42" s="14">
        <v>4010</v>
      </c>
      <c r="G42" s="12" t="s">
        <v>127</v>
      </c>
      <c r="H42" s="11" t="str">
        <f t="shared" si="7"/>
        <v>女</v>
      </c>
      <c r="I42" s="26" t="s">
        <v>128</v>
      </c>
      <c r="J42" s="25"/>
    </row>
    <row r="43" spans="1:10">
      <c r="A43" s="6" t="e">
        <f t="shared" si="6"/>
        <v>#REF!</v>
      </c>
      <c r="B43" s="7"/>
      <c r="C43" s="14" t="s">
        <v>113</v>
      </c>
      <c r="D43" s="14"/>
      <c r="E43" s="6" t="s">
        <v>129</v>
      </c>
      <c r="F43" s="6">
        <v>4092</v>
      </c>
      <c r="G43" s="10" t="s">
        <v>40</v>
      </c>
      <c r="H43" s="11" t="str">
        <f t="shared" si="7"/>
        <v>女</v>
      </c>
      <c r="I43" s="26" t="s">
        <v>130</v>
      </c>
      <c r="J43" s="25"/>
    </row>
    <row r="44" spans="1:10">
      <c r="A44" s="6" t="e">
        <f t="shared" si="6"/>
        <v>#REF!</v>
      </c>
      <c r="B44" s="7"/>
      <c r="C44" s="14" t="s">
        <v>113</v>
      </c>
      <c r="D44" s="14"/>
      <c r="E44" s="6" t="s">
        <v>131</v>
      </c>
      <c r="F44" s="6">
        <v>5666</v>
      </c>
      <c r="G44" s="10" t="s">
        <v>40</v>
      </c>
      <c r="H44" s="14" t="str">
        <f t="shared" si="7"/>
        <v>女</v>
      </c>
      <c r="I44" s="26" t="s">
        <v>132</v>
      </c>
      <c r="J44" s="25"/>
    </row>
    <row r="45" spans="1:10">
      <c r="A45" s="6" t="e">
        <f t="shared" si="6"/>
        <v>#REF!</v>
      </c>
      <c r="B45" s="7"/>
      <c r="C45" s="14" t="s">
        <v>113</v>
      </c>
      <c r="D45" s="14"/>
      <c r="E45" s="6" t="s">
        <v>133</v>
      </c>
      <c r="F45" s="14">
        <v>8432</v>
      </c>
      <c r="G45" s="10" t="s">
        <v>40</v>
      </c>
      <c r="H45" s="11" t="str">
        <f t="shared" si="7"/>
        <v>女</v>
      </c>
      <c r="I45" s="26" t="s">
        <v>134</v>
      </c>
      <c r="J45" s="25"/>
    </row>
    <row r="46" spans="1:10">
      <c r="A46" s="6" t="e">
        <f t="shared" si="6"/>
        <v>#REF!</v>
      </c>
      <c r="B46" s="7"/>
      <c r="C46" s="14" t="s">
        <v>113</v>
      </c>
      <c r="D46" s="14"/>
      <c r="E46" s="6" t="s">
        <v>135</v>
      </c>
      <c r="F46" s="6">
        <v>6390</v>
      </c>
      <c r="G46" s="10" t="s">
        <v>40</v>
      </c>
      <c r="H46" s="14" t="str">
        <f t="shared" si="7"/>
        <v>女</v>
      </c>
      <c r="I46" s="26" t="s">
        <v>136</v>
      </c>
      <c r="J46" s="25"/>
    </row>
    <row r="47" spans="1:10">
      <c r="A47" s="6" t="e">
        <f t="shared" si="6"/>
        <v>#REF!</v>
      </c>
      <c r="B47" s="7"/>
      <c r="C47" s="19" t="s">
        <v>137</v>
      </c>
      <c r="D47" s="14"/>
      <c r="E47" s="6" t="s">
        <v>138</v>
      </c>
      <c r="F47" s="14">
        <v>4223</v>
      </c>
      <c r="G47" s="12" t="s">
        <v>30</v>
      </c>
      <c r="H47" s="11" t="str">
        <f t="shared" si="7"/>
        <v>男</v>
      </c>
      <c r="I47" s="26" t="s">
        <v>139</v>
      </c>
      <c r="J47" s="25"/>
    </row>
    <row r="48" spans="1:10">
      <c r="A48" s="6" t="e">
        <f t="shared" si="6"/>
        <v>#REF!</v>
      </c>
      <c r="B48" s="7"/>
      <c r="C48" s="14" t="s">
        <v>137</v>
      </c>
      <c r="D48" s="14"/>
      <c r="E48" s="14" t="s">
        <v>140</v>
      </c>
      <c r="F48" s="14">
        <v>4277</v>
      </c>
      <c r="G48" s="10" t="s">
        <v>40</v>
      </c>
      <c r="H48" s="11" t="str">
        <f t="shared" si="7"/>
        <v>女</v>
      </c>
      <c r="I48" s="26" t="s">
        <v>141</v>
      </c>
      <c r="J48" s="25"/>
    </row>
    <row r="49" spans="1:10">
      <c r="A49" s="6" t="e">
        <f t="shared" si="6"/>
        <v>#REF!</v>
      </c>
      <c r="B49" s="14"/>
      <c r="C49" s="19" t="s">
        <v>142</v>
      </c>
      <c r="D49" s="14"/>
      <c r="E49" s="14" t="s">
        <v>143</v>
      </c>
      <c r="F49" s="14">
        <v>4328</v>
      </c>
      <c r="G49" s="12" t="s">
        <v>89</v>
      </c>
      <c r="H49" s="11" t="str">
        <f t="shared" si="7"/>
        <v>女</v>
      </c>
      <c r="I49" s="26" t="s">
        <v>144</v>
      </c>
      <c r="J49" s="25"/>
    </row>
    <row r="50" spans="1:10">
      <c r="A50" s="6" t="e">
        <f t="shared" si="6"/>
        <v>#REF!</v>
      </c>
      <c r="B50" s="14"/>
      <c r="C50" s="14" t="s">
        <v>142</v>
      </c>
      <c r="D50" s="14"/>
      <c r="E50" s="6" t="s">
        <v>145</v>
      </c>
      <c r="F50" s="14">
        <v>4100</v>
      </c>
      <c r="G50" s="10" t="s">
        <v>30</v>
      </c>
      <c r="H50" s="11" t="str">
        <f t="shared" si="7"/>
        <v>女</v>
      </c>
      <c r="I50" s="26" t="s">
        <v>146</v>
      </c>
      <c r="J50" s="25"/>
    </row>
    <row r="51" spans="1:10">
      <c r="A51" s="6" t="e">
        <f t="shared" si="6"/>
        <v>#REF!</v>
      </c>
      <c r="B51" s="14"/>
      <c r="C51" s="14" t="s">
        <v>142</v>
      </c>
      <c r="D51" s="14"/>
      <c r="E51" s="6" t="s">
        <v>147</v>
      </c>
      <c r="F51" s="14">
        <v>4438</v>
      </c>
      <c r="G51" s="12" t="s">
        <v>148</v>
      </c>
      <c r="H51" s="11" t="str">
        <f t="shared" si="7"/>
        <v>女</v>
      </c>
      <c r="I51" s="26" t="s">
        <v>149</v>
      </c>
      <c r="J51" s="25"/>
    </row>
    <row r="52" spans="1:10">
      <c r="A52" s="6" t="e">
        <f t="shared" si="6"/>
        <v>#REF!</v>
      </c>
      <c r="B52" s="14"/>
      <c r="C52" s="14" t="s">
        <v>142</v>
      </c>
      <c r="D52" s="14"/>
      <c r="E52" s="14" t="s">
        <v>150</v>
      </c>
      <c r="F52" s="14">
        <v>10751</v>
      </c>
      <c r="G52" s="10" t="s">
        <v>151</v>
      </c>
      <c r="H52" s="14" t="s">
        <v>35</v>
      </c>
      <c r="I52" s="14" t="s">
        <v>152</v>
      </c>
      <c r="J52" s="25"/>
    </row>
    <row r="53" spans="1:10">
      <c r="A53" s="6" t="e">
        <f t="shared" si="6"/>
        <v>#REF!</v>
      </c>
      <c r="B53" s="7" t="s">
        <v>32</v>
      </c>
      <c r="C53" s="14" t="s">
        <v>142</v>
      </c>
      <c r="D53" s="17" t="s">
        <v>32</v>
      </c>
      <c r="E53" s="18" t="s">
        <v>153</v>
      </c>
      <c r="F53" s="14">
        <v>10747</v>
      </c>
      <c r="G53" s="10" t="s">
        <v>40</v>
      </c>
      <c r="H53" s="14" t="s">
        <v>35</v>
      </c>
      <c r="I53" s="26" t="s">
        <v>154</v>
      </c>
      <c r="J53" s="25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