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F:\2017片长会\10.12片长会\"/>
    </mc:Choice>
  </mc:AlternateContent>
  <bookViews>
    <workbookView xWindow="0" yWindow="0" windowWidth="20390" windowHeight="8370"/>
  </bookViews>
  <sheets>
    <sheet name="片区会议格式" sheetId="1" r:id="rId1"/>
    <sheet name="会员发展情况" sheetId="2" r:id="rId2"/>
    <sheet name="Sheet3" sheetId="3" r:id="rId3"/>
  </sheets>
  <definedNames>
    <definedName name="_xlnm._FilterDatabase" localSheetId="1" hidden="1">会员发展情况!$A$2:$O$85</definedName>
  </definedNames>
  <calcPr calcId="162913"/>
</workbook>
</file>

<file path=xl/calcChain.xml><?xml version="1.0" encoding="utf-8"?>
<calcChain xmlns="http://schemas.openxmlformats.org/spreadsheetml/2006/main">
  <c r="J85" i="2" l="1"/>
  <c r="I85" i="2"/>
  <c r="G85" i="2"/>
  <c r="F85" i="2"/>
  <c r="O84" i="2"/>
  <c r="H84" i="2"/>
  <c r="O83" i="2"/>
  <c r="K83" i="2"/>
  <c r="H83" i="2"/>
  <c r="L83" i="2" s="1"/>
  <c r="O82" i="2"/>
  <c r="H82" i="2"/>
  <c r="L82" i="2" s="1"/>
  <c r="O81" i="2"/>
  <c r="H81" i="2"/>
  <c r="L81" i="2" s="1"/>
  <c r="O80" i="2"/>
  <c r="H80" i="2"/>
  <c r="L80" i="2" s="1"/>
  <c r="O79" i="2"/>
  <c r="K79" i="2"/>
  <c r="H79" i="2"/>
  <c r="L79" i="2" s="1"/>
  <c r="O78" i="2"/>
  <c r="H78" i="2"/>
  <c r="L78" i="2" s="1"/>
  <c r="O77" i="2"/>
  <c r="H77" i="2"/>
  <c r="L77" i="2" s="1"/>
  <c r="O76" i="2"/>
  <c r="H76" i="2"/>
  <c r="L76" i="2" s="1"/>
  <c r="O75" i="2"/>
  <c r="K75" i="2"/>
  <c r="H75" i="2"/>
  <c r="L75" i="2" s="1"/>
  <c r="O74" i="2"/>
  <c r="H74" i="2"/>
  <c r="L74" i="2" s="1"/>
  <c r="O73" i="2"/>
  <c r="H73" i="2"/>
  <c r="L73" i="2" s="1"/>
  <c r="O72" i="2"/>
  <c r="H72" i="2"/>
  <c r="L72" i="2" s="1"/>
  <c r="O71" i="2"/>
  <c r="K71" i="2"/>
  <c r="H71" i="2"/>
  <c r="L71" i="2" s="1"/>
  <c r="O70" i="2"/>
  <c r="H70" i="2"/>
  <c r="L70" i="2" s="1"/>
  <c r="O69" i="2"/>
  <c r="H69" i="2"/>
  <c r="L69" i="2" s="1"/>
  <c r="O68" i="2"/>
  <c r="H68" i="2"/>
  <c r="L68" i="2" s="1"/>
  <c r="O67" i="2"/>
  <c r="K67" i="2"/>
  <c r="H67" i="2"/>
  <c r="L67" i="2" s="1"/>
  <c r="O66" i="2"/>
  <c r="H66" i="2"/>
  <c r="L66" i="2" s="1"/>
  <c r="O65" i="2"/>
  <c r="H65" i="2"/>
  <c r="L65" i="2" s="1"/>
  <c r="O64" i="2"/>
  <c r="H64" i="2"/>
  <c r="L64" i="2" s="1"/>
  <c r="O63" i="2"/>
  <c r="K63" i="2"/>
  <c r="H63" i="2"/>
  <c r="L63" i="2" s="1"/>
  <c r="O62" i="2"/>
  <c r="H62" i="2"/>
  <c r="L62" i="2" s="1"/>
  <c r="O61" i="2"/>
  <c r="H61" i="2"/>
  <c r="L61" i="2" s="1"/>
  <c r="O60" i="2"/>
  <c r="H60" i="2"/>
  <c r="L60" i="2" s="1"/>
  <c r="O59" i="2"/>
  <c r="K59" i="2"/>
  <c r="H59" i="2"/>
  <c r="L59" i="2" s="1"/>
  <c r="O58" i="2"/>
  <c r="H58" i="2"/>
  <c r="L58" i="2" s="1"/>
  <c r="O57" i="2"/>
  <c r="H57" i="2"/>
  <c r="L57" i="2" s="1"/>
  <c r="O56" i="2"/>
  <c r="H56" i="2"/>
  <c r="L56" i="2" s="1"/>
  <c r="O55" i="2"/>
  <c r="K55" i="2"/>
  <c r="H55" i="2"/>
  <c r="L55" i="2" s="1"/>
  <c r="O54" i="2"/>
  <c r="H54" i="2"/>
  <c r="L54" i="2" s="1"/>
  <c r="O53" i="2"/>
  <c r="H53" i="2"/>
  <c r="L53" i="2" s="1"/>
  <c r="O52" i="2"/>
  <c r="H52" i="2"/>
  <c r="L52" i="2" s="1"/>
  <c r="O51" i="2"/>
  <c r="K51" i="2"/>
  <c r="H51" i="2"/>
  <c r="L51" i="2" s="1"/>
  <c r="O50" i="2"/>
  <c r="H50" i="2"/>
  <c r="L50" i="2" s="1"/>
  <c r="O49" i="2"/>
  <c r="H49" i="2"/>
  <c r="L49" i="2" s="1"/>
  <c r="O48" i="2"/>
  <c r="H48" i="2"/>
  <c r="L48" i="2" s="1"/>
  <c r="O47" i="2"/>
  <c r="K47" i="2"/>
  <c r="H47" i="2"/>
  <c r="L47" i="2" s="1"/>
  <c r="O46" i="2"/>
  <c r="H46" i="2"/>
  <c r="L46" i="2" s="1"/>
  <c r="O45" i="2"/>
  <c r="H45" i="2"/>
  <c r="L45" i="2" s="1"/>
  <c r="O44" i="2"/>
  <c r="H44" i="2"/>
  <c r="L44" i="2" s="1"/>
  <c r="O43" i="2"/>
  <c r="K43" i="2"/>
  <c r="H43" i="2"/>
  <c r="L43" i="2" s="1"/>
  <c r="O42" i="2"/>
  <c r="H42" i="2"/>
  <c r="L42" i="2" s="1"/>
  <c r="O41" i="2"/>
  <c r="H41" i="2"/>
  <c r="L41" i="2" s="1"/>
  <c r="O40" i="2"/>
  <c r="H40" i="2"/>
  <c r="L40" i="2" s="1"/>
  <c r="O39" i="2"/>
  <c r="K39" i="2"/>
  <c r="H39" i="2"/>
  <c r="L39" i="2" s="1"/>
  <c r="O38" i="2"/>
  <c r="H38" i="2"/>
  <c r="L38" i="2" s="1"/>
  <c r="O37" i="2"/>
  <c r="H37" i="2"/>
  <c r="L37" i="2" s="1"/>
  <c r="O36" i="2"/>
  <c r="H36" i="2"/>
  <c r="L36" i="2" s="1"/>
  <c r="O35" i="2"/>
  <c r="K35" i="2"/>
  <c r="H35" i="2"/>
  <c r="L35" i="2" s="1"/>
  <c r="O34" i="2"/>
  <c r="H34" i="2"/>
  <c r="L34" i="2" s="1"/>
  <c r="O33" i="2"/>
  <c r="H33" i="2"/>
  <c r="L33" i="2" s="1"/>
  <c r="O32" i="2"/>
  <c r="H32" i="2"/>
  <c r="L32" i="2" s="1"/>
  <c r="O31" i="2"/>
  <c r="K31" i="2"/>
  <c r="H31" i="2"/>
  <c r="L31" i="2" s="1"/>
  <c r="O30" i="2"/>
  <c r="H30" i="2"/>
  <c r="L30" i="2" s="1"/>
  <c r="O29" i="2"/>
  <c r="H29" i="2"/>
  <c r="L29" i="2" s="1"/>
  <c r="O28" i="2"/>
  <c r="H28" i="2"/>
  <c r="L28" i="2" s="1"/>
  <c r="O27" i="2"/>
  <c r="K27" i="2"/>
  <c r="H27" i="2"/>
  <c r="L27" i="2" s="1"/>
  <c r="O26" i="2"/>
  <c r="H26" i="2"/>
  <c r="L26" i="2" s="1"/>
  <c r="O25" i="2"/>
  <c r="H25" i="2"/>
  <c r="L25" i="2" s="1"/>
  <c r="O24" i="2"/>
  <c r="H24" i="2"/>
  <c r="L24" i="2" s="1"/>
  <c r="O23" i="2"/>
  <c r="K23" i="2"/>
  <c r="H23" i="2"/>
  <c r="L23" i="2" s="1"/>
  <c r="O22" i="2"/>
  <c r="H22" i="2"/>
  <c r="L22" i="2" s="1"/>
  <c r="O21" i="2"/>
  <c r="H21" i="2"/>
  <c r="L21" i="2" s="1"/>
  <c r="O20" i="2"/>
  <c r="H20" i="2"/>
  <c r="L20" i="2" s="1"/>
  <c r="O19" i="2"/>
  <c r="K19" i="2"/>
  <c r="H19" i="2"/>
  <c r="L19" i="2" s="1"/>
  <c r="O18" i="2"/>
  <c r="H18" i="2"/>
  <c r="L18" i="2" s="1"/>
  <c r="O17" i="2"/>
  <c r="H17" i="2"/>
  <c r="L17" i="2" s="1"/>
  <c r="O16" i="2"/>
  <c r="H16" i="2"/>
  <c r="L16" i="2" s="1"/>
  <c r="O15" i="2"/>
  <c r="K15" i="2"/>
  <c r="H15" i="2"/>
  <c r="L15" i="2" s="1"/>
  <c r="O14" i="2"/>
  <c r="H14" i="2"/>
  <c r="L14" i="2" s="1"/>
  <c r="O13" i="2"/>
  <c r="H13" i="2"/>
  <c r="L13" i="2" s="1"/>
  <c r="O12" i="2"/>
  <c r="H12" i="2"/>
  <c r="L12" i="2" s="1"/>
  <c r="O11" i="2"/>
  <c r="K11" i="2"/>
  <c r="H11" i="2"/>
  <c r="L11" i="2" s="1"/>
  <c r="O10" i="2"/>
  <c r="H10" i="2"/>
  <c r="L10" i="2" s="1"/>
  <c r="O9" i="2"/>
  <c r="H9" i="2"/>
  <c r="L9" i="2" s="1"/>
  <c r="O8" i="2"/>
  <c r="H8" i="2"/>
  <c r="L8" i="2" s="1"/>
  <c r="O7" i="2"/>
  <c r="K7" i="2"/>
  <c r="H7" i="2"/>
  <c r="L7" i="2" s="1"/>
  <c r="O6" i="2"/>
  <c r="H6" i="2"/>
  <c r="L6" i="2" s="1"/>
  <c r="O5" i="2"/>
  <c r="H5" i="2"/>
  <c r="L5" i="2" s="1"/>
  <c r="O4" i="2"/>
  <c r="H4" i="2"/>
  <c r="L4" i="2" s="1"/>
  <c r="O3" i="2"/>
  <c r="K3" i="2"/>
  <c r="H3" i="2"/>
  <c r="P22" i="1"/>
  <c r="P21" i="1"/>
  <c r="P20" i="1"/>
  <c r="P19" i="1"/>
  <c r="P18" i="1"/>
  <c r="P17" i="1"/>
  <c r="P16" i="1"/>
  <c r="P15" i="1"/>
  <c r="P14" i="1"/>
  <c r="P13" i="1"/>
  <c r="P12" i="1"/>
  <c r="P11" i="1"/>
  <c r="P10" i="1"/>
  <c r="P9" i="1"/>
  <c r="P8" i="1"/>
  <c r="P7" i="1"/>
  <c r="P6" i="1"/>
  <c r="P5" i="1"/>
  <c r="K6" i="2" l="1"/>
  <c r="K10" i="2"/>
  <c r="K14" i="2"/>
  <c r="K18" i="2"/>
  <c r="K22" i="2"/>
  <c r="K26" i="2"/>
  <c r="K30" i="2"/>
  <c r="K34" i="2"/>
  <c r="K38" i="2"/>
  <c r="K42" i="2"/>
  <c r="K46" i="2"/>
  <c r="K50" i="2"/>
  <c r="K54" i="2"/>
  <c r="K58" i="2"/>
  <c r="K62" i="2"/>
  <c r="K66" i="2"/>
  <c r="K70" i="2"/>
  <c r="K74" i="2"/>
  <c r="K78" i="2"/>
  <c r="K82" i="2"/>
  <c r="K5" i="2"/>
  <c r="K9" i="2"/>
  <c r="K13" i="2"/>
  <c r="K17" i="2"/>
  <c r="K21" i="2"/>
  <c r="K25" i="2"/>
  <c r="K29" i="2"/>
  <c r="K33" i="2"/>
  <c r="K37" i="2"/>
  <c r="K41" i="2"/>
  <c r="K45" i="2"/>
  <c r="K49" i="2"/>
  <c r="K53" i="2"/>
  <c r="K57" i="2"/>
  <c r="K61" i="2"/>
  <c r="K65" i="2"/>
  <c r="K69" i="2"/>
  <c r="K73" i="2"/>
  <c r="K77" i="2"/>
  <c r="K81" i="2"/>
  <c r="L84" i="2"/>
  <c r="K84" i="2"/>
  <c r="H85" i="2"/>
  <c r="L85" i="2" s="1"/>
  <c r="L3" i="2"/>
  <c r="K4" i="2"/>
  <c r="K8" i="2"/>
  <c r="K12" i="2"/>
  <c r="K16" i="2"/>
  <c r="K20" i="2"/>
  <c r="K24" i="2"/>
  <c r="K28" i="2"/>
  <c r="K32" i="2"/>
  <c r="K36" i="2"/>
  <c r="K40" i="2"/>
  <c r="K44" i="2"/>
  <c r="K48" i="2"/>
  <c r="K52" i="2"/>
  <c r="K56" i="2"/>
  <c r="K60" i="2"/>
  <c r="K64" i="2"/>
  <c r="K68" i="2"/>
  <c r="K72" i="2"/>
  <c r="K76" i="2"/>
  <c r="K80" i="2"/>
  <c r="K85" i="2" l="1"/>
</calcChain>
</file>

<file path=xl/sharedStrings.xml><?xml version="1.0" encoding="utf-8"?>
<sst xmlns="http://schemas.openxmlformats.org/spreadsheetml/2006/main" count="472" uniqueCount="292">
  <si>
    <t>东南片区10.12会议材料</t>
  </si>
  <si>
    <t>一、销售数据分析：（时间段：2017.9.21-10.12日）与去年同期数据（销售下滑数据请用红色字体进行标记）   单位：万元</t>
  </si>
  <si>
    <t>附表一：销售数据</t>
  </si>
  <si>
    <t>门店ID</t>
  </si>
  <si>
    <t>门店名称</t>
  </si>
  <si>
    <t>去年同比销售</t>
  </si>
  <si>
    <t>今年同期销售</t>
  </si>
  <si>
    <t>增长比例（%）</t>
  </si>
  <si>
    <t>去年同期毛利</t>
  </si>
  <si>
    <t>今年同比毛利</t>
  </si>
  <si>
    <t>今年交易笔数</t>
  </si>
  <si>
    <t>去年同期交易笔数</t>
  </si>
  <si>
    <t>会员笔数占比</t>
  </si>
  <si>
    <t>去年同期会员笔数占比</t>
  </si>
  <si>
    <t>增长比例</t>
  </si>
  <si>
    <t>四川太极新园大道药店</t>
  </si>
  <si>
    <t>40.41%</t>
  </si>
  <si>
    <t>24.15%</t>
  </si>
  <si>
    <t>四川太极新乐中街药店</t>
  </si>
  <si>
    <t>48.4%</t>
  </si>
  <si>
    <t>32.89%</t>
  </si>
  <si>
    <t>四川太极高新天久北巷药店</t>
  </si>
  <si>
    <t>41.38%</t>
  </si>
  <si>
    <t>16.9%</t>
  </si>
  <si>
    <t>四川太极高新区府城大道西段店</t>
  </si>
  <si>
    <t>22.4%</t>
  </si>
  <si>
    <t>13.07%</t>
  </si>
  <si>
    <t>四川太极龙潭西路店</t>
  </si>
  <si>
    <t>60.18%</t>
  </si>
  <si>
    <t>40.12%</t>
  </si>
  <si>
    <t>四川太极锦江区榕声路店</t>
  </si>
  <si>
    <t>43.96%</t>
  </si>
  <si>
    <t>26.52%</t>
  </si>
  <si>
    <t>去年只有9天销售</t>
  </si>
  <si>
    <t>四川太极高新区民丰大道西段药店</t>
  </si>
  <si>
    <t>50.34%</t>
  </si>
  <si>
    <t>32.39%</t>
  </si>
  <si>
    <t>四川太极双流县西航港街道锦华路一段药店</t>
  </si>
  <si>
    <t>49.03%</t>
  </si>
  <si>
    <t>55.72%</t>
  </si>
  <si>
    <t>四川太极高新区中和街道柳荫街药店</t>
  </si>
  <si>
    <t>38.95%</t>
  </si>
  <si>
    <t>20.98%</t>
  </si>
  <si>
    <t>四川太极锦江区水杉街药店</t>
  </si>
  <si>
    <t>37.9%</t>
  </si>
  <si>
    <t>27.34%</t>
  </si>
  <si>
    <t>四川太极成华区万科路药店</t>
  </si>
  <si>
    <t>53.42%</t>
  </si>
  <si>
    <t>49.2%</t>
  </si>
  <si>
    <t>四川太极成华区华泰路药店</t>
  </si>
  <si>
    <t>36.22%</t>
  </si>
  <si>
    <t>27.79%</t>
  </si>
  <si>
    <t>四川太极锦江区观音桥街药店</t>
  </si>
  <si>
    <t>56.13%</t>
  </si>
  <si>
    <t>45.25%</t>
  </si>
  <si>
    <t>去年只有13天销售</t>
  </si>
  <si>
    <t>四川太极高新区大源北街药店</t>
  </si>
  <si>
    <t>55.13%</t>
  </si>
  <si>
    <t>34.68%</t>
  </si>
  <si>
    <t>四川太极成华区华康路药店</t>
  </si>
  <si>
    <t>47.93%</t>
  </si>
  <si>
    <t>35.64%</t>
  </si>
  <si>
    <t>四川太极成华区万宇路药店</t>
  </si>
  <si>
    <t>38.45%</t>
  </si>
  <si>
    <t>35.62%</t>
  </si>
  <si>
    <t>四川太极双流区东升街道三强西路药店</t>
  </si>
  <si>
    <t>46.35%</t>
  </si>
  <si>
    <t>成都成汉太极大药房有限公司</t>
  </si>
  <si>
    <t>33.32%</t>
  </si>
  <si>
    <t>合计：</t>
  </si>
  <si>
    <t>44.42%</t>
  </si>
  <si>
    <t>31.90%</t>
  </si>
  <si>
    <t>除去新开门店及装修门店外合计：</t>
  </si>
  <si>
    <t>数据分析（对毛利额、毛利率、销售额、会员消费笔数占比增长最好的门店分享经验）：</t>
  </si>
  <si>
    <t>1、销售额、毛利额、毛利率增长最好的门店为水杉街（三项指标增长片区均排名第一）：主要增长点：保健品联合用药销售能力加强，店长培训到位，要求门店员工在联合用药销售及收银台一句话服务都必须在多询问顾客一句话：是否还需要钙、维生素之类的，并且将活动产品告知顾客，故保健品销售同比去年增长9700元，毛利增长4300元。装修后来客数的增加带动药品销售，且店长注重平时在人员上的现场带教，帮助新员工增强自身专业知识水平，同比去年销售增加27700元，毛利增长12400元。</t>
  </si>
  <si>
    <t>2、会员消费笔数占比增长最好的门店为天久北巷店：经常进店顾客会多聊天关心，增强关系，尽量加顾客微信，平时有活动会重点告知顾客，且在节假日会发短信祝福关心；统计因为微信产生的顾客消费每月大概有2万元左右3、顾客订购商品店长会安排立即调拨，顾客没时间再次到店的情况，会安排送货上门，保证顾客需求。店长要求门店员工在收银时必须询问顾客是否有会员卡，若无会员卡的，尽量多说优惠活动，尽力让顾客办理会员卡，且必须立即使用。</t>
  </si>
  <si>
    <t>二、针对超级VIP顾客，我们有些什么增值服务可以为其服务。</t>
  </si>
  <si>
    <t>1、每个季度选取每个片区消费金额及毛利金额排名前十名的忠实会员，组织参加近郊游</t>
  </si>
  <si>
    <t>三、总结会员发展过程总出现的问题，有哪些解决措施。</t>
  </si>
  <si>
    <t>1、全店人员不够重视会员发展，现要求门店每天先办理会员卡，后使用，且每天上报会员完成情况</t>
  </si>
  <si>
    <t>2、门店不知道怎么查询有效会员信息，片区本周内制作培训内容，发邮件给门店，自行学习并上传学习记录</t>
  </si>
  <si>
    <t>四、近一个月巡店遇到的问题，有哪些解决方案</t>
  </si>
  <si>
    <t>四、需要公司解决的问题</t>
  </si>
  <si>
    <t>1、大源北街人员缺口一人</t>
  </si>
  <si>
    <t>2、万宇店修理完卷帘门后留下一个大洞，影响门店美观</t>
  </si>
  <si>
    <t>序号</t>
  </si>
  <si>
    <t>片区名称</t>
  </si>
  <si>
    <t>片主管</t>
  </si>
  <si>
    <t>8.26-9.25新会员发展情况</t>
  </si>
  <si>
    <t>8.26-9.25会员消费笔数占比情况</t>
  </si>
  <si>
    <t>日均交易笔数</t>
  </si>
  <si>
    <t>会员发展每日任务</t>
  </si>
  <si>
    <t>任务</t>
  </si>
  <si>
    <t>发展会员总数</t>
  </si>
  <si>
    <t>有效会员数</t>
  </si>
  <si>
    <t>任务完成率</t>
  </si>
  <si>
    <t>任务差异</t>
  </si>
  <si>
    <t>消费笔数占比任务</t>
  </si>
  <si>
    <t>占比任务差异</t>
  </si>
  <si>
    <t>温江同兴东路店</t>
  </si>
  <si>
    <t>城郊二片</t>
  </si>
  <si>
    <t>苗凯</t>
  </si>
  <si>
    <t>48.42%</t>
  </si>
  <si>
    <t>怀远店</t>
  </si>
  <si>
    <t>64.42%</t>
  </si>
  <si>
    <t>温江店</t>
  </si>
  <si>
    <t>54.07%</t>
  </si>
  <si>
    <t>崇州中心店</t>
  </si>
  <si>
    <t>56.82%</t>
  </si>
  <si>
    <t>金带街店</t>
  </si>
  <si>
    <t>59.65%</t>
  </si>
  <si>
    <t>都江堰景中路店</t>
  </si>
  <si>
    <t>51.2%</t>
  </si>
  <si>
    <t>都江堰店</t>
  </si>
  <si>
    <t>41.83%</t>
  </si>
  <si>
    <t>都江堰奎光路中段店</t>
  </si>
  <si>
    <t>54.52%</t>
  </si>
  <si>
    <t>三江店</t>
  </si>
  <si>
    <t>61.59%</t>
  </si>
  <si>
    <t>都江堰市蒲阳路店</t>
  </si>
  <si>
    <t>68.27%</t>
  </si>
  <si>
    <t>都江堰问道西路店</t>
  </si>
  <si>
    <t>56.33%</t>
  </si>
  <si>
    <t>都江堰翔凤路店</t>
  </si>
  <si>
    <t>63.45%</t>
  </si>
  <si>
    <t>都江堰聚源镇店</t>
  </si>
  <si>
    <t>68.8%</t>
  </si>
  <si>
    <t>邛崃中心店</t>
  </si>
  <si>
    <t>城郊一片</t>
  </si>
  <si>
    <t>周佳玉</t>
  </si>
  <si>
    <t>44.71%</t>
  </si>
  <si>
    <t>五津西路店</t>
  </si>
  <si>
    <t>41.11%</t>
  </si>
  <si>
    <t>新津邓双镇岷江店</t>
  </si>
  <si>
    <t>69.22%</t>
  </si>
  <si>
    <t>大邑内蒙古桃源店</t>
  </si>
  <si>
    <t>60.02%</t>
  </si>
  <si>
    <t>邛崃长安大道店</t>
  </si>
  <si>
    <t>54.35%</t>
  </si>
  <si>
    <t>大邑通达东路五段店</t>
  </si>
  <si>
    <t>62.98%</t>
  </si>
  <si>
    <t>邛崃洪川小区店</t>
  </si>
  <si>
    <t>68.6%</t>
  </si>
  <si>
    <t>邛崃市羊安店</t>
  </si>
  <si>
    <t>58.95%</t>
  </si>
  <si>
    <t>大邑子龙路店</t>
  </si>
  <si>
    <t>63.49%</t>
  </si>
  <si>
    <t>大邑东壕沟段店</t>
  </si>
  <si>
    <t>62.93%</t>
  </si>
  <si>
    <t>大邑县沙渠镇方圆路店</t>
  </si>
  <si>
    <t>73.73%</t>
  </si>
  <si>
    <t>兴义镇万兴路店</t>
  </si>
  <si>
    <t>大邑县晋原镇东街店</t>
  </si>
  <si>
    <t>51.91%</t>
  </si>
  <si>
    <t>大邑县新场镇文昌街店</t>
  </si>
  <si>
    <t>67.21%</t>
  </si>
  <si>
    <t>大邑县安仁镇千禧街店</t>
  </si>
  <si>
    <t>61.79%</t>
  </si>
  <si>
    <t>浆洗街店</t>
  </si>
  <si>
    <t>城中片</t>
  </si>
  <si>
    <t xml:space="preserve">何巍 </t>
  </si>
  <si>
    <t>16.55%</t>
  </si>
  <si>
    <t>青羊区北东街店</t>
  </si>
  <si>
    <t>8.06%</t>
  </si>
  <si>
    <t>锦江区庆云南街店</t>
  </si>
  <si>
    <t>11.26%</t>
  </si>
  <si>
    <t>红星店</t>
  </si>
  <si>
    <t>40.89%</t>
  </si>
  <si>
    <t>双林路店</t>
  </si>
  <si>
    <t>40.95%</t>
  </si>
  <si>
    <t>武侯区科华街店</t>
  </si>
  <si>
    <t>34.39%</t>
  </si>
  <si>
    <t>通盈街店</t>
  </si>
  <si>
    <t>52.99%</t>
  </si>
  <si>
    <t>金丝街店</t>
  </si>
  <si>
    <t>19.05%</t>
  </si>
  <si>
    <t>成华区华油路店</t>
  </si>
  <si>
    <t>39.55%</t>
  </si>
  <si>
    <t>成华杉板桥南一路店</t>
  </si>
  <si>
    <t>38.77%</t>
  </si>
  <si>
    <t>成华区崔家店路店</t>
  </si>
  <si>
    <t>62.55%</t>
  </si>
  <si>
    <t>郫县郫筒镇东大街店</t>
  </si>
  <si>
    <t>46.15%</t>
  </si>
  <si>
    <t>人民中路店</t>
  </si>
  <si>
    <t>26.21%</t>
  </si>
  <si>
    <t>龙泉驿生路店</t>
  </si>
  <si>
    <t>61.58%</t>
  </si>
  <si>
    <t>郫县一环路东南段店</t>
  </si>
  <si>
    <t>40.08%</t>
  </si>
  <si>
    <t>锦江区柳翠路店</t>
  </si>
  <si>
    <t>59.64%</t>
  </si>
  <si>
    <t>民丰大道西段店</t>
  </si>
  <si>
    <t>东南片</t>
  </si>
  <si>
    <t xml:space="preserve">谢怡 </t>
  </si>
  <si>
    <t>49.82%</t>
  </si>
  <si>
    <t>府城大道西段店</t>
  </si>
  <si>
    <t>21.59%</t>
  </si>
  <si>
    <t>新乐中街店</t>
  </si>
  <si>
    <t>54.3%</t>
  </si>
  <si>
    <t>成华区华泰路店</t>
  </si>
  <si>
    <t>35.44%</t>
  </si>
  <si>
    <t>成华区万科路店</t>
  </si>
  <si>
    <t>52.62%</t>
  </si>
  <si>
    <t>锦江区观音桥街店</t>
  </si>
  <si>
    <t>57.57%</t>
  </si>
  <si>
    <t>锦江区榕声路店</t>
  </si>
  <si>
    <t>44.26%</t>
  </si>
  <si>
    <t>新园大道店</t>
  </si>
  <si>
    <t>43.32%</t>
  </si>
  <si>
    <t>锦江区水杉街店</t>
  </si>
  <si>
    <t>36.41%</t>
  </si>
  <si>
    <t>高新天久北巷店</t>
  </si>
  <si>
    <t>44.69%</t>
  </si>
  <si>
    <t>高新区大源北街店</t>
  </si>
  <si>
    <t>49.73%</t>
  </si>
  <si>
    <t>中和街道柳荫街店</t>
  </si>
  <si>
    <t>39.68%</t>
  </si>
  <si>
    <t>龙潭西路店</t>
  </si>
  <si>
    <t>57.6%</t>
  </si>
  <si>
    <t>双流锦华路一段店</t>
  </si>
  <si>
    <t>53.69%</t>
  </si>
  <si>
    <t>成华区万宇路店</t>
  </si>
  <si>
    <t>32.55%</t>
  </si>
  <si>
    <t>成华区华康路店</t>
  </si>
  <si>
    <t>51.14%</t>
  </si>
  <si>
    <t>双流三强西路店</t>
  </si>
  <si>
    <t>51.22%</t>
  </si>
  <si>
    <t>成汉南路店</t>
  </si>
  <si>
    <t>旗舰店</t>
  </si>
  <si>
    <t>旗舰片</t>
  </si>
  <si>
    <t>谭庆娟</t>
  </si>
  <si>
    <t>51.96%</t>
  </si>
  <si>
    <t>青羊区十二桥店</t>
  </si>
  <si>
    <t>西北片</t>
  </si>
  <si>
    <t xml:space="preserve">刘琴英 </t>
  </si>
  <si>
    <t>12.9%</t>
  </si>
  <si>
    <t>光华店</t>
  </si>
  <si>
    <t>64.67%</t>
  </si>
  <si>
    <t>羊子山西路店</t>
  </si>
  <si>
    <t>40.61%</t>
  </si>
  <si>
    <t>交大路第三店</t>
  </si>
  <si>
    <t>47.48%</t>
  </si>
  <si>
    <t>光华村街店</t>
  </si>
  <si>
    <t>37.32%</t>
  </si>
  <si>
    <t>新都新繁镇繁店</t>
  </si>
  <si>
    <t>45.92%</t>
  </si>
  <si>
    <t>西部店</t>
  </si>
  <si>
    <t>40.84%</t>
  </si>
  <si>
    <t>枣子巷店</t>
  </si>
  <si>
    <t>35.39%</t>
  </si>
  <si>
    <t>汇融名城店</t>
  </si>
  <si>
    <t>46.67%</t>
  </si>
  <si>
    <t>武侯区顺和街店</t>
  </si>
  <si>
    <t>54.55%</t>
  </si>
  <si>
    <t>清江东路店</t>
  </si>
  <si>
    <t>53.3%</t>
  </si>
  <si>
    <t>沙河源店</t>
  </si>
  <si>
    <t>55.33%</t>
  </si>
  <si>
    <t>土龙路店</t>
  </si>
  <si>
    <t>48.3%</t>
  </si>
  <si>
    <t>金牛区金沙路店</t>
  </si>
  <si>
    <t>52.93%</t>
  </si>
  <si>
    <t>清江东路2店</t>
  </si>
  <si>
    <t>33.79%</t>
  </si>
  <si>
    <t>青羊区浣花滨河路店</t>
  </si>
  <si>
    <t>50.23%</t>
  </si>
  <si>
    <t>新都区马超东路店</t>
  </si>
  <si>
    <t>55.7%</t>
  </si>
  <si>
    <t>金牛区黄苑东街店</t>
  </si>
  <si>
    <t>50.08%</t>
  </si>
  <si>
    <t>成华区新怡路店</t>
  </si>
  <si>
    <t>49.06%</t>
  </si>
  <si>
    <t>合计</t>
  </si>
  <si>
    <t/>
  </si>
  <si>
    <t>2017.9.21-10.10</t>
  </si>
  <si>
    <t>今年毛利率</t>
  </si>
  <si>
    <t>去年毛利率</t>
  </si>
  <si>
    <t>增减比</t>
  </si>
  <si>
    <t>2、回复会员生日送生日礼品并发送祝福短信，会员在本月消费享受双倍积分。</t>
    <phoneticPr fontId="19" type="noConversion"/>
  </si>
  <si>
    <t>3、会员消费满额额外赠送太极水两件</t>
    <phoneticPr fontId="19" type="noConversion"/>
  </si>
  <si>
    <t>4、可以享受下雨天免费借走雨伞服务，无需抵押，但必须归还，否则下次不能再借走雨伞</t>
    <phoneticPr fontId="19" type="noConversion"/>
  </si>
  <si>
    <t>5、根据会员消费金额和积分在一季度末或者半年兑换一次礼品。</t>
    <phoneticPr fontId="19" type="noConversion"/>
  </si>
  <si>
    <t>3、收银八步曲意识已经淡薄，收银时部门门店未形成习惯询问顾客是否有会员卡，口头的会员日宣传也未执行到位。要求店长对店员必须进行考核，任务分配到人头上，任务分配必须大于公司下达任务，未完成任务的员工，扣除绩效分5分/个。</t>
    <phoneticPr fontId="19" type="noConversion"/>
  </si>
  <si>
    <t>1、花茶店李佳佳在花茶店表现不是很好，想回药房上班，做销售。已经和本人沟通，要求表现较好的情况下才会考虑将其调出</t>
    <phoneticPr fontId="19" type="noConversion"/>
  </si>
  <si>
    <t>2、交接班本未按公司要求填写。已经在门店交接班时对门店所有员工再次进行了交接班流程培训，并且书写了交接班模板，要求门店照做，下次巡店翻倍处罚</t>
    <phoneticPr fontId="19" type="noConversion"/>
  </si>
  <si>
    <t>3、门店店长使用万店掌的频率还不高，整改不及时；要求自己在点检完成后店长必须在三日内将所有内容整改完成，否则视为未整改，翻倍处罚</t>
    <phoneticPr fontId="19" type="noConversion"/>
  </si>
  <si>
    <t>3、万店掌现场巡查完成提交后仍然无法在手机上看到得分情况。</t>
    <phoneticPr fontId="19" type="noConversion"/>
  </si>
  <si>
    <t>4、大部分门店的货架空缺时常有，且出现频率较高，每次万店掌点检门店有空缺门店超过12家；每次点检出空缺后要求门店立即整改，若不在当天整改回复或者第二天点检出同一位置仍然空缺者，罚款处理</t>
    <phoneticPr fontId="19" type="noConversion"/>
  </si>
  <si>
    <t>5、公司下发邮件未认真学习，部分员工不知晓邮件内容；对于不知晓不清楚近期公司邮件内容的，翻查店长培训记录，店长未培训的对店长进行处罚，员工记不住内容的对员工进行处罚，且要求必须当场记住后才能下班。片区随时电话或者现场抽查</t>
    <phoneticPr fontId="19" type="noConversion"/>
  </si>
  <si>
    <t>6、门店价签抽查结果不理想，未及时打印机打价签进行更换，片区继续巡查，并对中心门店做出要求，要求调价后第一时间为片区门店打印价签，并通知门店自行前往取价签，第二天必须上架，否则按5元/个的价签进行处罚。</t>
    <phoneticPr fontId="19" type="noConversion"/>
  </si>
  <si>
    <t>7、本次陈列调整片区部分门店未主动调整，对于这一情况片区进行了处罚，并且要求本周内必须调整完成，否则处罚翻倍。</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</si>
</sst>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color theme="1"/>
      <name val="宋体"/>
      <charset val="134"/>
      <scheme val="minor"/>
    </font>
    <font>
      <sz val="10"/>
      <name val="宋体"/>
      <charset val="134"/>
    </font>
    <font>
      <sz val="11"/>
      <name val="宋体"/>
      <charset val="134"/>
    </font>
    <font>
      <sz val="11"/>
      <color rgb="FFFF0000"/>
      <name val="宋体"/>
      <charset val="134"/>
    </font>
    <font>
      <sz val="11"/>
      <color rgb="FFFF0000"/>
      <name val="宋体"/>
      <charset val="134"/>
      <scheme val="minor"/>
    </font>
    <font>
      <sz val="10"/>
      <color rgb="FFFF0000"/>
      <name val="宋体"/>
      <charset val="134"/>
    </font>
    <font>
      <b/>
      <sz val="10"/>
      <name val="宋体"/>
      <charset val="134"/>
    </font>
    <font>
      <b/>
      <sz val="10"/>
      <color rgb="FFFF0000"/>
      <name val="宋体"/>
      <charset val="134"/>
    </font>
    <font>
      <sz val="11"/>
      <color theme="1"/>
      <name val="宋体"/>
      <charset val="134"/>
      <scheme val="minor"/>
    </font>
    <font>
      <b/>
      <sz val="18"/>
      <name val="宋体"/>
      <family val="3"/>
      <charset val="134"/>
    </font>
    <font>
      <sz val="10"/>
      <name val="宋体"/>
      <family val="3"/>
      <charset val="134"/>
    </font>
    <font>
      <sz val="11"/>
      <color theme="1"/>
      <name val="宋体"/>
      <family val="3"/>
      <charset val="134"/>
      <scheme val="minor"/>
    </font>
    <font>
      <b/>
      <sz val="12"/>
      <name val="宋体"/>
      <family val="3"/>
      <charset val="134"/>
    </font>
    <font>
      <sz val="11"/>
      <name val="宋体"/>
      <family val="3"/>
      <charset val="134"/>
    </font>
    <font>
      <sz val="11"/>
      <color rgb="FFFF0000"/>
      <name val="宋体"/>
      <family val="3"/>
      <charset val="134"/>
    </font>
    <font>
      <sz val="10"/>
      <color rgb="FFFF0000"/>
      <name val="宋体"/>
      <family val="3"/>
      <charset val="134"/>
    </font>
    <font>
      <b/>
      <sz val="11"/>
      <name val="宋体"/>
      <family val="3"/>
      <charset val="134"/>
    </font>
    <font>
      <sz val="12"/>
      <name val="宋体"/>
      <family val="3"/>
      <charset val="134"/>
    </font>
    <font>
      <b/>
      <sz val="10"/>
      <name val="宋体"/>
      <family val="3"/>
      <charset val="134"/>
    </font>
    <font>
      <sz val="9"/>
      <name val="宋体"/>
      <family val="3"/>
      <charset val="134"/>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77">
    <xf numFmtId="0" fontId="0" fillId="0" borderId="0" xfId="0">
      <alignment vertical="center"/>
    </xf>
    <xf numFmtId="0" fontId="1" fillId="0" borderId="1" xfId="0" applyNumberFormat="1" applyFont="1" applyFill="1" applyBorder="1" applyAlignment="1">
      <alignment vertical="center" wrapText="1"/>
    </xf>
    <xf numFmtId="0" fontId="0" fillId="0" borderId="1" xfId="0" applyBorder="1">
      <alignment vertical="center"/>
    </xf>
    <xf numFmtId="0" fontId="2" fillId="0" borderId="1" xfId="0" applyFont="1" applyFill="1" applyBorder="1" applyAlignment="1">
      <alignment horizontal="center"/>
    </xf>
    <xf numFmtId="10" fontId="0" fillId="0" borderId="1" xfId="0" applyNumberFormat="1" applyBorder="1">
      <alignment vertical="center"/>
    </xf>
    <xf numFmtId="10" fontId="1" fillId="0" borderId="1" xfId="0" applyNumberFormat="1" applyFont="1" applyFill="1" applyBorder="1" applyAlignment="1">
      <alignment vertical="center" wrapText="1"/>
    </xf>
    <xf numFmtId="0" fontId="3" fillId="0" borderId="1" xfId="0" applyFont="1" applyFill="1" applyBorder="1" applyAlignment="1">
      <alignment horizontal="center"/>
    </xf>
    <xf numFmtId="10" fontId="4" fillId="0" borderId="1" xfId="0" applyNumberFormat="1" applyFont="1" applyBorder="1">
      <alignment vertical="center"/>
    </xf>
    <xf numFmtId="10" fontId="5" fillId="0" borderId="1" xfId="0" applyNumberFormat="1" applyFont="1" applyFill="1" applyBorder="1" applyAlignment="1">
      <alignment vertical="center" wrapText="1"/>
    </xf>
    <xf numFmtId="0" fontId="2" fillId="2" borderId="1" xfId="0" applyFont="1" applyFill="1" applyBorder="1" applyAlignment="1">
      <alignment horizontal="center"/>
    </xf>
    <xf numFmtId="10" fontId="0" fillId="3" borderId="1" xfId="0" applyNumberFormat="1" applyFill="1" applyBorder="1">
      <alignment vertical="center"/>
    </xf>
    <xf numFmtId="10" fontId="1" fillId="3" borderId="1" xfId="0" applyNumberFormat="1"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9" fontId="1" fillId="0" borderId="0" xfId="1" applyNumberFormat="1" applyFont="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1" applyNumberFormat="1" applyFont="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7" fillId="0" borderId="1" xfId="0" applyFont="1" applyFill="1" applyBorder="1" applyAlignment="1">
      <alignment horizontal="center" vertical="center"/>
    </xf>
    <xf numFmtId="9" fontId="7" fillId="0" borderId="1" xfId="1" applyNumberFormat="1" applyFont="1" applyBorder="1" applyAlignment="1">
      <alignment horizontal="center" vertical="center" wrapText="1"/>
    </xf>
    <xf numFmtId="0" fontId="1" fillId="0" borderId="2"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1" applyNumberFormat="1" applyFont="1" applyBorder="1" applyAlignment="1">
      <alignment horizontal="center" vertical="center"/>
    </xf>
    <xf numFmtId="0" fontId="1" fillId="0" borderId="1" xfId="1" applyNumberFormat="1" applyFont="1" applyBorder="1" applyAlignment="1">
      <alignment horizontal="center" vertical="center"/>
    </xf>
    <xf numFmtId="10" fontId="1" fillId="0" borderId="1" xfId="1" applyNumberFormat="1" applyFont="1" applyBorder="1" applyAlignment="1">
      <alignment horizontal="center" vertical="center"/>
    </xf>
    <xf numFmtId="176" fontId="1" fillId="0" borderId="1" xfId="1" applyNumberFormat="1" applyFont="1" applyBorder="1" applyAlignment="1">
      <alignment horizontal="center" vertical="center"/>
    </xf>
    <xf numFmtId="0" fontId="1" fillId="3" borderId="2" xfId="0" applyFont="1" applyFill="1" applyBorder="1" applyAlignment="1">
      <alignment horizontal="center" vertical="center"/>
    </xf>
    <xf numFmtId="0" fontId="5" fillId="3" borderId="1" xfId="0" applyFont="1" applyFill="1" applyBorder="1" applyAlignment="1">
      <alignment horizontal="center" vertical="center"/>
    </xf>
    <xf numFmtId="176" fontId="5" fillId="3" borderId="1" xfId="1" applyNumberFormat="1" applyFont="1" applyFill="1" applyBorder="1" applyAlignment="1">
      <alignment horizontal="center" vertical="center"/>
    </xf>
    <xf numFmtId="0" fontId="1" fillId="3" borderId="1" xfId="1" applyNumberFormat="1" applyFont="1" applyFill="1" applyBorder="1" applyAlignment="1">
      <alignment horizontal="center" vertical="center"/>
    </xf>
    <xf numFmtId="10" fontId="1" fillId="3" borderId="1" xfId="1" applyNumberFormat="1" applyFont="1" applyFill="1" applyBorder="1" applyAlignment="1">
      <alignment horizontal="center" vertical="center"/>
    </xf>
    <xf numFmtId="176" fontId="1" fillId="3" borderId="1" xfId="1"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7" fillId="0" borderId="1" xfId="1" applyNumberFormat="1" applyFont="1" applyBorder="1" applyAlignment="1">
      <alignment horizontal="center" vertical="center"/>
    </xf>
    <xf numFmtId="0" fontId="6" fillId="0" borderId="1" xfId="1" applyNumberFormat="1" applyFont="1" applyBorder="1" applyAlignment="1">
      <alignment horizontal="center" vertical="center"/>
    </xf>
    <xf numFmtId="10" fontId="6" fillId="0" borderId="1" xfId="1" applyNumberFormat="1" applyFont="1" applyBorder="1" applyAlignment="1">
      <alignment horizontal="center" vertical="center"/>
    </xf>
    <xf numFmtId="1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9" fontId="6" fillId="0" borderId="1" xfId="1"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10" fillId="0" borderId="0" xfId="0" applyNumberFormat="1" applyFont="1" applyFill="1" applyBorder="1" applyAlignment="1">
      <alignment vertical="center" wrapText="1"/>
    </xf>
    <xf numFmtId="0" fontId="11" fillId="0" borderId="0" xfId="0" applyFont="1">
      <alignment vertical="center"/>
    </xf>
    <xf numFmtId="0" fontId="12"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3" fillId="0" borderId="1" xfId="0" applyFont="1" applyFill="1" applyBorder="1" applyAlignment="1">
      <alignment horizontal="center"/>
    </xf>
    <xf numFmtId="10" fontId="10" fillId="0" borderId="1" xfId="0" applyNumberFormat="1" applyFont="1" applyFill="1" applyBorder="1" applyAlignment="1">
      <alignment vertical="center" wrapText="1"/>
    </xf>
    <xf numFmtId="0" fontId="13" fillId="3" borderId="1" xfId="0" applyFont="1" applyFill="1" applyBorder="1" applyAlignment="1">
      <alignment horizontal="center"/>
    </xf>
    <xf numFmtId="10" fontId="10" fillId="5" borderId="1" xfId="0" applyNumberFormat="1" applyFont="1" applyFill="1" applyBorder="1" applyAlignment="1">
      <alignment vertical="center" wrapText="1"/>
    </xf>
    <xf numFmtId="0" fontId="14" fillId="0" borderId="1" xfId="0" applyFont="1" applyFill="1" applyBorder="1" applyAlignment="1">
      <alignment horizontal="center"/>
    </xf>
    <xf numFmtId="10" fontId="15" fillId="0" borderId="1" xfId="0" applyNumberFormat="1" applyFont="1" applyFill="1" applyBorder="1" applyAlignment="1">
      <alignment vertical="center" wrapText="1"/>
    </xf>
    <xf numFmtId="0" fontId="13" fillId="2" borderId="1" xfId="0" applyFont="1" applyFill="1" applyBorder="1" applyAlignment="1">
      <alignment horizontal="center"/>
    </xf>
    <xf numFmtId="10" fontId="10" fillId="4" borderId="1" xfId="0" applyNumberFormat="1" applyFont="1" applyFill="1" applyBorder="1" applyAlignment="1">
      <alignment vertical="center" wrapText="1"/>
    </xf>
    <xf numFmtId="0" fontId="10" fillId="4" borderId="0" xfId="0" applyNumberFormat="1" applyFont="1" applyFill="1" applyBorder="1" applyAlignment="1">
      <alignment vertical="center" wrapText="1"/>
    </xf>
    <xf numFmtId="0" fontId="16" fillId="0" borderId="1" xfId="0" applyFont="1" applyFill="1" applyBorder="1" applyAlignment="1">
      <alignment horizontal="left"/>
    </xf>
    <xf numFmtId="0" fontId="17" fillId="0" borderId="1"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2" fillId="0" borderId="1" xfId="0" applyFont="1" applyFill="1" applyBorder="1" applyAlignment="1">
      <alignment horizontal="justify" vertical="center"/>
    </xf>
    <xf numFmtId="0" fontId="17" fillId="0" borderId="1" xfId="0" applyFont="1" applyFill="1" applyBorder="1" applyAlignment="1">
      <alignment horizontal="justify" vertical="center"/>
    </xf>
    <xf numFmtId="0" fontId="18" fillId="0" borderId="0"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0" xfId="0" applyNumberFormat="1" applyFont="1" applyFill="1" applyAlignment="1">
      <alignment horizontal="left" vertical="center" wrapText="1"/>
    </xf>
    <xf numFmtId="0" fontId="10" fillId="0" borderId="0" xfId="0" applyNumberFormat="1" applyFont="1" applyFill="1" applyBorder="1" applyAlignment="1">
      <alignment vertical="center"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tabSelected="1" workbookViewId="0">
      <selection activeCell="A47" sqref="A47:K47"/>
    </sheetView>
  </sheetViews>
  <sheetFormatPr defaultColWidth="9" defaultRowHeight="14" x14ac:dyDescent="0.25"/>
  <cols>
    <col min="1" max="1" width="9" style="52"/>
    <col min="2" max="2" width="24.7265625" style="52" customWidth="1"/>
    <col min="3" max="15" width="9" style="52"/>
    <col min="16" max="16" width="12" style="52"/>
    <col min="17" max="16384" width="9" style="52"/>
  </cols>
  <sheetData>
    <row r="1" spans="1:34" ht="33" customHeight="1" x14ac:dyDescent="0.25">
      <c r="A1" s="50" t="s">
        <v>0</v>
      </c>
      <c r="B1" s="50"/>
      <c r="C1" s="50"/>
      <c r="D1" s="50"/>
      <c r="E1" s="50"/>
      <c r="F1" s="50"/>
      <c r="G1" s="50"/>
      <c r="H1" s="50"/>
      <c r="I1" s="50"/>
      <c r="J1" s="50"/>
      <c r="K1" s="50"/>
      <c r="L1" s="51"/>
      <c r="M1" s="51"/>
      <c r="N1" s="51"/>
      <c r="O1" s="51"/>
      <c r="P1" s="51"/>
      <c r="Q1" s="51"/>
      <c r="R1" s="51"/>
      <c r="S1" s="51"/>
      <c r="T1" s="51"/>
      <c r="U1" s="51"/>
      <c r="V1" s="51"/>
      <c r="W1" s="51"/>
      <c r="X1" s="51"/>
      <c r="Y1" s="51"/>
      <c r="Z1" s="51"/>
      <c r="AA1" s="51"/>
      <c r="AB1" s="51"/>
      <c r="AC1" s="51"/>
      <c r="AD1" s="51"/>
      <c r="AE1" s="51"/>
      <c r="AF1" s="51"/>
      <c r="AG1" s="51"/>
      <c r="AH1" s="51"/>
    </row>
    <row r="2" spans="1:34" ht="31" customHeight="1" x14ac:dyDescent="0.25">
      <c r="A2" s="53" t="s">
        <v>1</v>
      </c>
      <c r="B2" s="53"/>
      <c r="C2" s="53"/>
      <c r="D2" s="53"/>
      <c r="E2" s="53"/>
      <c r="F2" s="53"/>
      <c r="G2" s="53"/>
      <c r="H2" s="53"/>
      <c r="I2" s="53"/>
      <c r="J2" s="53"/>
      <c r="K2" s="53"/>
      <c r="L2" s="51"/>
      <c r="M2" s="51"/>
      <c r="N2" s="51"/>
      <c r="O2" s="51"/>
      <c r="P2" s="51"/>
      <c r="Q2" s="51"/>
      <c r="R2" s="51"/>
      <c r="S2" s="51"/>
      <c r="T2" s="51"/>
      <c r="U2" s="51"/>
      <c r="V2" s="51"/>
      <c r="W2" s="51"/>
      <c r="X2" s="51"/>
      <c r="Y2" s="51"/>
      <c r="Z2" s="51"/>
      <c r="AA2" s="51"/>
      <c r="AB2" s="51"/>
      <c r="AC2" s="51"/>
      <c r="AD2" s="51"/>
      <c r="AE2" s="51"/>
      <c r="AF2" s="51"/>
      <c r="AG2" s="51"/>
      <c r="AH2" s="51"/>
    </row>
    <row r="3" spans="1:34" ht="31" customHeight="1" x14ac:dyDescent="0.25">
      <c r="A3" s="54" t="s">
        <v>2</v>
      </c>
      <c r="B3" s="54"/>
      <c r="C3" s="54"/>
      <c r="D3" s="54"/>
      <c r="E3" s="54"/>
      <c r="F3" s="54"/>
      <c r="G3" s="54"/>
      <c r="H3" s="54"/>
      <c r="I3" s="54"/>
      <c r="J3" s="54"/>
      <c r="K3" s="54"/>
      <c r="L3" s="55"/>
      <c r="M3" s="55"/>
      <c r="N3" s="55"/>
      <c r="O3" s="51"/>
      <c r="P3" s="51"/>
      <c r="Q3" s="51"/>
      <c r="R3" s="51"/>
      <c r="S3" s="51"/>
      <c r="T3" s="51"/>
      <c r="U3" s="51"/>
      <c r="V3" s="51"/>
      <c r="W3" s="51"/>
      <c r="X3" s="51"/>
      <c r="Y3" s="51"/>
      <c r="Z3" s="51"/>
      <c r="AA3" s="51"/>
      <c r="AB3" s="51"/>
      <c r="AC3" s="51"/>
      <c r="AD3" s="51"/>
      <c r="AE3" s="51"/>
      <c r="AF3" s="51"/>
      <c r="AG3" s="51"/>
      <c r="AH3" s="51"/>
    </row>
    <row r="4" spans="1:34" ht="31" customHeight="1" x14ac:dyDescent="0.25">
      <c r="A4" s="56" t="s">
        <v>3</v>
      </c>
      <c r="B4" s="56" t="s">
        <v>4</v>
      </c>
      <c r="C4" s="56" t="s">
        <v>5</v>
      </c>
      <c r="D4" s="56" t="s">
        <v>6</v>
      </c>
      <c r="E4" s="56" t="s">
        <v>7</v>
      </c>
      <c r="F4" s="56" t="s">
        <v>8</v>
      </c>
      <c r="G4" s="56" t="s">
        <v>9</v>
      </c>
      <c r="H4" s="56" t="s">
        <v>7</v>
      </c>
      <c r="I4" s="56" t="s">
        <v>10</v>
      </c>
      <c r="J4" s="56" t="s">
        <v>11</v>
      </c>
      <c r="K4" s="56" t="s">
        <v>7</v>
      </c>
      <c r="L4" s="56" t="s">
        <v>12</v>
      </c>
      <c r="M4" s="56" t="s">
        <v>13</v>
      </c>
      <c r="N4" s="56" t="s">
        <v>14</v>
      </c>
      <c r="O4" s="51"/>
      <c r="P4" s="51"/>
      <c r="Q4" s="51"/>
      <c r="R4" s="51"/>
      <c r="S4" s="51"/>
      <c r="T4" s="51"/>
      <c r="U4" s="51"/>
      <c r="V4" s="51"/>
      <c r="W4" s="51"/>
      <c r="X4" s="51"/>
      <c r="Y4" s="51"/>
      <c r="Z4" s="51"/>
      <c r="AA4" s="51"/>
      <c r="AB4" s="51"/>
      <c r="AC4" s="51"/>
      <c r="AD4" s="51"/>
      <c r="AE4" s="51"/>
      <c r="AF4" s="51"/>
      <c r="AG4" s="51"/>
      <c r="AH4" s="51"/>
    </row>
    <row r="5" spans="1:34" ht="31" customHeight="1" x14ac:dyDescent="0.25">
      <c r="A5" s="57">
        <v>377</v>
      </c>
      <c r="B5" s="57" t="s">
        <v>15</v>
      </c>
      <c r="C5" s="57">
        <v>8.32</v>
      </c>
      <c r="D5" s="57">
        <v>12.6</v>
      </c>
      <c r="E5" s="58">
        <v>0.51442307692307698</v>
      </c>
      <c r="F5" s="57">
        <v>2.61</v>
      </c>
      <c r="G5" s="57">
        <v>4.1399999999999997</v>
      </c>
      <c r="H5" s="58">
        <v>0.58620689655172398</v>
      </c>
      <c r="I5" s="57">
        <v>2210</v>
      </c>
      <c r="J5" s="57">
        <v>1582</v>
      </c>
      <c r="K5" s="58">
        <v>0.39696586599241501</v>
      </c>
      <c r="L5" s="57" t="s">
        <v>16</v>
      </c>
      <c r="M5" s="57" t="s">
        <v>17</v>
      </c>
      <c r="N5" s="58">
        <v>0.67329192546583805</v>
      </c>
      <c r="O5" s="51"/>
      <c r="P5" s="51">
        <f>F5/C5</f>
        <v>0.31370192307692307</v>
      </c>
      <c r="Q5" s="51"/>
      <c r="R5" s="51"/>
      <c r="S5" s="51"/>
      <c r="T5" s="51"/>
      <c r="U5" s="51"/>
      <c r="V5" s="51"/>
      <c r="W5" s="51"/>
      <c r="X5" s="51"/>
      <c r="Y5" s="51"/>
      <c r="Z5" s="51"/>
      <c r="AA5" s="51"/>
      <c r="AB5" s="51"/>
      <c r="AC5" s="51"/>
      <c r="AD5" s="51"/>
      <c r="AE5" s="51"/>
      <c r="AF5" s="51"/>
      <c r="AG5" s="51"/>
      <c r="AH5" s="51"/>
    </row>
    <row r="6" spans="1:34" ht="31" customHeight="1" x14ac:dyDescent="0.25">
      <c r="A6" s="57">
        <v>387</v>
      </c>
      <c r="B6" s="57" t="s">
        <v>18</v>
      </c>
      <c r="C6" s="57">
        <v>14.72</v>
      </c>
      <c r="D6" s="57">
        <v>20.5</v>
      </c>
      <c r="E6" s="58">
        <v>0.39266304347826098</v>
      </c>
      <c r="F6" s="57">
        <v>4.0599999999999996</v>
      </c>
      <c r="G6" s="57">
        <v>6.12</v>
      </c>
      <c r="H6" s="58">
        <v>0.50738916256157696</v>
      </c>
      <c r="I6" s="57">
        <v>2915</v>
      </c>
      <c r="J6" s="57">
        <v>2232</v>
      </c>
      <c r="K6" s="58">
        <v>0.306003584229391</v>
      </c>
      <c r="L6" s="57" t="s">
        <v>19</v>
      </c>
      <c r="M6" s="57" t="s">
        <v>20</v>
      </c>
      <c r="N6" s="58">
        <v>0.47157190635451501</v>
      </c>
      <c r="O6" s="51"/>
      <c r="P6" s="51">
        <f t="shared" ref="P6:P20" si="0">F6/C6</f>
        <v>0.27581521739130432</v>
      </c>
      <c r="Q6" s="51"/>
      <c r="R6" s="51"/>
      <c r="S6" s="51"/>
      <c r="T6" s="51"/>
      <c r="U6" s="51"/>
      <c r="V6" s="51"/>
      <c r="W6" s="51"/>
      <c r="X6" s="51"/>
      <c r="Y6" s="51"/>
      <c r="Z6" s="51"/>
      <c r="AA6" s="51"/>
      <c r="AB6" s="51"/>
      <c r="AC6" s="51"/>
      <c r="AD6" s="51"/>
      <c r="AE6" s="51"/>
      <c r="AF6" s="51"/>
      <c r="AG6" s="51"/>
      <c r="AH6" s="51"/>
    </row>
    <row r="7" spans="1:34" ht="31" customHeight="1" x14ac:dyDescent="0.25">
      <c r="A7" s="57">
        <v>399</v>
      </c>
      <c r="B7" s="57" t="s">
        <v>21</v>
      </c>
      <c r="C7" s="57">
        <v>10.1</v>
      </c>
      <c r="D7" s="57">
        <v>13.02</v>
      </c>
      <c r="E7" s="58">
        <v>0.28910891089108898</v>
      </c>
      <c r="F7" s="57">
        <v>2.9</v>
      </c>
      <c r="G7" s="57">
        <v>4.1900000000000004</v>
      </c>
      <c r="H7" s="58">
        <v>0.444827586206897</v>
      </c>
      <c r="I7" s="57">
        <v>1479</v>
      </c>
      <c r="J7" s="57">
        <v>1189</v>
      </c>
      <c r="K7" s="58">
        <v>0.24390243902438999</v>
      </c>
      <c r="L7" s="59" t="s">
        <v>22</v>
      </c>
      <c r="M7" s="59" t="s">
        <v>23</v>
      </c>
      <c r="N7" s="60">
        <v>1.4485207100591699</v>
      </c>
      <c r="O7" s="51"/>
      <c r="P7" s="51">
        <f t="shared" si="0"/>
        <v>0.28712871287128711</v>
      </c>
      <c r="Q7" s="51"/>
      <c r="R7" s="51"/>
      <c r="S7" s="51"/>
      <c r="T7" s="51"/>
      <c r="U7" s="51"/>
      <c r="V7" s="51"/>
      <c r="W7" s="51"/>
      <c r="X7" s="51"/>
      <c r="Y7" s="51"/>
      <c r="Z7" s="51"/>
      <c r="AA7" s="51"/>
      <c r="AB7" s="51"/>
      <c r="AC7" s="51"/>
      <c r="AD7" s="51"/>
      <c r="AE7" s="51"/>
      <c r="AF7" s="51"/>
      <c r="AG7" s="51"/>
      <c r="AH7" s="51"/>
    </row>
    <row r="8" spans="1:34" ht="31" customHeight="1" x14ac:dyDescent="0.25">
      <c r="A8" s="57">
        <v>541</v>
      </c>
      <c r="B8" s="57" t="s">
        <v>24</v>
      </c>
      <c r="C8" s="61">
        <v>18.260000000000002</v>
      </c>
      <c r="D8" s="61">
        <v>17.100000000000001</v>
      </c>
      <c r="E8" s="62">
        <v>-6.3526834611172006E-2</v>
      </c>
      <c r="F8" s="61">
        <v>6.19</v>
      </c>
      <c r="G8" s="61">
        <v>5.69</v>
      </c>
      <c r="H8" s="62">
        <v>-8.0775444264943499E-2</v>
      </c>
      <c r="I8" s="61">
        <v>1902</v>
      </c>
      <c r="J8" s="61">
        <v>1943</v>
      </c>
      <c r="K8" s="62">
        <v>-2.1101389603705601E-2</v>
      </c>
      <c r="L8" s="57" t="s">
        <v>25</v>
      </c>
      <c r="M8" s="57" t="s">
        <v>26</v>
      </c>
      <c r="N8" s="58">
        <v>0.71384850803366495</v>
      </c>
      <c r="O8" s="51"/>
      <c r="P8" s="51">
        <f t="shared" si="0"/>
        <v>0.33899233296823655</v>
      </c>
      <c r="Q8" s="51"/>
      <c r="R8" s="51"/>
      <c r="S8" s="51"/>
      <c r="T8" s="51"/>
      <c r="U8" s="51"/>
      <c r="V8" s="51"/>
      <c r="W8" s="51"/>
      <c r="X8" s="51"/>
      <c r="Y8" s="51"/>
      <c r="Z8" s="51"/>
      <c r="AA8" s="51"/>
      <c r="AB8" s="51"/>
      <c r="AC8" s="51"/>
      <c r="AD8" s="51"/>
      <c r="AE8" s="51"/>
      <c r="AF8" s="51"/>
      <c r="AG8" s="51"/>
      <c r="AH8" s="51"/>
    </row>
    <row r="9" spans="1:34" ht="31" customHeight="1" x14ac:dyDescent="0.25">
      <c r="A9" s="57">
        <v>545</v>
      </c>
      <c r="B9" s="57" t="s">
        <v>27</v>
      </c>
      <c r="C9" s="57">
        <v>7.83</v>
      </c>
      <c r="D9" s="57">
        <v>7.88</v>
      </c>
      <c r="E9" s="58">
        <v>6.3856960408684299E-3</v>
      </c>
      <c r="F9" s="61">
        <v>2.4900000000000002</v>
      </c>
      <c r="G9" s="61">
        <v>2.35</v>
      </c>
      <c r="H9" s="62">
        <v>-5.62248995983936E-2</v>
      </c>
      <c r="I9" s="61">
        <v>987</v>
      </c>
      <c r="J9" s="61">
        <v>1129</v>
      </c>
      <c r="K9" s="62">
        <v>-0.12577502214349001</v>
      </c>
      <c r="L9" s="57" t="s">
        <v>28</v>
      </c>
      <c r="M9" s="57" t="s">
        <v>29</v>
      </c>
      <c r="N9" s="58">
        <v>0.5</v>
      </c>
      <c r="O9" s="51"/>
      <c r="P9" s="51">
        <f t="shared" si="0"/>
        <v>0.31800766283524906</v>
      </c>
      <c r="Q9" s="51"/>
      <c r="R9" s="51"/>
      <c r="S9" s="51"/>
      <c r="T9" s="51"/>
      <c r="U9" s="51"/>
      <c r="V9" s="51"/>
      <c r="W9" s="51"/>
      <c r="X9" s="51"/>
      <c r="Y9" s="51"/>
      <c r="Z9" s="51"/>
      <c r="AA9" s="51"/>
      <c r="AB9" s="51"/>
      <c r="AC9" s="51"/>
      <c r="AD9" s="51"/>
      <c r="AE9" s="51"/>
      <c r="AF9" s="51"/>
      <c r="AG9" s="51"/>
      <c r="AH9" s="51"/>
    </row>
    <row r="10" spans="1:34" ht="31" customHeight="1" x14ac:dyDescent="0.25">
      <c r="A10" s="63">
        <v>546</v>
      </c>
      <c r="B10" s="63" t="s">
        <v>30</v>
      </c>
      <c r="C10" s="63">
        <v>2.35</v>
      </c>
      <c r="D10" s="63">
        <v>16.75</v>
      </c>
      <c r="E10" s="64">
        <v>6.1276595744680904</v>
      </c>
      <c r="F10" s="63">
        <v>0.6</v>
      </c>
      <c r="G10" s="63">
        <v>5.92</v>
      </c>
      <c r="H10" s="64">
        <v>8.8666666666666707</v>
      </c>
      <c r="I10" s="63">
        <v>2657</v>
      </c>
      <c r="J10" s="63">
        <v>362</v>
      </c>
      <c r="K10" s="64">
        <v>6.3397790055248597</v>
      </c>
      <c r="L10" s="63" t="s">
        <v>31</v>
      </c>
      <c r="M10" s="63" t="s">
        <v>32</v>
      </c>
      <c r="N10" s="64">
        <v>0.657616892911011</v>
      </c>
      <c r="O10" s="65" t="s">
        <v>33</v>
      </c>
      <c r="P10" s="51">
        <f t="shared" si="0"/>
        <v>0.25531914893617019</v>
      </c>
      <c r="Q10" s="51"/>
      <c r="R10" s="51"/>
      <c r="S10" s="51"/>
      <c r="T10" s="51"/>
      <c r="U10" s="51"/>
      <c r="V10" s="51"/>
      <c r="W10" s="51"/>
      <c r="X10" s="51"/>
      <c r="Y10" s="51"/>
      <c r="Z10" s="51"/>
      <c r="AA10" s="51"/>
      <c r="AB10" s="51"/>
      <c r="AC10" s="51"/>
      <c r="AD10" s="51"/>
      <c r="AE10" s="51"/>
      <c r="AF10" s="51"/>
      <c r="AG10" s="51"/>
      <c r="AH10" s="51"/>
    </row>
    <row r="11" spans="1:34" ht="31" customHeight="1" x14ac:dyDescent="0.25">
      <c r="A11" s="57">
        <v>571</v>
      </c>
      <c r="B11" s="57" t="s">
        <v>34</v>
      </c>
      <c r="C11" s="57">
        <v>27.81</v>
      </c>
      <c r="D11" s="57">
        <v>29.67</v>
      </c>
      <c r="E11" s="58">
        <v>6.6882416396979602E-2</v>
      </c>
      <c r="F11" s="57">
        <v>8.5500000000000007</v>
      </c>
      <c r="G11" s="57">
        <v>9.8800000000000008</v>
      </c>
      <c r="H11" s="58">
        <v>0.155555555555556</v>
      </c>
      <c r="I11" s="57">
        <v>3055</v>
      </c>
      <c r="J11" s="57">
        <v>2995</v>
      </c>
      <c r="K11" s="58">
        <v>2.0033388981636101E-2</v>
      </c>
      <c r="L11" s="57" t="s">
        <v>35</v>
      </c>
      <c r="M11" s="57" t="s">
        <v>36</v>
      </c>
      <c r="N11" s="58">
        <v>0.55418338993516503</v>
      </c>
      <c r="O11" s="51"/>
      <c r="P11" s="51">
        <f t="shared" si="0"/>
        <v>0.30744336569579295</v>
      </c>
      <c r="Q11" s="51"/>
      <c r="R11" s="51"/>
      <c r="S11" s="51"/>
      <c r="T11" s="51"/>
      <c r="U11" s="51"/>
      <c r="V11" s="51"/>
      <c r="W11" s="51"/>
      <c r="X11" s="51"/>
      <c r="Y11" s="51"/>
      <c r="Z11" s="51"/>
      <c r="AA11" s="51"/>
      <c r="AB11" s="51"/>
      <c r="AC11" s="51"/>
      <c r="AD11" s="51"/>
      <c r="AE11" s="51"/>
      <c r="AF11" s="51"/>
      <c r="AG11" s="51"/>
      <c r="AH11" s="51"/>
    </row>
    <row r="12" spans="1:34" ht="31" customHeight="1" x14ac:dyDescent="0.25">
      <c r="A12" s="57">
        <v>573</v>
      </c>
      <c r="B12" s="57" t="s">
        <v>37</v>
      </c>
      <c r="C12" s="57">
        <v>5.62</v>
      </c>
      <c r="D12" s="57">
        <v>8.3000000000000007</v>
      </c>
      <c r="E12" s="58">
        <v>0.47686832740213497</v>
      </c>
      <c r="F12" s="57">
        <v>1.74</v>
      </c>
      <c r="G12" s="57">
        <v>2.65</v>
      </c>
      <c r="H12" s="58">
        <v>0.52298850574712596</v>
      </c>
      <c r="I12" s="57">
        <v>1591</v>
      </c>
      <c r="J12" s="57">
        <v>1111</v>
      </c>
      <c r="K12" s="58">
        <v>0.43204320432043197</v>
      </c>
      <c r="L12" s="61" t="s">
        <v>38</v>
      </c>
      <c r="M12" s="61" t="s">
        <v>39</v>
      </c>
      <c r="N12" s="62">
        <v>-0.12006460875807599</v>
      </c>
      <c r="O12" s="51"/>
      <c r="P12" s="51">
        <f t="shared" si="0"/>
        <v>0.30960854092526691</v>
      </c>
      <c r="Q12" s="51"/>
      <c r="R12" s="51"/>
      <c r="S12" s="51"/>
      <c r="T12" s="51"/>
      <c r="U12" s="51"/>
      <c r="V12" s="51"/>
      <c r="W12" s="51"/>
      <c r="X12" s="51"/>
      <c r="Y12" s="51"/>
      <c r="Z12" s="51"/>
      <c r="AA12" s="51"/>
      <c r="AB12" s="51"/>
      <c r="AC12" s="51"/>
      <c r="AD12" s="51"/>
      <c r="AE12" s="51"/>
      <c r="AF12" s="51"/>
      <c r="AG12" s="51"/>
      <c r="AH12" s="51"/>
    </row>
    <row r="13" spans="1:34" ht="31" customHeight="1" x14ac:dyDescent="0.25">
      <c r="A13" s="57">
        <v>584</v>
      </c>
      <c r="B13" s="57" t="s">
        <v>40</v>
      </c>
      <c r="C13" s="57">
        <v>7.75</v>
      </c>
      <c r="D13" s="57">
        <v>8.39</v>
      </c>
      <c r="E13" s="58">
        <v>8.2580645161290406E-2</v>
      </c>
      <c r="F13" s="57">
        <v>2.46</v>
      </c>
      <c r="G13" s="57">
        <v>2.77</v>
      </c>
      <c r="H13" s="58">
        <v>0.12601626016260201</v>
      </c>
      <c r="I13" s="61">
        <v>1045</v>
      </c>
      <c r="J13" s="61">
        <v>1139</v>
      </c>
      <c r="K13" s="62">
        <v>-8.2528533801580303E-2</v>
      </c>
      <c r="L13" s="57" t="s">
        <v>41</v>
      </c>
      <c r="M13" s="57" t="s">
        <v>42</v>
      </c>
      <c r="N13" s="58">
        <v>0.85653002859866501</v>
      </c>
      <c r="O13" s="51"/>
      <c r="P13" s="51">
        <f t="shared" si="0"/>
        <v>0.3174193548387097</v>
      </c>
      <c r="Q13" s="51"/>
      <c r="R13" s="51"/>
      <c r="S13" s="51"/>
      <c r="T13" s="51"/>
      <c r="U13" s="51"/>
      <c r="V13" s="51"/>
      <c r="W13" s="51"/>
      <c r="X13" s="51"/>
      <c r="Y13" s="51"/>
      <c r="Z13" s="51"/>
      <c r="AA13" s="51"/>
      <c r="AB13" s="51"/>
      <c r="AC13" s="51"/>
      <c r="AD13" s="51"/>
      <c r="AE13" s="51"/>
      <c r="AF13" s="51"/>
      <c r="AG13" s="51"/>
      <c r="AH13" s="51"/>
    </row>
    <row r="14" spans="1:34" ht="31" customHeight="1" x14ac:dyDescent="0.25">
      <c r="A14" s="57">
        <v>598</v>
      </c>
      <c r="B14" s="57" t="s">
        <v>43</v>
      </c>
      <c r="C14" s="59">
        <v>7.32</v>
      </c>
      <c r="D14" s="59">
        <v>12.2</v>
      </c>
      <c r="E14" s="60">
        <v>0.66666666666666696</v>
      </c>
      <c r="F14" s="59">
        <v>2.25</v>
      </c>
      <c r="G14" s="59">
        <v>4.5</v>
      </c>
      <c r="H14" s="60">
        <v>1</v>
      </c>
      <c r="I14" s="57">
        <v>1752</v>
      </c>
      <c r="J14" s="57">
        <v>1123</v>
      </c>
      <c r="K14" s="58">
        <v>0.56010685663401605</v>
      </c>
      <c r="L14" s="57" t="s">
        <v>44</v>
      </c>
      <c r="M14" s="57" t="s">
        <v>45</v>
      </c>
      <c r="N14" s="58">
        <v>0.38624725676664201</v>
      </c>
      <c r="O14" s="51"/>
      <c r="P14" s="51">
        <f t="shared" si="0"/>
        <v>0.30737704918032788</v>
      </c>
      <c r="Q14" s="51"/>
      <c r="R14" s="51"/>
      <c r="S14" s="51"/>
      <c r="T14" s="51"/>
      <c r="U14" s="51"/>
      <c r="V14" s="51"/>
      <c r="W14" s="51"/>
      <c r="X14" s="51"/>
      <c r="Y14" s="51"/>
      <c r="Z14" s="51"/>
      <c r="AA14" s="51"/>
      <c r="AB14" s="51"/>
      <c r="AC14" s="51"/>
      <c r="AD14" s="51"/>
      <c r="AE14" s="51"/>
      <c r="AF14" s="51"/>
      <c r="AG14" s="51"/>
      <c r="AH14" s="51"/>
    </row>
    <row r="15" spans="1:34" ht="31" customHeight="1" x14ac:dyDescent="0.25">
      <c r="A15" s="57">
        <v>707</v>
      </c>
      <c r="B15" s="57" t="s">
        <v>46</v>
      </c>
      <c r="C15" s="57">
        <v>14.04</v>
      </c>
      <c r="D15" s="57">
        <v>17.45</v>
      </c>
      <c r="E15" s="58">
        <v>0.242877492877493</v>
      </c>
      <c r="F15" s="57">
        <v>4</v>
      </c>
      <c r="G15" s="57">
        <v>5.85</v>
      </c>
      <c r="H15" s="58">
        <v>0.46250000000000002</v>
      </c>
      <c r="I15" s="57">
        <v>2370</v>
      </c>
      <c r="J15" s="57">
        <v>1868</v>
      </c>
      <c r="K15" s="58">
        <v>0.26873661670235499</v>
      </c>
      <c r="L15" s="57" t="s">
        <v>47</v>
      </c>
      <c r="M15" s="57" t="s">
        <v>48</v>
      </c>
      <c r="N15" s="58">
        <v>8.5772357723577095E-2</v>
      </c>
      <c r="O15" s="51"/>
      <c r="P15" s="51">
        <f t="shared" si="0"/>
        <v>0.28490028490028491</v>
      </c>
      <c r="Q15" s="51"/>
      <c r="R15" s="51"/>
      <c r="S15" s="51"/>
      <c r="T15" s="51"/>
      <c r="U15" s="51"/>
      <c r="V15" s="51"/>
      <c r="W15" s="51"/>
      <c r="X15" s="51"/>
      <c r="Y15" s="51"/>
      <c r="Z15" s="51"/>
      <c r="AA15" s="51"/>
      <c r="AB15" s="51"/>
      <c r="AC15" s="51"/>
      <c r="AD15" s="51"/>
      <c r="AE15" s="51"/>
      <c r="AF15" s="51"/>
      <c r="AG15" s="51"/>
      <c r="AH15" s="51"/>
    </row>
    <row r="16" spans="1:34" ht="31" customHeight="1" x14ac:dyDescent="0.25">
      <c r="A16" s="57">
        <v>712</v>
      </c>
      <c r="B16" s="57" t="s">
        <v>49</v>
      </c>
      <c r="C16" s="57">
        <v>18.100000000000001</v>
      </c>
      <c r="D16" s="57">
        <v>19.190000000000001</v>
      </c>
      <c r="E16" s="58">
        <v>6.0220994475138102E-2</v>
      </c>
      <c r="F16" s="57">
        <v>5.66</v>
      </c>
      <c r="G16" s="57">
        <v>6.66</v>
      </c>
      <c r="H16" s="58">
        <v>0.17667844522968201</v>
      </c>
      <c r="I16" s="57">
        <v>2802</v>
      </c>
      <c r="J16" s="57">
        <v>2612</v>
      </c>
      <c r="K16" s="58">
        <v>7.2741194486983199E-2</v>
      </c>
      <c r="L16" s="57" t="s">
        <v>50</v>
      </c>
      <c r="M16" s="57" t="s">
        <v>51</v>
      </c>
      <c r="N16" s="58">
        <v>0.30334652752788799</v>
      </c>
      <c r="O16" s="51"/>
      <c r="P16" s="51">
        <f t="shared" si="0"/>
        <v>0.31270718232044198</v>
      </c>
      <c r="Q16" s="51"/>
      <c r="R16" s="51"/>
      <c r="S16" s="51"/>
      <c r="T16" s="51"/>
      <c r="U16" s="51"/>
      <c r="V16" s="51"/>
      <c r="W16" s="51"/>
      <c r="X16" s="51"/>
      <c r="Y16" s="51"/>
      <c r="Z16" s="51"/>
      <c r="AA16" s="51"/>
      <c r="AB16" s="51"/>
      <c r="AC16" s="51"/>
      <c r="AD16" s="51"/>
      <c r="AE16" s="51"/>
      <c r="AF16" s="51"/>
      <c r="AG16" s="51"/>
      <c r="AH16" s="51"/>
    </row>
    <row r="17" spans="1:34" ht="31" customHeight="1" x14ac:dyDescent="0.25">
      <c r="A17" s="63">
        <v>724</v>
      </c>
      <c r="B17" s="63" t="s">
        <v>52</v>
      </c>
      <c r="C17" s="63">
        <v>6.52</v>
      </c>
      <c r="D17" s="63">
        <v>15.3</v>
      </c>
      <c r="E17" s="64">
        <v>1.3466257668711701</v>
      </c>
      <c r="F17" s="63">
        <v>1.84</v>
      </c>
      <c r="G17" s="63">
        <v>4.62</v>
      </c>
      <c r="H17" s="64">
        <v>1.51086956521739</v>
      </c>
      <c r="I17" s="63">
        <v>2505</v>
      </c>
      <c r="J17" s="63">
        <v>1275</v>
      </c>
      <c r="K17" s="64">
        <v>0.96470588235294097</v>
      </c>
      <c r="L17" s="63" t="s">
        <v>53</v>
      </c>
      <c r="M17" s="63" t="s">
        <v>54</v>
      </c>
      <c r="N17" s="64">
        <v>0.24044198895027599</v>
      </c>
      <c r="O17" s="65" t="s">
        <v>55</v>
      </c>
      <c r="P17" s="51">
        <f t="shared" si="0"/>
        <v>0.28220858895705525</v>
      </c>
      <c r="Q17" s="51"/>
      <c r="R17" s="51"/>
      <c r="S17" s="51"/>
      <c r="T17" s="51"/>
      <c r="U17" s="51"/>
      <c r="V17" s="51"/>
      <c r="W17" s="51"/>
      <c r="X17" s="51"/>
      <c r="Y17" s="51"/>
      <c r="Z17" s="51"/>
      <c r="AA17" s="51"/>
      <c r="AB17" s="51"/>
      <c r="AC17" s="51"/>
      <c r="AD17" s="51"/>
      <c r="AE17" s="51"/>
      <c r="AF17" s="51"/>
      <c r="AG17" s="51"/>
      <c r="AH17" s="51"/>
    </row>
    <row r="18" spans="1:34" ht="31" customHeight="1" x14ac:dyDescent="0.25">
      <c r="A18" s="57">
        <v>737</v>
      </c>
      <c r="B18" s="57" t="s">
        <v>56</v>
      </c>
      <c r="C18" s="57">
        <v>6.06</v>
      </c>
      <c r="D18" s="57">
        <v>9.0299999999999994</v>
      </c>
      <c r="E18" s="58">
        <v>0.49009900990098998</v>
      </c>
      <c r="F18" s="57">
        <v>1.92</v>
      </c>
      <c r="G18" s="57">
        <v>3.11</v>
      </c>
      <c r="H18" s="58">
        <v>0.61979166666666696</v>
      </c>
      <c r="I18" s="57">
        <v>1462</v>
      </c>
      <c r="J18" s="57">
        <v>1018</v>
      </c>
      <c r="K18" s="58">
        <v>0.43614931237721</v>
      </c>
      <c r="L18" s="57" t="s">
        <v>57</v>
      </c>
      <c r="M18" s="57" t="s">
        <v>58</v>
      </c>
      <c r="N18" s="58">
        <v>0.58967704728950399</v>
      </c>
      <c r="O18" s="51"/>
      <c r="P18" s="51">
        <f t="shared" si="0"/>
        <v>0.31683168316831684</v>
      </c>
      <c r="Q18" s="51"/>
      <c r="R18" s="51"/>
      <c r="S18" s="51"/>
      <c r="T18" s="51"/>
      <c r="U18" s="51"/>
      <c r="V18" s="51"/>
      <c r="W18" s="51"/>
      <c r="X18" s="51"/>
      <c r="Y18" s="51"/>
      <c r="Z18" s="51"/>
      <c r="AA18" s="51"/>
      <c r="AB18" s="51"/>
      <c r="AC18" s="51"/>
      <c r="AD18" s="51"/>
      <c r="AE18" s="51"/>
      <c r="AF18" s="51"/>
      <c r="AG18" s="51"/>
      <c r="AH18" s="51"/>
    </row>
    <row r="19" spans="1:34" ht="31" customHeight="1" x14ac:dyDescent="0.25">
      <c r="A19" s="57">
        <v>740</v>
      </c>
      <c r="B19" s="57" t="s">
        <v>59</v>
      </c>
      <c r="C19" s="57">
        <v>5.33</v>
      </c>
      <c r="D19" s="57">
        <v>7.19</v>
      </c>
      <c r="E19" s="58">
        <v>0.348968105065666</v>
      </c>
      <c r="F19" s="57">
        <v>1.6</v>
      </c>
      <c r="G19" s="57">
        <v>2.46</v>
      </c>
      <c r="H19" s="58">
        <v>0.53749999999999998</v>
      </c>
      <c r="I19" s="57">
        <v>920</v>
      </c>
      <c r="J19" s="57">
        <v>724</v>
      </c>
      <c r="K19" s="58">
        <v>0.27071823204419898</v>
      </c>
      <c r="L19" s="57" t="s">
        <v>60</v>
      </c>
      <c r="M19" s="57" t="s">
        <v>61</v>
      </c>
      <c r="N19" s="58">
        <v>0.34483726150392802</v>
      </c>
      <c r="O19" s="51"/>
      <c r="P19" s="51">
        <f t="shared" si="0"/>
        <v>0.30018761726078802</v>
      </c>
      <c r="Q19" s="51"/>
      <c r="R19" s="51"/>
      <c r="S19" s="51"/>
      <c r="T19" s="51"/>
      <c r="U19" s="51"/>
      <c r="V19" s="51"/>
      <c r="W19" s="51"/>
      <c r="X19" s="51"/>
      <c r="Y19" s="51"/>
      <c r="Z19" s="51"/>
      <c r="AA19" s="51"/>
      <c r="AB19" s="51"/>
      <c r="AC19" s="51"/>
      <c r="AD19" s="51"/>
      <c r="AE19" s="51"/>
      <c r="AF19" s="51"/>
      <c r="AG19" s="51"/>
      <c r="AH19" s="51"/>
    </row>
    <row r="20" spans="1:34" ht="31" customHeight="1" x14ac:dyDescent="0.25">
      <c r="A20" s="57">
        <v>743</v>
      </c>
      <c r="B20" s="57" t="s">
        <v>62</v>
      </c>
      <c r="C20" s="57">
        <v>4.54</v>
      </c>
      <c r="D20" s="57">
        <v>7.19</v>
      </c>
      <c r="E20" s="58">
        <v>0.58370044052863401</v>
      </c>
      <c r="F20" s="57">
        <v>1.39</v>
      </c>
      <c r="G20" s="57">
        <v>2.37</v>
      </c>
      <c r="H20" s="58">
        <v>0.70503597122302197</v>
      </c>
      <c r="I20" s="59">
        <v>1264</v>
      </c>
      <c r="J20" s="59">
        <v>713</v>
      </c>
      <c r="K20" s="60">
        <v>0.77279102384291698</v>
      </c>
      <c r="L20" s="57" t="s">
        <v>63</v>
      </c>
      <c r="M20" s="57" t="s">
        <v>64</v>
      </c>
      <c r="N20" s="58">
        <v>7.9449747332959106E-2</v>
      </c>
      <c r="O20" s="51"/>
      <c r="P20" s="51">
        <f t="shared" si="0"/>
        <v>0.30616740088105726</v>
      </c>
      <c r="Q20" s="51"/>
      <c r="R20" s="51"/>
      <c r="S20" s="51"/>
      <c r="T20" s="51"/>
      <c r="U20" s="51"/>
      <c r="V20" s="51"/>
      <c r="W20" s="51"/>
      <c r="X20" s="51"/>
      <c r="Y20" s="51"/>
      <c r="Z20" s="51"/>
      <c r="AA20" s="51"/>
      <c r="AB20" s="51"/>
      <c r="AC20" s="51"/>
      <c r="AD20" s="51"/>
      <c r="AE20" s="51"/>
      <c r="AF20" s="51"/>
      <c r="AG20" s="51"/>
      <c r="AH20" s="51"/>
    </row>
    <row r="21" spans="1:34" ht="31" customHeight="1" x14ac:dyDescent="0.25">
      <c r="A21" s="57">
        <v>733</v>
      </c>
      <c r="B21" s="57" t="s">
        <v>65</v>
      </c>
      <c r="C21" s="56"/>
      <c r="D21" s="57">
        <v>5.97</v>
      </c>
      <c r="E21" s="56"/>
      <c r="F21" s="56"/>
      <c r="G21" s="57">
        <v>1.81</v>
      </c>
      <c r="H21" s="56"/>
      <c r="I21" s="57">
        <v>1137</v>
      </c>
      <c r="J21" s="56"/>
      <c r="K21" s="56"/>
      <c r="L21" s="57" t="s">
        <v>66</v>
      </c>
      <c r="M21" s="56"/>
      <c r="N21" s="56"/>
      <c r="O21" s="51"/>
      <c r="P21" s="51">
        <f>G21/D21</f>
        <v>0.30318257956448913</v>
      </c>
      <c r="Q21" s="51"/>
      <c r="R21" s="51"/>
      <c r="S21" s="51"/>
      <c r="T21" s="51"/>
      <c r="U21" s="51"/>
      <c r="V21" s="51"/>
      <c r="W21" s="51"/>
      <c r="X21" s="51"/>
      <c r="Y21" s="51"/>
      <c r="Z21" s="51"/>
      <c r="AA21" s="51"/>
      <c r="AB21" s="51"/>
      <c r="AC21" s="51"/>
      <c r="AD21" s="51"/>
      <c r="AE21" s="51"/>
      <c r="AF21" s="51"/>
      <c r="AG21" s="51"/>
      <c r="AH21" s="51"/>
    </row>
    <row r="22" spans="1:34" ht="31" customHeight="1" x14ac:dyDescent="0.25">
      <c r="A22" s="57">
        <v>750</v>
      </c>
      <c r="B22" s="57" t="s">
        <v>67</v>
      </c>
      <c r="C22" s="56"/>
      <c r="D22" s="57">
        <v>12.23</v>
      </c>
      <c r="E22" s="56"/>
      <c r="F22" s="56"/>
      <c r="G22" s="57">
        <v>4.25</v>
      </c>
      <c r="H22" s="56"/>
      <c r="I22" s="57">
        <v>1828</v>
      </c>
      <c r="J22" s="56"/>
      <c r="K22" s="56"/>
      <c r="L22" s="57" t="s">
        <v>68</v>
      </c>
      <c r="M22" s="56"/>
      <c r="N22" s="56"/>
      <c r="O22" s="51"/>
      <c r="P22" s="51">
        <f>G22/D22</f>
        <v>0.34750613246116108</v>
      </c>
      <c r="Q22" s="51"/>
      <c r="R22" s="51"/>
      <c r="S22" s="51"/>
      <c r="T22" s="51"/>
      <c r="U22" s="51"/>
      <c r="V22" s="51"/>
      <c r="W22" s="51"/>
      <c r="X22" s="51"/>
      <c r="Y22" s="51"/>
      <c r="Z22" s="51"/>
      <c r="AA22" s="51"/>
      <c r="AB22" s="51"/>
      <c r="AC22" s="51"/>
      <c r="AD22" s="51"/>
      <c r="AE22" s="51"/>
      <c r="AF22" s="51"/>
      <c r="AG22" s="51"/>
      <c r="AH22" s="51"/>
    </row>
    <row r="23" spans="1:34" ht="31" customHeight="1" x14ac:dyDescent="0.25">
      <c r="A23" s="56" t="s">
        <v>69</v>
      </c>
      <c r="B23" s="56"/>
      <c r="C23" s="56">
        <v>164.67</v>
      </c>
      <c r="D23" s="56">
        <v>239.96</v>
      </c>
      <c r="E23" s="58">
        <v>0.4572</v>
      </c>
      <c r="F23" s="56">
        <v>50.25</v>
      </c>
      <c r="G23" s="56">
        <v>79.34</v>
      </c>
      <c r="H23" s="58">
        <v>0.57889999999999997</v>
      </c>
      <c r="I23" s="56">
        <v>33881</v>
      </c>
      <c r="J23" s="56">
        <v>23015</v>
      </c>
      <c r="K23" s="58">
        <v>0.47210000000000002</v>
      </c>
      <c r="L23" s="66" t="s">
        <v>70</v>
      </c>
      <c r="M23" s="66" t="s">
        <v>71</v>
      </c>
      <c r="N23" s="58">
        <v>0.39250000000000002</v>
      </c>
      <c r="O23" s="51"/>
      <c r="P23" s="51"/>
      <c r="Q23" s="51"/>
      <c r="R23" s="51"/>
      <c r="S23" s="51"/>
      <c r="T23" s="51"/>
      <c r="U23" s="51"/>
      <c r="V23" s="51"/>
      <c r="W23" s="51"/>
      <c r="X23" s="51"/>
      <c r="Y23" s="51"/>
      <c r="Z23" s="51"/>
      <c r="AA23" s="51"/>
      <c r="AB23" s="51"/>
      <c r="AC23" s="51"/>
      <c r="AD23" s="51"/>
      <c r="AE23" s="51"/>
      <c r="AF23" s="51"/>
      <c r="AG23" s="51"/>
      <c r="AH23" s="51"/>
    </row>
    <row r="24" spans="1:34" ht="40" customHeight="1" x14ac:dyDescent="0.25">
      <c r="A24" s="56" t="s">
        <v>72</v>
      </c>
      <c r="B24" s="56"/>
      <c r="C24" s="56">
        <v>155.80000000000001</v>
      </c>
      <c r="D24" s="56">
        <v>189.71</v>
      </c>
      <c r="E24" s="58">
        <v>0.2177</v>
      </c>
      <c r="F24" s="56">
        <v>47.81</v>
      </c>
      <c r="G24" s="56">
        <v>62.74</v>
      </c>
      <c r="H24" s="58">
        <v>0.31230000000000002</v>
      </c>
      <c r="I24" s="56">
        <v>25754</v>
      </c>
      <c r="J24" s="56">
        <v>21378</v>
      </c>
      <c r="K24" s="58">
        <v>0.20469999999999999</v>
      </c>
      <c r="L24" s="58">
        <v>0.44030000000000002</v>
      </c>
      <c r="M24" s="58">
        <v>0.312</v>
      </c>
      <c r="N24" s="58">
        <v>0.41120000000000001</v>
      </c>
      <c r="O24" s="51"/>
      <c r="P24" s="51"/>
      <c r="Q24" s="51"/>
      <c r="R24" s="51"/>
      <c r="S24" s="51"/>
      <c r="T24" s="51"/>
      <c r="U24" s="51"/>
      <c r="V24" s="51"/>
      <c r="W24" s="51"/>
      <c r="X24" s="51"/>
      <c r="Y24" s="51"/>
      <c r="Z24" s="51"/>
      <c r="AA24" s="51"/>
      <c r="AB24" s="51"/>
      <c r="AC24" s="51"/>
      <c r="AD24" s="51"/>
      <c r="AE24" s="51"/>
      <c r="AF24" s="51"/>
      <c r="AG24" s="51"/>
      <c r="AH24" s="51"/>
    </row>
    <row r="25" spans="1:34" ht="31" customHeight="1" x14ac:dyDescent="0.25">
      <c r="A25" s="67" t="s">
        <v>73</v>
      </c>
      <c r="B25" s="67"/>
      <c r="C25" s="67"/>
      <c r="D25" s="67"/>
      <c r="E25" s="67"/>
      <c r="F25" s="67"/>
      <c r="G25" s="67"/>
      <c r="H25" s="67"/>
      <c r="I25" s="67"/>
      <c r="J25" s="67"/>
      <c r="K25" s="67"/>
      <c r="L25" s="51"/>
      <c r="M25" s="51"/>
      <c r="N25" s="51"/>
      <c r="O25" s="51"/>
      <c r="P25" s="51"/>
      <c r="Q25" s="51"/>
      <c r="R25" s="51"/>
      <c r="S25" s="51"/>
      <c r="T25" s="51"/>
      <c r="U25" s="51"/>
      <c r="V25" s="51"/>
      <c r="W25" s="51"/>
      <c r="X25" s="51"/>
      <c r="Y25" s="51"/>
      <c r="Z25" s="51"/>
      <c r="AA25" s="51"/>
      <c r="AB25" s="51"/>
      <c r="AC25" s="51"/>
      <c r="AD25" s="51"/>
      <c r="AE25" s="51"/>
      <c r="AF25" s="51"/>
      <c r="AG25" s="51"/>
      <c r="AH25" s="51"/>
    </row>
    <row r="26" spans="1:34" ht="68" customHeight="1" x14ac:dyDescent="0.25">
      <c r="A26" s="67" t="s">
        <v>74</v>
      </c>
      <c r="B26" s="67"/>
      <c r="C26" s="67"/>
      <c r="D26" s="67"/>
      <c r="E26" s="67"/>
      <c r="F26" s="67"/>
      <c r="G26" s="67"/>
      <c r="H26" s="67"/>
      <c r="I26" s="67"/>
      <c r="J26" s="67"/>
      <c r="K26" s="67"/>
      <c r="L26" s="51"/>
      <c r="M26" s="51"/>
      <c r="N26" s="51"/>
      <c r="O26" s="51"/>
      <c r="P26" s="51"/>
      <c r="Q26" s="51"/>
      <c r="R26" s="51"/>
      <c r="S26" s="51"/>
      <c r="T26" s="51"/>
      <c r="U26" s="51"/>
      <c r="V26" s="51"/>
      <c r="W26" s="51"/>
      <c r="X26" s="51"/>
      <c r="Y26" s="51"/>
      <c r="Z26" s="51"/>
      <c r="AA26" s="51"/>
      <c r="AB26" s="51"/>
      <c r="AC26" s="51"/>
      <c r="AD26" s="51"/>
      <c r="AE26" s="51"/>
      <c r="AF26" s="51"/>
      <c r="AG26" s="51"/>
      <c r="AH26" s="51"/>
    </row>
    <row r="27" spans="1:34" ht="69" customHeight="1" x14ac:dyDescent="0.25">
      <c r="A27" s="67" t="s">
        <v>75</v>
      </c>
      <c r="B27" s="67"/>
      <c r="C27" s="67"/>
      <c r="D27" s="67"/>
      <c r="E27" s="67"/>
      <c r="F27" s="67"/>
      <c r="G27" s="67"/>
      <c r="H27" s="67"/>
      <c r="I27" s="67"/>
      <c r="J27" s="67"/>
      <c r="K27" s="67"/>
      <c r="L27" s="51"/>
      <c r="M27" s="51"/>
      <c r="N27" s="51"/>
      <c r="O27" s="51"/>
      <c r="P27" s="51"/>
      <c r="Q27" s="51"/>
      <c r="R27" s="51"/>
      <c r="S27" s="51"/>
      <c r="T27" s="51"/>
      <c r="U27" s="51"/>
      <c r="V27" s="51"/>
      <c r="W27" s="51"/>
      <c r="X27" s="51"/>
      <c r="Y27" s="51"/>
      <c r="Z27" s="51"/>
      <c r="AA27" s="51"/>
      <c r="AB27" s="51"/>
      <c r="AC27" s="51"/>
      <c r="AD27" s="51"/>
      <c r="AE27" s="51"/>
      <c r="AF27" s="51"/>
      <c r="AG27" s="51"/>
      <c r="AH27" s="51"/>
    </row>
    <row r="28" spans="1:34" ht="31" customHeight="1" x14ac:dyDescent="0.25">
      <c r="A28" s="53" t="s">
        <v>76</v>
      </c>
      <c r="B28" s="53"/>
      <c r="C28" s="53"/>
      <c r="D28" s="53"/>
      <c r="E28" s="53"/>
      <c r="F28" s="53"/>
      <c r="G28" s="53"/>
      <c r="H28" s="53"/>
      <c r="I28" s="53"/>
      <c r="J28" s="53"/>
      <c r="K28" s="53"/>
      <c r="L28" s="51"/>
      <c r="M28" s="51"/>
      <c r="N28" s="51"/>
      <c r="O28" s="51"/>
      <c r="P28" s="51"/>
      <c r="Q28" s="51"/>
      <c r="R28" s="51"/>
      <c r="S28" s="51"/>
      <c r="T28" s="51"/>
      <c r="U28" s="51"/>
      <c r="V28" s="51"/>
      <c r="W28" s="51"/>
      <c r="X28" s="51"/>
      <c r="Y28" s="51"/>
      <c r="Z28" s="51"/>
      <c r="AA28" s="51"/>
      <c r="AB28" s="51"/>
      <c r="AC28" s="51"/>
      <c r="AD28" s="51"/>
      <c r="AE28" s="51"/>
      <c r="AF28" s="51"/>
      <c r="AG28" s="51"/>
      <c r="AH28" s="51"/>
    </row>
    <row r="29" spans="1:34" ht="31" customHeight="1" x14ac:dyDescent="0.25">
      <c r="A29" s="67" t="s">
        <v>77</v>
      </c>
      <c r="B29" s="67"/>
      <c r="C29" s="67"/>
      <c r="D29" s="67"/>
      <c r="E29" s="67"/>
      <c r="F29" s="67"/>
      <c r="G29" s="67"/>
      <c r="H29" s="67"/>
      <c r="I29" s="67"/>
      <c r="J29" s="67"/>
      <c r="K29" s="67"/>
      <c r="L29" s="51"/>
      <c r="M29" s="51"/>
      <c r="N29" s="51"/>
      <c r="O29" s="51"/>
      <c r="P29" s="51"/>
      <c r="Q29" s="51"/>
      <c r="R29" s="51"/>
      <c r="S29" s="51"/>
      <c r="T29" s="51"/>
      <c r="U29" s="51"/>
      <c r="V29" s="51"/>
      <c r="W29" s="51"/>
      <c r="X29" s="51"/>
      <c r="Y29" s="51"/>
      <c r="Z29" s="51"/>
      <c r="AA29" s="51"/>
      <c r="AB29" s="51"/>
      <c r="AC29" s="51"/>
      <c r="AD29" s="51"/>
      <c r="AE29" s="51"/>
      <c r="AF29" s="51"/>
      <c r="AG29" s="51"/>
      <c r="AH29" s="51"/>
    </row>
    <row r="30" spans="1:34" ht="31" customHeight="1" x14ac:dyDescent="0.25">
      <c r="A30" s="67" t="s">
        <v>279</v>
      </c>
      <c r="B30" s="67"/>
      <c r="C30" s="67"/>
      <c r="D30" s="67"/>
      <c r="E30" s="67"/>
      <c r="F30" s="67"/>
      <c r="G30" s="67"/>
      <c r="H30" s="67"/>
      <c r="I30" s="67"/>
      <c r="J30" s="67"/>
      <c r="K30" s="67"/>
      <c r="L30" s="51"/>
      <c r="M30" s="51"/>
      <c r="N30" s="51"/>
      <c r="O30" s="51"/>
      <c r="P30" s="51"/>
      <c r="Q30" s="51"/>
      <c r="R30" s="51"/>
      <c r="S30" s="51"/>
      <c r="T30" s="51"/>
      <c r="U30" s="51"/>
      <c r="V30" s="51"/>
      <c r="W30" s="51"/>
      <c r="X30" s="51"/>
      <c r="Y30" s="51"/>
      <c r="Z30" s="51"/>
      <c r="AA30" s="51"/>
      <c r="AB30" s="51"/>
      <c r="AC30" s="51"/>
      <c r="AD30" s="51"/>
      <c r="AE30" s="51"/>
      <c r="AF30" s="51"/>
      <c r="AG30" s="51"/>
      <c r="AH30" s="51"/>
    </row>
    <row r="31" spans="1:34" ht="31" customHeight="1" x14ac:dyDescent="0.25">
      <c r="A31" s="67" t="s">
        <v>280</v>
      </c>
      <c r="B31" s="67"/>
      <c r="C31" s="67"/>
      <c r="D31" s="67"/>
      <c r="E31" s="67"/>
      <c r="F31" s="67"/>
      <c r="G31" s="67"/>
      <c r="H31" s="67"/>
      <c r="I31" s="67"/>
      <c r="J31" s="67"/>
      <c r="K31" s="67"/>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34" ht="31" customHeight="1" x14ac:dyDescent="0.25">
      <c r="A32" s="68" t="s">
        <v>281</v>
      </c>
      <c r="B32" s="69"/>
      <c r="C32" s="69"/>
      <c r="D32" s="69"/>
      <c r="E32" s="69"/>
      <c r="F32" s="69"/>
      <c r="G32" s="69"/>
      <c r="H32" s="69"/>
      <c r="I32" s="69"/>
      <c r="J32" s="69"/>
      <c r="K32" s="70"/>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ht="31" customHeight="1" x14ac:dyDescent="0.25">
      <c r="A33" s="67" t="s">
        <v>282</v>
      </c>
      <c r="B33" s="67"/>
      <c r="C33" s="67"/>
      <c r="D33" s="67"/>
      <c r="E33" s="67"/>
      <c r="F33" s="67"/>
      <c r="G33" s="67"/>
      <c r="H33" s="67"/>
      <c r="I33" s="67"/>
      <c r="J33" s="67"/>
      <c r="K33" s="67"/>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4" ht="31" customHeight="1" x14ac:dyDescent="0.25">
      <c r="A34" s="53" t="s">
        <v>78</v>
      </c>
      <c r="B34" s="53"/>
      <c r="C34" s="53"/>
      <c r="D34" s="53"/>
      <c r="E34" s="53"/>
      <c r="F34" s="53"/>
      <c r="G34" s="53"/>
      <c r="H34" s="53"/>
      <c r="I34" s="53"/>
      <c r="J34" s="53"/>
      <c r="K34" s="53"/>
      <c r="L34" s="51"/>
      <c r="M34" s="51"/>
      <c r="N34" s="51"/>
      <c r="O34" s="51"/>
      <c r="P34" s="51"/>
      <c r="Q34" s="51"/>
      <c r="R34" s="51"/>
      <c r="S34" s="51"/>
      <c r="T34" s="51"/>
      <c r="U34" s="51"/>
      <c r="V34" s="51"/>
      <c r="W34" s="51"/>
      <c r="X34" s="51"/>
      <c r="Y34" s="51"/>
      <c r="Z34" s="51"/>
      <c r="AA34" s="51"/>
      <c r="AB34" s="51"/>
      <c r="AC34" s="51"/>
      <c r="AD34" s="51"/>
      <c r="AE34" s="51"/>
      <c r="AF34" s="51"/>
      <c r="AG34" s="51"/>
      <c r="AH34" s="51"/>
    </row>
    <row r="35" spans="1:34" ht="31" customHeight="1" x14ac:dyDescent="0.25">
      <c r="A35" s="71" t="s">
        <v>79</v>
      </c>
      <c r="B35" s="72"/>
      <c r="C35" s="72"/>
      <c r="D35" s="72"/>
      <c r="E35" s="72"/>
      <c r="F35" s="72"/>
      <c r="G35" s="72"/>
      <c r="H35" s="72"/>
      <c r="I35" s="72"/>
      <c r="J35" s="72"/>
      <c r="K35" s="72"/>
      <c r="L35" s="73"/>
      <c r="M35" s="73"/>
      <c r="N35" s="73"/>
      <c r="O35" s="51"/>
      <c r="P35" s="51"/>
      <c r="Q35" s="51"/>
      <c r="R35" s="51"/>
      <c r="S35" s="51"/>
      <c r="T35" s="51"/>
      <c r="U35" s="51"/>
      <c r="V35" s="51"/>
      <c r="W35" s="51"/>
      <c r="X35" s="51"/>
      <c r="Y35" s="51"/>
      <c r="Z35" s="51"/>
      <c r="AA35" s="51"/>
      <c r="AB35" s="51"/>
      <c r="AC35" s="51"/>
      <c r="AD35" s="51"/>
      <c r="AE35" s="51"/>
      <c r="AF35" s="51"/>
      <c r="AG35" s="51"/>
      <c r="AH35" s="51"/>
    </row>
    <row r="36" spans="1:34" ht="31" customHeight="1" x14ac:dyDescent="0.25">
      <c r="A36" s="74" t="s">
        <v>80</v>
      </c>
      <c r="B36" s="74"/>
      <c r="C36" s="74"/>
      <c r="D36" s="74"/>
      <c r="E36" s="74"/>
      <c r="F36" s="74"/>
      <c r="G36" s="74"/>
      <c r="H36" s="74"/>
      <c r="I36" s="74"/>
      <c r="J36" s="74"/>
      <c r="K36" s="74"/>
      <c r="L36" s="73"/>
      <c r="M36" s="73"/>
      <c r="N36" s="73"/>
      <c r="O36" s="51"/>
      <c r="P36" s="51"/>
      <c r="Q36" s="51"/>
      <c r="R36" s="51"/>
      <c r="S36" s="51"/>
      <c r="T36" s="51"/>
      <c r="U36" s="51"/>
      <c r="V36" s="51"/>
      <c r="W36" s="51"/>
      <c r="X36" s="51"/>
      <c r="Y36" s="51"/>
      <c r="Z36" s="51"/>
      <c r="AA36" s="51"/>
      <c r="AB36" s="51"/>
      <c r="AC36" s="51"/>
      <c r="AD36" s="51"/>
      <c r="AE36" s="51"/>
      <c r="AF36" s="51"/>
      <c r="AG36" s="51"/>
      <c r="AH36" s="51"/>
    </row>
    <row r="37" spans="1:34" ht="50" customHeight="1" x14ac:dyDescent="0.25">
      <c r="A37" s="74" t="s">
        <v>283</v>
      </c>
      <c r="B37" s="74"/>
      <c r="C37" s="74"/>
      <c r="D37" s="74"/>
      <c r="E37" s="74"/>
      <c r="F37" s="74"/>
      <c r="G37" s="74"/>
      <c r="H37" s="74"/>
      <c r="I37" s="74"/>
      <c r="J37" s="74"/>
      <c r="K37" s="74"/>
      <c r="L37" s="73"/>
      <c r="M37" s="73"/>
      <c r="N37" s="73"/>
      <c r="O37" s="51"/>
      <c r="P37" s="51"/>
      <c r="Q37" s="51"/>
      <c r="R37" s="51"/>
      <c r="S37" s="51"/>
      <c r="T37" s="51"/>
      <c r="U37" s="51"/>
      <c r="V37" s="51"/>
      <c r="W37" s="51"/>
      <c r="X37" s="51"/>
      <c r="Y37" s="51"/>
      <c r="Z37" s="51"/>
      <c r="AA37" s="51"/>
      <c r="AB37" s="51"/>
      <c r="AC37" s="51"/>
      <c r="AD37" s="51"/>
      <c r="AE37" s="51"/>
      <c r="AF37" s="51"/>
      <c r="AG37" s="51"/>
      <c r="AH37" s="51"/>
    </row>
    <row r="38" spans="1:34" ht="31" customHeight="1" x14ac:dyDescent="0.25">
      <c r="A38" s="53"/>
      <c r="B38" s="53"/>
      <c r="C38" s="53"/>
      <c r="D38" s="53"/>
      <c r="E38" s="53"/>
      <c r="F38" s="53"/>
      <c r="G38" s="53"/>
      <c r="H38" s="53"/>
      <c r="I38" s="53"/>
      <c r="J38" s="53"/>
      <c r="K38" s="53"/>
      <c r="L38" s="73"/>
      <c r="M38" s="73"/>
      <c r="N38" s="73"/>
      <c r="O38" s="51"/>
      <c r="P38" s="51"/>
      <c r="Q38" s="51"/>
      <c r="R38" s="51"/>
      <c r="S38" s="51"/>
      <c r="T38" s="51"/>
      <c r="U38" s="51"/>
      <c r="V38" s="51"/>
      <c r="W38" s="51"/>
      <c r="X38" s="51"/>
      <c r="Y38" s="51"/>
      <c r="Z38" s="51"/>
      <c r="AA38" s="51"/>
      <c r="AB38" s="51"/>
      <c r="AC38" s="51"/>
      <c r="AD38" s="51"/>
      <c r="AE38" s="51"/>
      <c r="AF38" s="51"/>
      <c r="AG38" s="51"/>
      <c r="AH38" s="51"/>
    </row>
    <row r="39" spans="1:34" ht="31" customHeight="1" x14ac:dyDescent="0.25">
      <c r="A39" s="75" t="s">
        <v>81</v>
      </c>
      <c r="B39" s="75"/>
      <c r="C39" s="75"/>
      <c r="D39" s="75"/>
      <c r="E39" s="75"/>
      <c r="F39" s="75"/>
      <c r="G39" s="75"/>
      <c r="H39" s="75"/>
      <c r="I39" s="75"/>
      <c r="J39" s="75"/>
      <c r="K39" s="75"/>
      <c r="L39" s="73"/>
      <c r="M39" s="73"/>
      <c r="N39" s="73"/>
      <c r="O39" s="51"/>
      <c r="P39" s="51"/>
      <c r="Q39" s="51"/>
      <c r="R39" s="51"/>
      <c r="S39" s="51"/>
      <c r="T39" s="51"/>
      <c r="U39" s="51"/>
      <c r="V39" s="51"/>
      <c r="W39" s="51"/>
      <c r="X39" s="51"/>
      <c r="Y39" s="51"/>
      <c r="Z39" s="51"/>
      <c r="AA39" s="51"/>
      <c r="AB39" s="51"/>
      <c r="AC39" s="51"/>
      <c r="AD39" s="51"/>
      <c r="AE39" s="51"/>
      <c r="AF39" s="51"/>
      <c r="AG39" s="51"/>
      <c r="AH39" s="51"/>
    </row>
    <row r="40" spans="1:34" ht="31" customHeight="1" x14ac:dyDescent="0.25">
      <c r="A40" s="75" t="s">
        <v>284</v>
      </c>
      <c r="B40" s="75"/>
      <c r="C40" s="75"/>
      <c r="D40" s="75"/>
      <c r="E40" s="75"/>
      <c r="F40" s="75"/>
      <c r="G40" s="75"/>
      <c r="H40" s="75"/>
      <c r="I40" s="75"/>
      <c r="J40" s="75"/>
      <c r="K40" s="75"/>
      <c r="L40" s="73"/>
      <c r="M40" s="73"/>
      <c r="N40" s="73"/>
      <c r="O40" s="51"/>
      <c r="P40" s="51"/>
      <c r="Q40" s="51"/>
      <c r="R40" s="51"/>
      <c r="S40" s="51"/>
      <c r="T40" s="51"/>
      <c r="U40" s="51"/>
      <c r="V40" s="51"/>
      <c r="W40" s="51"/>
      <c r="X40" s="51"/>
      <c r="Y40" s="51"/>
      <c r="Z40" s="51"/>
      <c r="AA40" s="51"/>
      <c r="AB40" s="51"/>
      <c r="AC40" s="51"/>
      <c r="AD40" s="51"/>
      <c r="AE40" s="51"/>
      <c r="AF40" s="51"/>
      <c r="AG40" s="51"/>
      <c r="AH40" s="51"/>
    </row>
    <row r="41" spans="1:34" ht="31" customHeight="1" x14ac:dyDescent="0.25">
      <c r="A41" s="75" t="s">
        <v>285</v>
      </c>
      <c r="B41" s="75"/>
      <c r="C41" s="75"/>
      <c r="D41" s="75"/>
      <c r="E41" s="75"/>
      <c r="F41" s="75"/>
      <c r="G41" s="75"/>
      <c r="H41" s="75"/>
      <c r="I41" s="75"/>
      <c r="J41" s="75"/>
      <c r="K41" s="75"/>
      <c r="L41" s="73"/>
      <c r="M41" s="73"/>
      <c r="N41" s="73"/>
      <c r="O41" s="51"/>
      <c r="P41" s="51"/>
      <c r="Q41" s="51"/>
      <c r="R41" s="51"/>
      <c r="S41" s="51"/>
      <c r="T41" s="51"/>
      <c r="U41" s="51"/>
      <c r="V41" s="51"/>
      <c r="W41" s="51"/>
      <c r="X41" s="51"/>
      <c r="Y41" s="51"/>
      <c r="Z41" s="51"/>
      <c r="AA41" s="51"/>
      <c r="AB41" s="51"/>
      <c r="AC41" s="51"/>
      <c r="AD41" s="51"/>
      <c r="AE41" s="51"/>
      <c r="AF41" s="51"/>
      <c r="AG41" s="51"/>
      <c r="AH41" s="51"/>
    </row>
    <row r="42" spans="1:34" ht="31" customHeight="1" x14ac:dyDescent="0.25">
      <c r="A42" s="75" t="s">
        <v>286</v>
      </c>
      <c r="B42" s="75"/>
      <c r="C42" s="75"/>
      <c r="D42" s="75"/>
      <c r="E42" s="75"/>
      <c r="F42" s="75"/>
      <c r="G42" s="75"/>
      <c r="H42" s="75"/>
      <c r="I42" s="75"/>
      <c r="J42" s="75"/>
      <c r="K42" s="75"/>
      <c r="L42" s="73"/>
      <c r="M42" s="73"/>
      <c r="N42" s="73"/>
      <c r="O42" s="51"/>
      <c r="P42" s="51"/>
      <c r="Q42" s="51"/>
      <c r="R42" s="51"/>
      <c r="S42" s="51"/>
      <c r="T42" s="51"/>
      <c r="U42" s="51"/>
      <c r="V42" s="51"/>
      <c r="W42" s="51"/>
      <c r="X42" s="51"/>
      <c r="Y42" s="51"/>
      <c r="Z42" s="51"/>
      <c r="AA42" s="51"/>
      <c r="AB42" s="51"/>
      <c r="AC42" s="51"/>
      <c r="AD42" s="51"/>
      <c r="AE42" s="51"/>
      <c r="AF42" s="51"/>
      <c r="AG42" s="51"/>
      <c r="AH42" s="51"/>
    </row>
    <row r="43" spans="1:34" ht="31" customHeight="1" x14ac:dyDescent="0.25">
      <c r="A43" s="75" t="s">
        <v>288</v>
      </c>
      <c r="B43" s="75"/>
      <c r="C43" s="75"/>
      <c r="D43" s="75"/>
      <c r="E43" s="75"/>
      <c r="F43" s="75"/>
      <c r="G43" s="75"/>
      <c r="H43" s="75"/>
      <c r="I43" s="75"/>
      <c r="J43" s="75"/>
      <c r="K43" s="75"/>
      <c r="L43" s="73"/>
      <c r="M43" s="73"/>
      <c r="N43" s="73"/>
      <c r="O43" s="51"/>
      <c r="P43" s="51"/>
      <c r="Q43" s="51"/>
      <c r="R43" s="51"/>
      <c r="S43" s="51"/>
      <c r="T43" s="51"/>
      <c r="U43" s="51"/>
      <c r="V43" s="51"/>
      <c r="W43" s="51"/>
      <c r="X43" s="51"/>
      <c r="Y43" s="51"/>
      <c r="Z43" s="51"/>
      <c r="AA43" s="51"/>
      <c r="AB43" s="51"/>
      <c r="AC43" s="51"/>
      <c r="AD43" s="51"/>
      <c r="AE43" s="51"/>
      <c r="AF43" s="51"/>
      <c r="AG43" s="51"/>
      <c r="AH43" s="51"/>
    </row>
    <row r="44" spans="1:34" ht="49" customHeight="1" x14ac:dyDescent="0.25">
      <c r="A44" s="75" t="s">
        <v>289</v>
      </c>
      <c r="B44" s="75"/>
      <c r="C44" s="75"/>
      <c r="D44" s="75"/>
      <c r="E44" s="75"/>
      <c r="F44" s="75"/>
      <c r="G44" s="75"/>
      <c r="H44" s="75"/>
      <c r="I44" s="75"/>
      <c r="J44" s="75"/>
      <c r="K44" s="75"/>
      <c r="L44" s="73"/>
      <c r="M44" s="73"/>
      <c r="N44" s="73"/>
      <c r="O44" s="51"/>
      <c r="P44" s="51"/>
      <c r="Q44" s="51"/>
      <c r="R44" s="51"/>
      <c r="S44" s="51"/>
      <c r="T44" s="51"/>
      <c r="U44" s="51"/>
      <c r="V44" s="51"/>
      <c r="W44" s="51"/>
      <c r="X44" s="51"/>
      <c r="Y44" s="51"/>
      <c r="Z44" s="51"/>
      <c r="AA44" s="51"/>
      <c r="AB44" s="51"/>
      <c r="AC44" s="51"/>
      <c r="AD44" s="51"/>
      <c r="AE44" s="51"/>
      <c r="AF44" s="51"/>
      <c r="AG44" s="51"/>
      <c r="AH44" s="51"/>
    </row>
    <row r="45" spans="1:34" ht="31" customHeight="1" x14ac:dyDescent="0.25">
      <c r="A45" s="75" t="s">
        <v>290</v>
      </c>
      <c r="B45" s="75"/>
      <c r="C45" s="75"/>
      <c r="D45" s="75"/>
      <c r="E45" s="75"/>
      <c r="F45" s="75"/>
      <c r="G45" s="75"/>
      <c r="H45" s="75"/>
      <c r="I45" s="75"/>
      <c r="J45" s="75"/>
      <c r="K45" s="75"/>
      <c r="L45" s="73"/>
      <c r="M45" s="73"/>
      <c r="N45" s="73"/>
      <c r="O45" s="51"/>
      <c r="P45" s="51"/>
      <c r="Q45" s="51"/>
      <c r="R45" s="51"/>
      <c r="S45" s="51"/>
      <c r="T45" s="51"/>
      <c r="U45" s="51"/>
      <c r="V45" s="51"/>
      <c r="W45" s="51"/>
      <c r="X45" s="51"/>
      <c r="Y45" s="51"/>
      <c r="Z45" s="51"/>
      <c r="AA45" s="51"/>
      <c r="AB45" s="51"/>
      <c r="AC45" s="51"/>
      <c r="AD45" s="51"/>
      <c r="AE45" s="51"/>
      <c r="AF45" s="51"/>
      <c r="AG45" s="51"/>
      <c r="AH45" s="51"/>
    </row>
    <row r="46" spans="1:34" ht="31" customHeight="1" x14ac:dyDescent="0.25">
      <c r="A46" s="53" t="s">
        <v>291</v>
      </c>
      <c r="B46" s="53"/>
      <c r="C46" s="53"/>
      <c r="D46" s="53"/>
      <c r="E46" s="53"/>
      <c r="F46" s="53"/>
      <c r="G46" s="53"/>
      <c r="H46" s="53"/>
      <c r="I46" s="53"/>
      <c r="J46" s="53"/>
      <c r="K46" s="53"/>
      <c r="L46" s="73"/>
      <c r="M46" s="73"/>
      <c r="N46" s="73"/>
      <c r="O46" s="51"/>
      <c r="P46" s="51"/>
      <c r="Q46" s="51"/>
      <c r="R46" s="51"/>
      <c r="S46" s="51"/>
      <c r="T46" s="51"/>
      <c r="U46" s="51"/>
      <c r="V46" s="51"/>
      <c r="W46" s="51"/>
      <c r="X46" s="51"/>
      <c r="Y46" s="51"/>
      <c r="Z46" s="51"/>
      <c r="AA46" s="51"/>
      <c r="AB46" s="51"/>
      <c r="AC46" s="51"/>
      <c r="AD46" s="51"/>
      <c r="AE46" s="51"/>
      <c r="AF46" s="51"/>
      <c r="AG46" s="51"/>
      <c r="AH46" s="51"/>
    </row>
    <row r="47" spans="1:34" ht="31" customHeight="1" x14ac:dyDescent="0.25">
      <c r="A47" s="53" t="s">
        <v>82</v>
      </c>
      <c r="B47" s="53"/>
      <c r="C47" s="53"/>
      <c r="D47" s="53"/>
      <c r="E47" s="53"/>
      <c r="F47" s="53"/>
      <c r="G47" s="53"/>
      <c r="H47" s="53"/>
      <c r="I47" s="53"/>
      <c r="J47" s="53"/>
      <c r="K47" s="53"/>
      <c r="L47" s="73"/>
      <c r="M47" s="73"/>
      <c r="N47" s="73"/>
      <c r="O47" s="51"/>
      <c r="P47" s="51"/>
      <c r="Q47" s="51"/>
      <c r="R47" s="51"/>
      <c r="S47" s="51"/>
      <c r="T47" s="51"/>
      <c r="U47" s="51"/>
      <c r="V47" s="51"/>
      <c r="W47" s="51"/>
      <c r="X47" s="51"/>
      <c r="Y47" s="51"/>
      <c r="Z47" s="51"/>
      <c r="AA47" s="51"/>
      <c r="AB47" s="51"/>
      <c r="AC47" s="51"/>
      <c r="AD47" s="51"/>
      <c r="AE47" s="51"/>
      <c r="AF47" s="51"/>
      <c r="AG47" s="51"/>
      <c r="AH47" s="51"/>
    </row>
    <row r="48" spans="1:34" ht="31" customHeight="1" x14ac:dyDescent="0.25">
      <c r="A48" s="76" t="s">
        <v>83</v>
      </c>
      <c r="B48" s="76"/>
      <c r="C48" s="76"/>
      <c r="D48" s="76"/>
      <c r="E48" s="76"/>
      <c r="F48" s="76"/>
      <c r="G48" s="76"/>
      <c r="H48" s="76"/>
      <c r="I48" s="76"/>
      <c r="J48" s="76"/>
      <c r="K48" s="76"/>
      <c r="L48" s="73"/>
      <c r="M48" s="73"/>
      <c r="N48" s="73"/>
      <c r="O48" s="51"/>
      <c r="P48" s="51"/>
      <c r="Q48" s="51"/>
      <c r="R48" s="51"/>
      <c r="S48" s="51"/>
      <c r="T48" s="51"/>
      <c r="U48" s="51"/>
      <c r="V48" s="51"/>
      <c r="W48" s="51"/>
      <c r="X48" s="51"/>
      <c r="Y48" s="51"/>
      <c r="Z48" s="51"/>
      <c r="AA48" s="51"/>
      <c r="AB48" s="51"/>
      <c r="AC48" s="51"/>
      <c r="AD48" s="51"/>
      <c r="AE48" s="51"/>
      <c r="AF48" s="51"/>
      <c r="AG48" s="51"/>
      <c r="AH48" s="51"/>
    </row>
    <row r="49" spans="1:34" ht="31" customHeight="1" x14ac:dyDescent="0.25">
      <c r="A49" s="76" t="s">
        <v>84</v>
      </c>
      <c r="B49" s="76"/>
      <c r="C49" s="76"/>
      <c r="D49" s="76"/>
      <c r="E49" s="76"/>
      <c r="F49" s="76"/>
      <c r="G49" s="76"/>
      <c r="H49" s="76"/>
      <c r="I49" s="76"/>
      <c r="J49" s="76"/>
      <c r="K49" s="76"/>
      <c r="L49" s="73"/>
      <c r="M49" s="73"/>
      <c r="N49" s="73"/>
      <c r="O49" s="51"/>
      <c r="P49" s="51"/>
      <c r="Q49" s="51"/>
      <c r="R49" s="51"/>
      <c r="S49" s="51"/>
      <c r="T49" s="51"/>
      <c r="U49" s="51"/>
      <c r="V49" s="51"/>
      <c r="W49" s="51"/>
      <c r="X49" s="51"/>
      <c r="Y49" s="51"/>
      <c r="Z49" s="51"/>
      <c r="AA49" s="51"/>
      <c r="AB49" s="51"/>
      <c r="AC49" s="51"/>
      <c r="AD49" s="51"/>
      <c r="AE49" s="51"/>
      <c r="AF49" s="51"/>
      <c r="AG49" s="51"/>
      <c r="AH49" s="51"/>
    </row>
    <row r="50" spans="1:34" ht="31" customHeight="1" x14ac:dyDescent="0.25">
      <c r="A50" s="75" t="s">
        <v>287</v>
      </c>
      <c r="B50" s="75"/>
      <c r="C50" s="75"/>
      <c r="D50" s="75"/>
      <c r="E50" s="75"/>
      <c r="F50" s="75"/>
      <c r="G50" s="75"/>
      <c r="H50" s="75"/>
      <c r="I50" s="75"/>
      <c r="J50" s="75"/>
      <c r="K50" s="75"/>
      <c r="L50" s="73"/>
      <c r="M50" s="73"/>
      <c r="N50" s="73"/>
      <c r="O50" s="51"/>
      <c r="P50" s="51"/>
      <c r="Q50" s="51"/>
      <c r="R50" s="51"/>
      <c r="S50" s="51"/>
      <c r="T50" s="51"/>
      <c r="U50" s="51"/>
      <c r="V50" s="51"/>
      <c r="W50" s="51"/>
      <c r="X50" s="51"/>
      <c r="Y50" s="51"/>
      <c r="Z50" s="51"/>
      <c r="AA50" s="51"/>
      <c r="AB50" s="51"/>
      <c r="AC50" s="51"/>
      <c r="AD50" s="51"/>
      <c r="AE50" s="51"/>
      <c r="AF50" s="51"/>
      <c r="AG50" s="51"/>
      <c r="AH50" s="51"/>
    </row>
    <row r="51" spans="1:34" x14ac:dyDescent="0.2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row>
    <row r="52" spans="1:34" x14ac:dyDescent="0.25">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row>
    <row r="53" spans="1:34"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row>
    <row r="54" spans="1:34"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row>
    <row r="55" spans="1:34"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sheetData>
  <mergeCells count="30">
    <mergeCell ref="A49:K49"/>
    <mergeCell ref="A50:K50"/>
    <mergeCell ref="A44:K44"/>
    <mergeCell ref="A45:K45"/>
    <mergeCell ref="A46:K46"/>
    <mergeCell ref="A41:K41"/>
    <mergeCell ref="A42:K42"/>
    <mergeCell ref="A43:K43"/>
    <mergeCell ref="A47:K47"/>
    <mergeCell ref="A48:K48"/>
    <mergeCell ref="A36:K36"/>
    <mergeCell ref="A37:K37"/>
    <mergeCell ref="A38:K38"/>
    <mergeCell ref="A39:K39"/>
    <mergeCell ref="A40:K40"/>
    <mergeCell ref="A31:K31"/>
    <mergeCell ref="A32:K32"/>
    <mergeCell ref="A33:K33"/>
    <mergeCell ref="A34:K34"/>
    <mergeCell ref="A35:K35"/>
    <mergeCell ref="A26:K26"/>
    <mergeCell ref="A27:K27"/>
    <mergeCell ref="A28:K28"/>
    <mergeCell ref="A29:K29"/>
    <mergeCell ref="A30:K30"/>
    <mergeCell ref="A1:K1"/>
    <mergeCell ref="A2:K2"/>
    <mergeCell ref="A3:K3"/>
    <mergeCell ref="L3:N3"/>
    <mergeCell ref="A25:K25"/>
  </mergeCells>
  <phoneticPr fontId="19"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85"/>
  <sheetViews>
    <sheetView workbookViewId="0">
      <selection activeCell="A56" sqref="A56:XFD56"/>
    </sheetView>
  </sheetViews>
  <sheetFormatPr defaultColWidth="9" defaultRowHeight="14" x14ac:dyDescent="0.25"/>
  <cols>
    <col min="1" max="1" width="2.7265625" style="12" customWidth="1"/>
    <col min="2" max="2" width="4.7265625" style="13" customWidth="1"/>
    <col min="3" max="3" width="15.36328125" style="14" customWidth="1"/>
    <col min="4" max="4" width="10.90625" style="14" customWidth="1"/>
    <col min="5" max="5" width="5.7265625" style="13" customWidth="1"/>
    <col min="6" max="6" width="6" style="13" customWidth="1"/>
    <col min="7" max="7" width="6.26953125" style="13" customWidth="1"/>
    <col min="8" max="8" width="5.90625" style="13" customWidth="1"/>
    <col min="9" max="9" width="6.26953125" style="13" customWidth="1"/>
    <col min="10" max="10" width="6.6328125" style="15" customWidth="1"/>
    <col min="11" max="11" width="6" style="16" customWidth="1"/>
    <col min="12" max="12" width="6.08984375" style="12" customWidth="1"/>
    <col min="13" max="13" width="6.90625" style="17" customWidth="1"/>
    <col min="14" max="14" width="7" style="13" customWidth="1"/>
    <col min="15" max="15" width="6.08984375" style="13" customWidth="1"/>
  </cols>
  <sheetData>
    <row r="1" spans="1:15" x14ac:dyDescent="0.25">
      <c r="A1" s="48" t="s">
        <v>85</v>
      </c>
      <c r="B1" s="48" t="s">
        <v>3</v>
      </c>
      <c r="C1" s="48" t="s">
        <v>4</v>
      </c>
      <c r="D1" s="48" t="s">
        <v>86</v>
      </c>
      <c r="E1" s="48" t="s">
        <v>87</v>
      </c>
      <c r="F1" s="45" t="s">
        <v>88</v>
      </c>
      <c r="G1" s="45"/>
      <c r="H1" s="45"/>
      <c r="I1" s="45"/>
      <c r="J1" s="46"/>
      <c r="K1" s="46"/>
      <c r="L1" s="45"/>
      <c r="M1" s="47" t="s">
        <v>89</v>
      </c>
      <c r="N1" s="47"/>
      <c r="O1" s="47"/>
    </row>
    <row r="2" spans="1:15" ht="52" x14ac:dyDescent="0.25">
      <c r="A2" s="49"/>
      <c r="B2" s="48"/>
      <c r="C2" s="49"/>
      <c r="D2" s="49"/>
      <c r="E2" s="48"/>
      <c r="F2" s="18" t="s">
        <v>90</v>
      </c>
      <c r="G2" s="18" t="s">
        <v>91</v>
      </c>
      <c r="H2" s="20" t="s">
        <v>92</v>
      </c>
      <c r="I2" s="20" t="s">
        <v>93</v>
      </c>
      <c r="J2" s="26" t="s">
        <v>94</v>
      </c>
      <c r="K2" s="26" t="s">
        <v>95</v>
      </c>
      <c r="L2" s="20" t="s">
        <v>96</v>
      </c>
      <c r="M2" s="20" t="s">
        <v>97</v>
      </c>
      <c r="N2" s="20" t="s">
        <v>12</v>
      </c>
      <c r="O2" s="18" t="s">
        <v>98</v>
      </c>
    </row>
    <row r="3" spans="1:15" hidden="1" x14ac:dyDescent="0.25">
      <c r="A3" s="21">
        <v>1</v>
      </c>
      <c r="B3" s="22">
        <v>734</v>
      </c>
      <c r="C3" s="21" t="s">
        <v>99</v>
      </c>
      <c r="D3" s="21" t="s">
        <v>100</v>
      </c>
      <c r="E3" s="22" t="s">
        <v>101</v>
      </c>
      <c r="F3" s="22">
        <v>109</v>
      </c>
      <c r="G3" s="22">
        <v>11</v>
      </c>
      <c r="H3" s="22">
        <f t="shared" ref="H3:H66" si="0">G3*31</f>
        <v>341</v>
      </c>
      <c r="I3" s="27">
        <v>129</v>
      </c>
      <c r="J3" s="28">
        <v>116</v>
      </c>
      <c r="K3" s="29">
        <f t="shared" ref="K3:K66" si="1">J3/H3</f>
        <v>0.34017595307917886</v>
      </c>
      <c r="L3" s="30">
        <f t="shared" ref="L3:L66" si="2">J3-H3</f>
        <v>-225</v>
      </c>
      <c r="M3" s="31">
        <v>0.47299999999999998</v>
      </c>
      <c r="N3" s="22" t="s">
        <v>102</v>
      </c>
      <c r="O3" s="32">
        <f t="shared" ref="O3:O66" si="3">N3-M3</f>
        <v>1.1200000000000043E-2</v>
      </c>
    </row>
    <row r="4" spans="1:15" hidden="1" x14ac:dyDescent="0.25">
      <c r="A4" s="21">
        <v>2</v>
      </c>
      <c r="B4" s="22">
        <v>54</v>
      </c>
      <c r="C4" s="21" t="s">
        <v>103</v>
      </c>
      <c r="D4" s="21" t="s">
        <v>100</v>
      </c>
      <c r="E4" s="22" t="s">
        <v>101</v>
      </c>
      <c r="F4" s="22">
        <v>94</v>
      </c>
      <c r="G4" s="22">
        <v>8</v>
      </c>
      <c r="H4" s="22">
        <f t="shared" si="0"/>
        <v>248</v>
      </c>
      <c r="I4" s="27">
        <v>125</v>
      </c>
      <c r="J4" s="28">
        <v>117</v>
      </c>
      <c r="K4" s="29">
        <f t="shared" si="1"/>
        <v>0.47177419354838712</v>
      </c>
      <c r="L4" s="30">
        <f t="shared" si="2"/>
        <v>-131</v>
      </c>
      <c r="M4" s="31">
        <v>0.62529999999999997</v>
      </c>
      <c r="N4" s="22" t="s">
        <v>104</v>
      </c>
      <c r="O4" s="32">
        <f t="shared" si="3"/>
        <v>1.8900000000000028E-2</v>
      </c>
    </row>
    <row r="5" spans="1:15" hidden="1" x14ac:dyDescent="0.25">
      <c r="A5" s="21">
        <v>3</v>
      </c>
      <c r="B5" s="22">
        <v>329</v>
      </c>
      <c r="C5" s="21" t="s">
        <v>105</v>
      </c>
      <c r="D5" s="21" t="s">
        <v>100</v>
      </c>
      <c r="E5" s="22" t="s">
        <v>101</v>
      </c>
      <c r="F5" s="22">
        <v>56</v>
      </c>
      <c r="G5" s="22">
        <v>6</v>
      </c>
      <c r="H5" s="22">
        <f t="shared" si="0"/>
        <v>186</v>
      </c>
      <c r="I5" s="27">
        <v>173</v>
      </c>
      <c r="J5" s="28">
        <v>160</v>
      </c>
      <c r="K5" s="29">
        <f t="shared" si="1"/>
        <v>0.86021505376344087</v>
      </c>
      <c r="L5" s="30">
        <f t="shared" si="2"/>
        <v>-26</v>
      </c>
      <c r="M5" s="31">
        <v>0.50370000000000004</v>
      </c>
      <c r="N5" s="22" t="s">
        <v>106</v>
      </c>
      <c r="O5" s="32">
        <f t="shared" si="3"/>
        <v>3.6999999999999922E-2</v>
      </c>
    </row>
    <row r="6" spans="1:15" hidden="1" x14ac:dyDescent="0.25">
      <c r="A6" s="21">
        <v>4</v>
      </c>
      <c r="B6" s="22">
        <v>52</v>
      </c>
      <c r="C6" s="21" t="s">
        <v>107</v>
      </c>
      <c r="D6" s="21" t="s">
        <v>100</v>
      </c>
      <c r="E6" s="22" t="s">
        <v>101</v>
      </c>
      <c r="F6" s="22">
        <v>80</v>
      </c>
      <c r="G6" s="22">
        <v>8</v>
      </c>
      <c r="H6" s="22">
        <f t="shared" si="0"/>
        <v>248</v>
      </c>
      <c r="I6" s="27">
        <v>198</v>
      </c>
      <c r="J6" s="28">
        <v>184</v>
      </c>
      <c r="K6" s="29">
        <f t="shared" si="1"/>
        <v>0.74193548387096775</v>
      </c>
      <c r="L6" s="30">
        <f t="shared" si="2"/>
        <v>-64</v>
      </c>
      <c r="M6" s="31">
        <v>0.55710000000000004</v>
      </c>
      <c r="N6" s="22" t="s">
        <v>108</v>
      </c>
      <c r="O6" s="32">
        <f t="shared" si="3"/>
        <v>1.1099999999999999E-2</v>
      </c>
    </row>
    <row r="7" spans="1:15" hidden="1" x14ac:dyDescent="0.25">
      <c r="A7" s="21">
        <v>5</v>
      </c>
      <c r="B7" s="22">
        <v>367</v>
      </c>
      <c r="C7" s="21" t="s">
        <v>109</v>
      </c>
      <c r="D7" s="21" t="s">
        <v>100</v>
      </c>
      <c r="E7" s="22" t="s">
        <v>101</v>
      </c>
      <c r="F7" s="22">
        <v>86</v>
      </c>
      <c r="G7" s="22">
        <v>9</v>
      </c>
      <c r="H7" s="22">
        <f t="shared" si="0"/>
        <v>279</v>
      </c>
      <c r="I7" s="27">
        <v>229</v>
      </c>
      <c r="J7" s="28">
        <v>220</v>
      </c>
      <c r="K7" s="29">
        <f t="shared" si="1"/>
        <v>0.78853046594982079</v>
      </c>
      <c r="L7" s="30">
        <f t="shared" si="2"/>
        <v>-59</v>
      </c>
      <c r="M7" s="31">
        <v>0.59909999999999997</v>
      </c>
      <c r="N7" s="22" t="s">
        <v>110</v>
      </c>
      <c r="O7" s="31">
        <f t="shared" si="3"/>
        <v>-2.5999999999999357E-3</v>
      </c>
    </row>
    <row r="8" spans="1:15" hidden="1" x14ac:dyDescent="0.25">
      <c r="A8" s="21">
        <v>6</v>
      </c>
      <c r="B8" s="22">
        <v>587</v>
      </c>
      <c r="C8" s="21" t="s">
        <v>111</v>
      </c>
      <c r="D8" s="21" t="s">
        <v>100</v>
      </c>
      <c r="E8" s="22" t="s">
        <v>101</v>
      </c>
      <c r="F8" s="22">
        <v>63</v>
      </c>
      <c r="G8" s="22">
        <v>6</v>
      </c>
      <c r="H8" s="22">
        <f t="shared" si="0"/>
        <v>186</v>
      </c>
      <c r="I8" s="27">
        <v>193</v>
      </c>
      <c r="J8" s="28">
        <v>193</v>
      </c>
      <c r="K8" s="29">
        <f t="shared" si="1"/>
        <v>1.0376344086021505</v>
      </c>
      <c r="L8" s="30">
        <f t="shared" si="2"/>
        <v>7</v>
      </c>
      <c r="M8" s="31">
        <v>0.50360000000000005</v>
      </c>
      <c r="N8" s="22" t="s">
        <v>112</v>
      </c>
      <c r="O8" s="32">
        <f t="shared" si="3"/>
        <v>8.3999999999999631E-3</v>
      </c>
    </row>
    <row r="9" spans="1:15" hidden="1" x14ac:dyDescent="0.25">
      <c r="A9" s="21">
        <v>7</v>
      </c>
      <c r="B9" s="22">
        <v>351</v>
      </c>
      <c r="C9" s="21" t="s">
        <v>113</v>
      </c>
      <c r="D9" s="21" t="s">
        <v>100</v>
      </c>
      <c r="E9" s="22" t="s">
        <v>101</v>
      </c>
      <c r="F9" s="22">
        <v>53</v>
      </c>
      <c r="G9" s="22">
        <v>5</v>
      </c>
      <c r="H9" s="22">
        <f t="shared" si="0"/>
        <v>155</v>
      </c>
      <c r="I9" s="27">
        <v>95</v>
      </c>
      <c r="J9" s="28">
        <v>72</v>
      </c>
      <c r="K9" s="29">
        <f t="shared" si="1"/>
        <v>0.46451612903225808</v>
      </c>
      <c r="L9" s="30">
        <f t="shared" si="2"/>
        <v>-83</v>
      </c>
      <c r="M9" s="31">
        <v>0.496</v>
      </c>
      <c r="N9" s="22" t="s">
        <v>114</v>
      </c>
      <c r="O9" s="32">
        <f t="shared" si="3"/>
        <v>-7.7699999999999991E-2</v>
      </c>
    </row>
    <row r="10" spans="1:15" hidden="1" x14ac:dyDescent="0.25">
      <c r="A10" s="21">
        <v>8</v>
      </c>
      <c r="B10" s="22">
        <v>704</v>
      </c>
      <c r="C10" s="21" t="s">
        <v>115</v>
      </c>
      <c r="D10" s="21" t="s">
        <v>100</v>
      </c>
      <c r="E10" s="22" t="s">
        <v>101</v>
      </c>
      <c r="F10" s="22">
        <v>51</v>
      </c>
      <c r="G10" s="22">
        <v>5</v>
      </c>
      <c r="H10" s="22">
        <f t="shared" si="0"/>
        <v>155</v>
      </c>
      <c r="I10" s="27">
        <v>190</v>
      </c>
      <c r="J10" s="28">
        <v>190</v>
      </c>
      <c r="K10" s="29">
        <f t="shared" si="1"/>
        <v>1.2258064516129032</v>
      </c>
      <c r="L10" s="30">
        <f t="shared" si="2"/>
        <v>35</v>
      </c>
      <c r="M10" s="31">
        <v>0.44240000000000002</v>
      </c>
      <c r="N10" s="22" t="s">
        <v>116</v>
      </c>
      <c r="O10" s="32">
        <f t="shared" si="3"/>
        <v>0.1028</v>
      </c>
    </row>
    <row r="11" spans="1:15" hidden="1" x14ac:dyDescent="0.25">
      <c r="A11" s="21">
        <v>9</v>
      </c>
      <c r="B11" s="22">
        <v>56</v>
      </c>
      <c r="C11" s="21" t="s">
        <v>117</v>
      </c>
      <c r="D11" s="21" t="s">
        <v>100</v>
      </c>
      <c r="E11" s="22" t="s">
        <v>101</v>
      </c>
      <c r="F11" s="22">
        <v>45</v>
      </c>
      <c r="G11" s="22">
        <v>5</v>
      </c>
      <c r="H11" s="22">
        <f t="shared" si="0"/>
        <v>155</v>
      </c>
      <c r="I11" s="27">
        <v>94</v>
      </c>
      <c r="J11" s="28">
        <v>77</v>
      </c>
      <c r="K11" s="29">
        <f t="shared" si="1"/>
        <v>0.49677419354838709</v>
      </c>
      <c r="L11" s="30">
        <f t="shared" si="2"/>
        <v>-78</v>
      </c>
      <c r="M11" s="31">
        <v>0.65749999999999997</v>
      </c>
      <c r="N11" s="22" t="s">
        <v>118</v>
      </c>
      <c r="O11" s="32">
        <f t="shared" si="3"/>
        <v>-4.159999999999997E-2</v>
      </c>
    </row>
    <row r="12" spans="1:15" hidden="1" x14ac:dyDescent="0.25">
      <c r="A12" s="21">
        <v>10</v>
      </c>
      <c r="B12" s="22">
        <v>738</v>
      </c>
      <c r="C12" s="21" t="s">
        <v>119</v>
      </c>
      <c r="D12" s="21" t="s">
        <v>100</v>
      </c>
      <c r="E12" s="22" t="s">
        <v>101</v>
      </c>
      <c r="F12" s="22">
        <v>48</v>
      </c>
      <c r="G12" s="22">
        <v>5</v>
      </c>
      <c r="H12" s="22">
        <f t="shared" si="0"/>
        <v>155</v>
      </c>
      <c r="I12" s="27">
        <v>169</v>
      </c>
      <c r="J12" s="28">
        <v>169</v>
      </c>
      <c r="K12" s="29">
        <f t="shared" si="1"/>
        <v>1.0903225806451613</v>
      </c>
      <c r="L12" s="30">
        <f t="shared" si="2"/>
        <v>14</v>
      </c>
      <c r="M12" s="31">
        <v>0.61750000000000005</v>
      </c>
      <c r="N12" s="22" t="s">
        <v>120</v>
      </c>
      <c r="O12" s="32">
        <f t="shared" si="3"/>
        <v>6.5199999999999925E-2</v>
      </c>
    </row>
    <row r="13" spans="1:15" hidden="1" x14ac:dyDescent="0.25">
      <c r="A13" s="21">
        <v>11</v>
      </c>
      <c r="B13" s="22">
        <v>710</v>
      </c>
      <c r="C13" s="21" t="s">
        <v>121</v>
      </c>
      <c r="D13" s="21" t="s">
        <v>100</v>
      </c>
      <c r="E13" s="22" t="s">
        <v>101</v>
      </c>
      <c r="F13" s="22">
        <v>44</v>
      </c>
      <c r="G13" s="22">
        <v>4</v>
      </c>
      <c r="H13" s="22">
        <f t="shared" si="0"/>
        <v>124</v>
      </c>
      <c r="I13" s="27">
        <v>125</v>
      </c>
      <c r="J13" s="28">
        <v>105</v>
      </c>
      <c r="K13" s="29">
        <f t="shared" si="1"/>
        <v>0.84677419354838712</v>
      </c>
      <c r="L13" s="30">
        <f t="shared" si="2"/>
        <v>-19</v>
      </c>
      <c r="M13" s="31">
        <v>0.51819999999999999</v>
      </c>
      <c r="N13" s="22" t="s">
        <v>122</v>
      </c>
      <c r="O13" s="32">
        <f t="shared" si="3"/>
        <v>4.5100000000000029E-2</v>
      </c>
    </row>
    <row r="14" spans="1:15" hidden="1" x14ac:dyDescent="0.25">
      <c r="A14" s="21">
        <v>12</v>
      </c>
      <c r="B14" s="22">
        <v>706</v>
      </c>
      <c r="C14" s="21" t="s">
        <v>123</v>
      </c>
      <c r="D14" s="21" t="s">
        <v>100</v>
      </c>
      <c r="E14" s="22" t="s">
        <v>101</v>
      </c>
      <c r="F14" s="22">
        <v>47</v>
      </c>
      <c r="G14" s="22">
        <v>5</v>
      </c>
      <c r="H14" s="22">
        <f t="shared" si="0"/>
        <v>155</v>
      </c>
      <c r="I14" s="27">
        <v>100</v>
      </c>
      <c r="J14" s="28">
        <v>93</v>
      </c>
      <c r="K14" s="29">
        <f t="shared" si="1"/>
        <v>0.6</v>
      </c>
      <c r="L14" s="30">
        <f t="shared" si="2"/>
        <v>-62</v>
      </c>
      <c r="M14" s="31">
        <v>0.50539999999999996</v>
      </c>
      <c r="N14" s="22" t="s">
        <v>124</v>
      </c>
      <c r="O14" s="32">
        <f t="shared" si="3"/>
        <v>0.12909999999999999</v>
      </c>
    </row>
    <row r="15" spans="1:15" hidden="1" x14ac:dyDescent="0.25">
      <c r="A15" s="21">
        <v>13</v>
      </c>
      <c r="B15" s="22">
        <v>713</v>
      </c>
      <c r="C15" s="21" t="s">
        <v>125</v>
      </c>
      <c r="D15" s="21" t="s">
        <v>100</v>
      </c>
      <c r="E15" s="22" t="s">
        <v>101</v>
      </c>
      <c r="F15" s="22">
        <v>29</v>
      </c>
      <c r="G15" s="22">
        <v>3</v>
      </c>
      <c r="H15" s="22">
        <f t="shared" si="0"/>
        <v>93</v>
      </c>
      <c r="I15" s="27">
        <v>74</v>
      </c>
      <c r="J15" s="28">
        <v>69</v>
      </c>
      <c r="K15" s="29">
        <f t="shared" si="1"/>
        <v>0.74193548387096775</v>
      </c>
      <c r="L15" s="30">
        <f t="shared" si="2"/>
        <v>-24</v>
      </c>
      <c r="M15" s="31">
        <v>0.6381</v>
      </c>
      <c r="N15" s="22" t="s">
        <v>126</v>
      </c>
      <c r="O15" s="32">
        <f t="shared" si="3"/>
        <v>4.9899999999999944E-2</v>
      </c>
    </row>
    <row r="16" spans="1:15" hidden="1" x14ac:dyDescent="0.25">
      <c r="A16" s="21">
        <v>14</v>
      </c>
      <c r="B16" s="22">
        <v>341</v>
      </c>
      <c r="C16" s="21" t="s">
        <v>127</v>
      </c>
      <c r="D16" s="21" t="s">
        <v>128</v>
      </c>
      <c r="E16" s="22" t="s">
        <v>129</v>
      </c>
      <c r="F16" s="22">
        <v>184</v>
      </c>
      <c r="G16" s="22">
        <v>18</v>
      </c>
      <c r="H16" s="22">
        <f t="shared" si="0"/>
        <v>558</v>
      </c>
      <c r="I16" s="27">
        <v>299</v>
      </c>
      <c r="J16" s="28">
        <v>284</v>
      </c>
      <c r="K16" s="29">
        <f t="shared" si="1"/>
        <v>0.50896057347670254</v>
      </c>
      <c r="L16" s="30">
        <f t="shared" si="2"/>
        <v>-274</v>
      </c>
      <c r="M16" s="31">
        <v>0.4965</v>
      </c>
      <c r="N16" s="22" t="s">
        <v>130</v>
      </c>
      <c r="O16" s="32">
        <f t="shared" si="3"/>
        <v>-4.9399999999999999E-2</v>
      </c>
    </row>
    <row r="17" spans="1:15" hidden="1" x14ac:dyDescent="0.25">
      <c r="A17" s="21">
        <v>15</v>
      </c>
      <c r="B17" s="22">
        <v>385</v>
      </c>
      <c r="C17" s="21" t="s">
        <v>131</v>
      </c>
      <c r="D17" s="21" t="s">
        <v>128</v>
      </c>
      <c r="E17" s="22" t="s">
        <v>129</v>
      </c>
      <c r="F17" s="22">
        <v>110</v>
      </c>
      <c r="G17" s="22">
        <v>11</v>
      </c>
      <c r="H17" s="22">
        <f t="shared" si="0"/>
        <v>341</v>
      </c>
      <c r="I17" s="27">
        <v>227</v>
      </c>
      <c r="J17" s="28">
        <v>209</v>
      </c>
      <c r="K17" s="29">
        <f t="shared" si="1"/>
        <v>0.61290322580645162</v>
      </c>
      <c r="L17" s="30">
        <f t="shared" si="2"/>
        <v>-132</v>
      </c>
      <c r="M17" s="31">
        <v>0.3619</v>
      </c>
      <c r="N17" s="22" t="s">
        <v>132</v>
      </c>
      <c r="O17" s="32">
        <f t="shared" si="3"/>
        <v>4.9200000000000021E-2</v>
      </c>
    </row>
    <row r="18" spans="1:15" hidden="1" x14ac:dyDescent="0.25">
      <c r="A18" s="21">
        <v>16</v>
      </c>
      <c r="B18" s="22">
        <v>514</v>
      </c>
      <c r="C18" s="21" t="s">
        <v>133</v>
      </c>
      <c r="D18" s="21" t="s">
        <v>128</v>
      </c>
      <c r="E18" s="22" t="s">
        <v>129</v>
      </c>
      <c r="F18" s="22">
        <v>109</v>
      </c>
      <c r="G18" s="22">
        <v>6</v>
      </c>
      <c r="H18" s="22">
        <f t="shared" si="0"/>
        <v>186</v>
      </c>
      <c r="I18" s="27">
        <v>155</v>
      </c>
      <c r="J18" s="28">
        <v>145</v>
      </c>
      <c r="K18" s="29">
        <f t="shared" si="1"/>
        <v>0.77956989247311825</v>
      </c>
      <c r="L18" s="30">
        <f t="shared" si="2"/>
        <v>-41</v>
      </c>
      <c r="M18" s="31">
        <v>0.68</v>
      </c>
      <c r="N18" s="22" t="s">
        <v>134</v>
      </c>
      <c r="O18" s="32">
        <f t="shared" si="3"/>
        <v>1.2199999999999989E-2</v>
      </c>
    </row>
    <row r="19" spans="1:15" hidden="1" x14ac:dyDescent="0.25">
      <c r="A19" s="21">
        <v>17</v>
      </c>
      <c r="B19" s="22">
        <v>746</v>
      </c>
      <c r="C19" s="21" t="s">
        <v>135</v>
      </c>
      <c r="D19" s="21" t="s">
        <v>128</v>
      </c>
      <c r="E19" s="22" t="s">
        <v>129</v>
      </c>
      <c r="F19" s="22">
        <v>71</v>
      </c>
      <c r="G19" s="22">
        <v>7</v>
      </c>
      <c r="H19" s="22">
        <f t="shared" si="0"/>
        <v>217</v>
      </c>
      <c r="I19" s="27">
        <v>275</v>
      </c>
      <c r="J19" s="28">
        <v>261</v>
      </c>
      <c r="K19" s="29">
        <f t="shared" si="1"/>
        <v>1.2027649769585254</v>
      </c>
      <c r="L19" s="30">
        <f t="shared" si="2"/>
        <v>44</v>
      </c>
      <c r="M19" s="31">
        <v>0.46010000000000001</v>
      </c>
      <c r="N19" s="22" t="s">
        <v>136</v>
      </c>
      <c r="O19" s="32">
        <f t="shared" si="3"/>
        <v>0.14009999999999995</v>
      </c>
    </row>
    <row r="20" spans="1:15" hidden="1" x14ac:dyDescent="0.25">
      <c r="A20" s="21">
        <v>18</v>
      </c>
      <c r="B20" s="22">
        <v>591</v>
      </c>
      <c r="C20" s="21" t="s">
        <v>137</v>
      </c>
      <c r="D20" s="21" t="s">
        <v>128</v>
      </c>
      <c r="E20" s="22" t="s">
        <v>129</v>
      </c>
      <c r="F20" s="22">
        <v>62</v>
      </c>
      <c r="G20" s="22">
        <v>6</v>
      </c>
      <c r="H20" s="22">
        <f t="shared" si="0"/>
        <v>186</v>
      </c>
      <c r="I20" s="27">
        <v>170</v>
      </c>
      <c r="J20" s="28">
        <v>169</v>
      </c>
      <c r="K20" s="29">
        <f t="shared" si="1"/>
        <v>0.90860215053763438</v>
      </c>
      <c r="L20" s="30">
        <f t="shared" si="2"/>
        <v>-17</v>
      </c>
      <c r="M20" s="31">
        <v>0.41589999999999999</v>
      </c>
      <c r="N20" s="22" t="s">
        <v>138</v>
      </c>
      <c r="O20" s="32">
        <f t="shared" si="3"/>
        <v>0.12759999999999999</v>
      </c>
    </row>
    <row r="21" spans="1:15" hidden="1" x14ac:dyDescent="0.25">
      <c r="A21" s="21">
        <v>19</v>
      </c>
      <c r="B21" s="22">
        <v>717</v>
      </c>
      <c r="C21" s="21" t="s">
        <v>139</v>
      </c>
      <c r="D21" s="21" t="s">
        <v>128</v>
      </c>
      <c r="E21" s="22" t="s">
        <v>129</v>
      </c>
      <c r="F21" s="22">
        <v>67</v>
      </c>
      <c r="G21" s="22">
        <v>7</v>
      </c>
      <c r="H21" s="22">
        <f t="shared" si="0"/>
        <v>217</v>
      </c>
      <c r="I21" s="27">
        <v>229</v>
      </c>
      <c r="J21" s="28">
        <v>229</v>
      </c>
      <c r="K21" s="29">
        <f t="shared" si="1"/>
        <v>1.0552995391705069</v>
      </c>
      <c r="L21" s="30">
        <f t="shared" si="2"/>
        <v>12</v>
      </c>
      <c r="M21" s="31">
        <v>0.55179999999999996</v>
      </c>
      <c r="N21" s="22" t="s">
        <v>140</v>
      </c>
      <c r="O21" s="32">
        <f t="shared" si="3"/>
        <v>7.8000000000000069E-2</v>
      </c>
    </row>
    <row r="22" spans="1:15" hidden="1" x14ac:dyDescent="0.25">
      <c r="A22" s="21">
        <v>20</v>
      </c>
      <c r="B22" s="22">
        <v>721</v>
      </c>
      <c r="C22" s="21" t="s">
        <v>141</v>
      </c>
      <c r="D22" s="21" t="s">
        <v>128</v>
      </c>
      <c r="E22" s="22" t="s">
        <v>129</v>
      </c>
      <c r="F22" s="22">
        <v>62</v>
      </c>
      <c r="G22" s="22">
        <v>6</v>
      </c>
      <c r="H22" s="22">
        <f t="shared" si="0"/>
        <v>186</v>
      </c>
      <c r="I22" s="27">
        <v>131</v>
      </c>
      <c r="J22" s="28">
        <v>128</v>
      </c>
      <c r="K22" s="29">
        <f t="shared" si="1"/>
        <v>0.68817204301075274</v>
      </c>
      <c r="L22" s="30">
        <f t="shared" si="2"/>
        <v>-58</v>
      </c>
      <c r="M22" s="31">
        <v>0.69269999999999998</v>
      </c>
      <c r="N22" s="22" t="s">
        <v>142</v>
      </c>
      <c r="O22" s="32">
        <f t="shared" si="3"/>
        <v>-6.6999999999999282E-3</v>
      </c>
    </row>
    <row r="23" spans="1:15" hidden="1" x14ac:dyDescent="0.25">
      <c r="A23" s="21">
        <v>21</v>
      </c>
      <c r="B23" s="22">
        <v>732</v>
      </c>
      <c r="C23" s="21" t="s">
        <v>143</v>
      </c>
      <c r="D23" s="21" t="s">
        <v>128</v>
      </c>
      <c r="E23" s="22" t="s">
        <v>129</v>
      </c>
      <c r="F23" s="22">
        <v>41</v>
      </c>
      <c r="G23" s="22">
        <v>4</v>
      </c>
      <c r="H23" s="22">
        <f t="shared" si="0"/>
        <v>124</v>
      </c>
      <c r="I23" s="27">
        <v>111</v>
      </c>
      <c r="J23" s="28">
        <v>107</v>
      </c>
      <c r="K23" s="29">
        <f t="shared" si="1"/>
        <v>0.86290322580645162</v>
      </c>
      <c r="L23" s="30">
        <f t="shared" si="2"/>
        <v>-17</v>
      </c>
      <c r="M23" s="31">
        <v>0.55779999999999996</v>
      </c>
      <c r="N23" s="22" t="s">
        <v>144</v>
      </c>
      <c r="O23" s="32">
        <f t="shared" si="3"/>
        <v>3.1700000000000061E-2</v>
      </c>
    </row>
    <row r="24" spans="1:15" hidden="1" x14ac:dyDescent="0.25">
      <c r="A24" s="21">
        <v>22</v>
      </c>
      <c r="B24" s="22">
        <v>539</v>
      </c>
      <c r="C24" s="21" t="s">
        <v>145</v>
      </c>
      <c r="D24" s="21" t="s">
        <v>128</v>
      </c>
      <c r="E24" s="22" t="s">
        <v>129</v>
      </c>
      <c r="F24" s="22">
        <v>46</v>
      </c>
      <c r="G24" s="22">
        <v>5</v>
      </c>
      <c r="H24" s="22">
        <f t="shared" si="0"/>
        <v>155</v>
      </c>
      <c r="I24" s="27">
        <v>130</v>
      </c>
      <c r="J24" s="28">
        <v>121</v>
      </c>
      <c r="K24" s="29">
        <f t="shared" si="1"/>
        <v>0.78064516129032258</v>
      </c>
      <c r="L24" s="30">
        <f t="shared" si="2"/>
        <v>-34</v>
      </c>
      <c r="M24" s="31">
        <v>0.62570000000000003</v>
      </c>
      <c r="N24" s="22" t="s">
        <v>146</v>
      </c>
      <c r="O24" s="32">
        <f t="shared" si="3"/>
        <v>9.199999999999986E-3</v>
      </c>
    </row>
    <row r="25" spans="1:15" hidden="1" x14ac:dyDescent="0.25">
      <c r="A25" s="21">
        <v>23</v>
      </c>
      <c r="B25" s="22">
        <v>549</v>
      </c>
      <c r="C25" s="21" t="s">
        <v>147</v>
      </c>
      <c r="D25" s="21" t="s">
        <v>128</v>
      </c>
      <c r="E25" s="22" t="s">
        <v>129</v>
      </c>
      <c r="F25" s="22">
        <v>40</v>
      </c>
      <c r="G25" s="22">
        <v>4</v>
      </c>
      <c r="H25" s="22">
        <f t="shared" si="0"/>
        <v>124</v>
      </c>
      <c r="I25" s="27">
        <v>99</v>
      </c>
      <c r="J25" s="28">
        <v>91</v>
      </c>
      <c r="K25" s="29">
        <f t="shared" si="1"/>
        <v>0.7338709677419355</v>
      </c>
      <c r="L25" s="30">
        <f t="shared" si="2"/>
        <v>-33</v>
      </c>
      <c r="M25" s="31">
        <v>0.68679999999999997</v>
      </c>
      <c r="N25" s="22" t="s">
        <v>148</v>
      </c>
      <c r="O25" s="32">
        <f t="shared" si="3"/>
        <v>-5.7499999999999996E-2</v>
      </c>
    </row>
    <row r="26" spans="1:15" hidden="1" x14ac:dyDescent="0.25">
      <c r="A26" s="21">
        <v>24</v>
      </c>
      <c r="B26" s="22">
        <v>716</v>
      </c>
      <c r="C26" s="21" t="s">
        <v>149</v>
      </c>
      <c r="D26" s="21" t="s">
        <v>128</v>
      </c>
      <c r="E26" s="22" t="s">
        <v>129</v>
      </c>
      <c r="F26" s="22">
        <v>39</v>
      </c>
      <c r="G26" s="22">
        <v>4</v>
      </c>
      <c r="H26" s="22">
        <f t="shared" si="0"/>
        <v>124</v>
      </c>
      <c r="I26" s="27">
        <v>86</v>
      </c>
      <c r="J26" s="28">
        <v>85</v>
      </c>
      <c r="K26" s="29">
        <f t="shared" si="1"/>
        <v>0.68548387096774188</v>
      </c>
      <c r="L26" s="30">
        <f t="shared" si="2"/>
        <v>-39</v>
      </c>
      <c r="M26" s="31">
        <v>0.66620000000000001</v>
      </c>
      <c r="N26" s="22" t="s">
        <v>150</v>
      </c>
      <c r="O26" s="32">
        <f t="shared" si="3"/>
        <v>7.1099999999999941E-2</v>
      </c>
    </row>
    <row r="27" spans="1:15" hidden="1" x14ac:dyDescent="0.25">
      <c r="A27" s="21">
        <v>25</v>
      </c>
      <c r="B27" s="22">
        <v>371</v>
      </c>
      <c r="C27" s="21" t="s">
        <v>151</v>
      </c>
      <c r="D27" s="21" t="s">
        <v>128</v>
      </c>
      <c r="E27" s="22" t="s">
        <v>129</v>
      </c>
      <c r="F27" s="22">
        <v>54</v>
      </c>
      <c r="G27" s="22">
        <v>5</v>
      </c>
      <c r="H27" s="22">
        <f t="shared" si="0"/>
        <v>155</v>
      </c>
      <c r="I27" s="27">
        <v>90</v>
      </c>
      <c r="J27" s="28">
        <v>82</v>
      </c>
      <c r="K27" s="29">
        <f t="shared" si="1"/>
        <v>0.52903225806451615</v>
      </c>
      <c r="L27" s="30">
        <f t="shared" si="2"/>
        <v>-73</v>
      </c>
      <c r="M27" s="31">
        <v>0.44240000000000002</v>
      </c>
      <c r="N27" s="22" t="s">
        <v>35</v>
      </c>
      <c r="O27" s="32">
        <f t="shared" si="3"/>
        <v>6.0999999999999943E-2</v>
      </c>
    </row>
    <row r="28" spans="1:15" hidden="1" x14ac:dyDescent="0.25">
      <c r="A28" s="21">
        <v>26</v>
      </c>
      <c r="B28" s="22">
        <v>748</v>
      </c>
      <c r="C28" s="21" t="s">
        <v>152</v>
      </c>
      <c r="D28" s="21" t="s">
        <v>128</v>
      </c>
      <c r="E28" s="22" t="s">
        <v>129</v>
      </c>
      <c r="F28" s="22">
        <v>43</v>
      </c>
      <c r="G28" s="22">
        <v>4</v>
      </c>
      <c r="H28" s="22">
        <f t="shared" si="0"/>
        <v>124</v>
      </c>
      <c r="I28" s="27">
        <v>171</v>
      </c>
      <c r="J28" s="28">
        <v>163</v>
      </c>
      <c r="K28" s="29">
        <f t="shared" si="1"/>
        <v>1.314516129032258</v>
      </c>
      <c r="L28" s="30">
        <f t="shared" si="2"/>
        <v>39</v>
      </c>
      <c r="M28" s="31">
        <v>0.5847</v>
      </c>
      <c r="N28" s="22" t="s">
        <v>153</v>
      </c>
      <c r="O28" s="32">
        <f t="shared" si="3"/>
        <v>-6.5599999999999992E-2</v>
      </c>
    </row>
    <row r="29" spans="1:15" hidden="1" x14ac:dyDescent="0.25">
      <c r="A29" s="21">
        <v>27</v>
      </c>
      <c r="B29" s="22">
        <v>720</v>
      </c>
      <c r="C29" s="21" t="s">
        <v>154</v>
      </c>
      <c r="D29" s="21" t="s">
        <v>128</v>
      </c>
      <c r="E29" s="22" t="s">
        <v>129</v>
      </c>
      <c r="F29" s="22">
        <v>43</v>
      </c>
      <c r="G29" s="22">
        <v>4</v>
      </c>
      <c r="H29" s="22">
        <f t="shared" si="0"/>
        <v>124</v>
      </c>
      <c r="I29" s="27">
        <v>195</v>
      </c>
      <c r="J29" s="28">
        <v>172</v>
      </c>
      <c r="K29" s="29">
        <f t="shared" si="1"/>
        <v>1.3870967741935485</v>
      </c>
      <c r="L29" s="30">
        <f t="shared" si="2"/>
        <v>48</v>
      </c>
      <c r="M29" s="31">
        <v>0.4768</v>
      </c>
      <c r="N29" s="22" t="s">
        <v>155</v>
      </c>
      <c r="O29" s="32">
        <f t="shared" si="3"/>
        <v>0.19530000000000003</v>
      </c>
    </row>
    <row r="30" spans="1:15" hidden="1" x14ac:dyDescent="0.25">
      <c r="A30" s="21">
        <v>28</v>
      </c>
      <c r="B30" s="22">
        <v>594</v>
      </c>
      <c r="C30" s="21" t="s">
        <v>156</v>
      </c>
      <c r="D30" s="21" t="s">
        <v>128</v>
      </c>
      <c r="E30" s="22" t="s">
        <v>129</v>
      </c>
      <c r="F30" s="22">
        <v>41</v>
      </c>
      <c r="G30" s="22">
        <v>4</v>
      </c>
      <c r="H30" s="22">
        <f t="shared" si="0"/>
        <v>124</v>
      </c>
      <c r="I30" s="27">
        <v>149</v>
      </c>
      <c r="J30" s="28">
        <v>146</v>
      </c>
      <c r="K30" s="29">
        <f t="shared" si="1"/>
        <v>1.1774193548387097</v>
      </c>
      <c r="L30" s="30">
        <f t="shared" si="2"/>
        <v>22</v>
      </c>
      <c r="M30" s="31">
        <v>0.65780000000000005</v>
      </c>
      <c r="N30" s="22" t="s">
        <v>157</v>
      </c>
      <c r="O30" s="32">
        <f t="shared" si="3"/>
        <v>-3.9900000000000047E-2</v>
      </c>
    </row>
    <row r="31" spans="1:15" hidden="1" x14ac:dyDescent="0.25">
      <c r="A31" s="21">
        <v>29</v>
      </c>
      <c r="B31" s="22">
        <v>337</v>
      </c>
      <c r="C31" s="21" t="s">
        <v>158</v>
      </c>
      <c r="D31" s="21" t="s">
        <v>159</v>
      </c>
      <c r="E31" s="22" t="s">
        <v>160</v>
      </c>
      <c r="F31" s="22">
        <v>216</v>
      </c>
      <c r="G31" s="22">
        <v>7</v>
      </c>
      <c r="H31" s="22">
        <f t="shared" si="0"/>
        <v>217</v>
      </c>
      <c r="I31" s="27">
        <v>273</v>
      </c>
      <c r="J31" s="28">
        <v>257</v>
      </c>
      <c r="K31" s="29">
        <f t="shared" si="1"/>
        <v>1.1843317972350231</v>
      </c>
      <c r="L31" s="30">
        <f t="shared" si="2"/>
        <v>40</v>
      </c>
      <c r="M31" s="31">
        <v>0.1938</v>
      </c>
      <c r="N31" s="22" t="s">
        <v>161</v>
      </c>
      <c r="O31" s="32">
        <f t="shared" si="3"/>
        <v>-2.8299999999999992E-2</v>
      </c>
    </row>
    <row r="32" spans="1:15" hidden="1" x14ac:dyDescent="0.25">
      <c r="A32" s="21">
        <v>30</v>
      </c>
      <c r="B32" s="22">
        <v>517</v>
      </c>
      <c r="C32" s="21" t="s">
        <v>162</v>
      </c>
      <c r="D32" s="21" t="s">
        <v>159</v>
      </c>
      <c r="E32" s="22" t="s">
        <v>160</v>
      </c>
      <c r="F32" s="22">
        <v>183</v>
      </c>
      <c r="G32" s="22">
        <v>4</v>
      </c>
      <c r="H32" s="22">
        <f t="shared" si="0"/>
        <v>124</v>
      </c>
      <c r="I32" s="27">
        <v>112</v>
      </c>
      <c r="J32" s="28">
        <v>93</v>
      </c>
      <c r="K32" s="29">
        <f t="shared" si="1"/>
        <v>0.75</v>
      </c>
      <c r="L32" s="30">
        <f t="shared" si="2"/>
        <v>-31</v>
      </c>
      <c r="M32" s="31">
        <v>0.1045</v>
      </c>
      <c r="N32" s="22" t="s">
        <v>163</v>
      </c>
      <c r="O32" s="32">
        <f t="shared" si="3"/>
        <v>-2.3899999999999991E-2</v>
      </c>
    </row>
    <row r="33" spans="1:15" hidden="1" x14ac:dyDescent="0.25">
      <c r="A33" s="21">
        <v>31</v>
      </c>
      <c r="B33" s="22">
        <v>742</v>
      </c>
      <c r="C33" s="21" t="s">
        <v>164</v>
      </c>
      <c r="D33" s="21" t="s">
        <v>159</v>
      </c>
      <c r="E33" s="22" t="s">
        <v>160</v>
      </c>
      <c r="F33" s="22">
        <v>102</v>
      </c>
      <c r="G33" s="22">
        <v>4</v>
      </c>
      <c r="H33" s="22">
        <f t="shared" si="0"/>
        <v>124</v>
      </c>
      <c r="I33" s="27">
        <v>137</v>
      </c>
      <c r="J33" s="28">
        <v>121</v>
      </c>
      <c r="K33" s="29">
        <f t="shared" si="1"/>
        <v>0.97580645161290325</v>
      </c>
      <c r="L33" s="30">
        <f t="shared" si="2"/>
        <v>-3</v>
      </c>
      <c r="M33" s="31">
        <v>0.1017</v>
      </c>
      <c r="N33" s="22" t="s">
        <v>165</v>
      </c>
      <c r="O33" s="32">
        <f t="shared" si="3"/>
        <v>1.0900000000000007E-2</v>
      </c>
    </row>
    <row r="34" spans="1:15" hidden="1" x14ac:dyDescent="0.25">
      <c r="A34" s="21">
        <v>32</v>
      </c>
      <c r="B34" s="22">
        <v>308</v>
      </c>
      <c r="C34" s="21" t="s">
        <v>166</v>
      </c>
      <c r="D34" s="21" t="s">
        <v>159</v>
      </c>
      <c r="E34" s="22" t="s">
        <v>160</v>
      </c>
      <c r="F34" s="22">
        <v>104</v>
      </c>
      <c r="G34" s="22">
        <v>10</v>
      </c>
      <c r="H34" s="22">
        <f t="shared" si="0"/>
        <v>310</v>
      </c>
      <c r="I34" s="27">
        <v>146</v>
      </c>
      <c r="J34" s="28">
        <v>134</v>
      </c>
      <c r="K34" s="29">
        <f t="shared" si="1"/>
        <v>0.43225806451612903</v>
      </c>
      <c r="L34" s="30">
        <f t="shared" si="2"/>
        <v>-176</v>
      </c>
      <c r="M34" s="31">
        <v>0.42199999999999999</v>
      </c>
      <c r="N34" s="22" t="s">
        <v>167</v>
      </c>
      <c r="O34" s="32">
        <f t="shared" si="3"/>
        <v>-1.3100000000000001E-2</v>
      </c>
    </row>
    <row r="35" spans="1:15" hidden="1" x14ac:dyDescent="0.25">
      <c r="A35" s="21">
        <v>33</v>
      </c>
      <c r="B35" s="22">
        <v>355</v>
      </c>
      <c r="C35" s="21" t="s">
        <v>168</v>
      </c>
      <c r="D35" s="21" t="s">
        <v>159</v>
      </c>
      <c r="E35" s="22" t="s">
        <v>160</v>
      </c>
      <c r="F35" s="22">
        <v>95</v>
      </c>
      <c r="G35" s="22">
        <v>10</v>
      </c>
      <c r="H35" s="22">
        <f t="shared" si="0"/>
        <v>310</v>
      </c>
      <c r="I35" s="27">
        <v>106</v>
      </c>
      <c r="J35" s="28">
        <v>88</v>
      </c>
      <c r="K35" s="29">
        <f t="shared" si="1"/>
        <v>0.28387096774193549</v>
      </c>
      <c r="L35" s="30">
        <f t="shared" si="2"/>
        <v>-222</v>
      </c>
      <c r="M35" s="31">
        <v>0.40579999999999999</v>
      </c>
      <c r="N35" s="22" t="s">
        <v>169</v>
      </c>
      <c r="O35" s="32">
        <f t="shared" si="3"/>
        <v>3.6999999999999811E-3</v>
      </c>
    </row>
    <row r="36" spans="1:15" hidden="1" x14ac:dyDescent="0.25">
      <c r="A36" s="21">
        <v>34</v>
      </c>
      <c r="B36" s="22">
        <v>744</v>
      </c>
      <c r="C36" s="21" t="s">
        <v>170</v>
      </c>
      <c r="D36" s="21" t="s">
        <v>159</v>
      </c>
      <c r="E36" s="22" t="s">
        <v>160</v>
      </c>
      <c r="F36" s="22">
        <v>92</v>
      </c>
      <c r="G36" s="22">
        <v>9</v>
      </c>
      <c r="H36" s="22">
        <f t="shared" si="0"/>
        <v>279</v>
      </c>
      <c r="I36" s="27">
        <v>160</v>
      </c>
      <c r="J36" s="28">
        <v>130</v>
      </c>
      <c r="K36" s="29">
        <f t="shared" si="1"/>
        <v>0.46594982078853048</v>
      </c>
      <c r="L36" s="30">
        <f t="shared" si="2"/>
        <v>-149</v>
      </c>
      <c r="M36" s="31">
        <v>0.41889999999999999</v>
      </c>
      <c r="N36" s="22" t="s">
        <v>171</v>
      </c>
      <c r="O36" s="32">
        <f t="shared" si="3"/>
        <v>-7.5000000000000011E-2</v>
      </c>
    </row>
    <row r="37" spans="1:15" hidden="1" x14ac:dyDescent="0.25">
      <c r="A37" s="21">
        <v>35</v>
      </c>
      <c r="B37" s="22">
        <v>373</v>
      </c>
      <c r="C37" s="21" t="s">
        <v>172</v>
      </c>
      <c r="D37" s="21" t="s">
        <v>159</v>
      </c>
      <c r="E37" s="22" t="s">
        <v>160</v>
      </c>
      <c r="F37" s="22">
        <v>107</v>
      </c>
      <c r="G37" s="22">
        <v>11</v>
      </c>
      <c r="H37" s="22">
        <f t="shared" si="0"/>
        <v>341</v>
      </c>
      <c r="I37" s="27">
        <v>158</v>
      </c>
      <c r="J37" s="28">
        <v>139</v>
      </c>
      <c r="K37" s="29">
        <f t="shared" si="1"/>
        <v>0.40762463343108507</v>
      </c>
      <c r="L37" s="30">
        <f t="shared" si="2"/>
        <v>-202</v>
      </c>
      <c r="M37" s="31">
        <v>0.55600000000000005</v>
      </c>
      <c r="N37" s="22" t="s">
        <v>173</v>
      </c>
      <c r="O37" s="32">
        <f t="shared" si="3"/>
        <v>-2.6100000000000012E-2</v>
      </c>
    </row>
    <row r="38" spans="1:15" hidden="1" x14ac:dyDescent="0.25">
      <c r="A38" s="21">
        <v>36</v>
      </c>
      <c r="B38" s="22">
        <v>391</v>
      </c>
      <c r="C38" s="21" t="s">
        <v>174</v>
      </c>
      <c r="D38" s="21" t="s">
        <v>159</v>
      </c>
      <c r="E38" s="22" t="s">
        <v>160</v>
      </c>
      <c r="F38" s="22">
        <v>81</v>
      </c>
      <c r="G38" s="22">
        <v>8</v>
      </c>
      <c r="H38" s="22">
        <f t="shared" si="0"/>
        <v>248</v>
      </c>
      <c r="I38" s="27">
        <v>41</v>
      </c>
      <c r="J38" s="28">
        <v>34</v>
      </c>
      <c r="K38" s="29">
        <f t="shared" si="1"/>
        <v>0.13709677419354838</v>
      </c>
      <c r="L38" s="30">
        <f t="shared" si="2"/>
        <v>-214</v>
      </c>
      <c r="M38" s="31">
        <v>0.25519999999999998</v>
      </c>
      <c r="N38" s="22" t="s">
        <v>175</v>
      </c>
      <c r="O38" s="32">
        <f t="shared" si="3"/>
        <v>-6.469999999999998E-2</v>
      </c>
    </row>
    <row r="39" spans="1:15" hidden="1" x14ac:dyDescent="0.25">
      <c r="A39" s="21">
        <v>37</v>
      </c>
      <c r="B39" s="22">
        <v>578</v>
      </c>
      <c r="C39" s="21" t="s">
        <v>176</v>
      </c>
      <c r="D39" s="21" t="s">
        <v>159</v>
      </c>
      <c r="E39" s="22" t="s">
        <v>160</v>
      </c>
      <c r="F39" s="22">
        <v>102</v>
      </c>
      <c r="G39" s="22">
        <v>10</v>
      </c>
      <c r="H39" s="22">
        <f t="shared" si="0"/>
        <v>310</v>
      </c>
      <c r="I39" s="27">
        <v>98</v>
      </c>
      <c r="J39" s="28">
        <v>91</v>
      </c>
      <c r="K39" s="29">
        <f t="shared" si="1"/>
        <v>0.29354838709677417</v>
      </c>
      <c r="L39" s="30">
        <f t="shared" si="2"/>
        <v>-219</v>
      </c>
      <c r="M39" s="31">
        <v>0.40949999999999998</v>
      </c>
      <c r="N39" s="22" t="s">
        <v>177</v>
      </c>
      <c r="O39" s="32">
        <f t="shared" si="3"/>
        <v>-1.3999999999999957E-2</v>
      </c>
    </row>
    <row r="40" spans="1:15" hidden="1" x14ac:dyDescent="0.25">
      <c r="A40" s="21">
        <v>38</v>
      </c>
      <c r="B40" s="22">
        <v>511</v>
      </c>
      <c r="C40" s="21" t="s">
        <v>178</v>
      </c>
      <c r="D40" s="21" t="s">
        <v>159</v>
      </c>
      <c r="E40" s="22" t="s">
        <v>160</v>
      </c>
      <c r="F40" s="22">
        <v>82</v>
      </c>
      <c r="G40" s="22">
        <v>8</v>
      </c>
      <c r="H40" s="22">
        <f t="shared" si="0"/>
        <v>248</v>
      </c>
      <c r="I40" s="27">
        <v>85</v>
      </c>
      <c r="J40" s="28">
        <v>76</v>
      </c>
      <c r="K40" s="29">
        <f t="shared" si="1"/>
        <v>0.30645161290322581</v>
      </c>
      <c r="L40" s="30">
        <f t="shared" si="2"/>
        <v>-172</v>
      </c>
      <c r="M40" s="31">
        <v>0.49170000000000003</v>
      </c>
      <c r="N40" s="22" t="s">
        <v>179</v>
      </c>
      <c r="O40" s="32">
        <f t="shared" si="3"/>
        <v>-0.10400000000000004</v>
      </c>
    </row>
    <row r="41" spans="1:15" hidden="1" x14ac:dyDescent="0.25">
      <c r="A41" s="21">
        <v>39</v>
      </c>
      <c r="B41" s="22">
        <v>515</v>
      </c>
      <c r="C41" s="21" t="s">
        <v>180</v>
      </c>
      <c r="D41" s="21" t="s">
        <v>159</v>
      </c>
      <c r="E41" s="22" t="s">
        <v>160</v>
      </c>
      <c r="F41" s="22">
        <v>109</v>
      </c>
      <c r="G41" s="22">
        <v>11</v>
      </c>
      <c r="H41" s="22">
        <f t="shared" si="0"/>
        <v>341</v>
      </c>
      <c r="I41" s="27">
        <v>353</v>
      </c>
      <c r="J41" s="28">
        <v>319</v>
      </c>
      <c r="K41" s="29">
        <f t="shared" si="1"/>
        <v>0.93548387096774188</v>
      </c>
      <c r="L41" s="30">
        <f t="shared" si="2"/>
        <v>-22</v>
      </c>
      <c r="M41" s="31">
        <v>0.55159999999999998</v>
      </c>
      <c r="N41" s="22" t="s">
        <v>181</v>
      </c>
      <c r="O41" s="32">
        <f t="shared" si="3"/>
        <v>7.3899999999999966E-2</v>
      </c>
    </row>
    <row r="42" spans="1:15" hidden="1" x14ac:dyDescent="0.25">
      <c r="A42" s="21">
        <v>40</v>
      </c>
      <c r="B42" s="22">
        <v>572</v>
      </c>
      <c r="C42" s="21" t="s">
        <v>182</v>
      </c>
      <c r="D42" s="21" t="s">
        <v>159</v>
      </c>
      <c r="E42" s="22" t="s">
        <v>160</v>
      </c>
      <c r="F42" s="22">
        <v>66</v>
      </c>
      <c r="G42" s="22">
        <v>7</v>
      </c>
      <c r="H42" s="22">
        <f t="shared" si="0"/>
        <v>217</v>
      </c>
      <c r="I42" s="27">
        <v>172</v>
      </c>
      <c r="J42" s="28">
        <v>146</v>
      </c>
      <c r="K42" s="29">
        <f t="shared" si="1"/>
        <v>0.67281105990783407</v>
      </c>
      <c r="L42" s="30">
        <f t="shared" si="2"/>
        <v>-71</v>
      </c>
      <c r="M42" s="31">
        <v>0.50409999999999999</v>
      </c>
      <c r="N42" s="22" t="s">
        <v>183</v>
      </c>
      <c r="O42" s="32">
        <f t="shared" si="3"/>
        <v>-4.2599999999999971E-2</v>
      </c>
    </row>
    <row r="43" spans="1:15" hidden="1" x14ac:dyDescent="0.25">
      <c r="A43" s="21">
        <v>41</v>
      </c>
      <c r="B43" s="22">
        <v>349</v>
      </c>
      <c r="C43" s="21" t="s">
        <v>184</v>
      </c>
      <c r="D43" s="21" t="s">
        <v>159</v>
      </c>
      <c r="E43" s="22" t="s">
        <v>160</v>
      </c>
      <c r="F43" s="22">
        <v>90</v>
      </c>
      <c r="G43" s="22">
        <v>9</v>
      </c>
      <c r="H43" s="22">
        <f t="shared" si="0"/>
        <v>279</v>
      </c>
      <c r="I43" s="27">
        <v>122</v>
      </c>
      <c r="J43" s="28">
        <v>115</v>
      </c>
      <c r="K43" s="29">
        <f t="shared" si="1"/>
        <v>0.41218637992831542</v>
      </c>
      <c r="L43" s="30">
        <f t="shared" si="2"/>
        <v>-164</v>
      </c>
      <c r="M43" s="31">
        <v>0.32250000000000001</v>
      </c>
      <c r="N43" s="22" t="s">
        <v>185</v>
      </c>
      <c r="O43" s="32">
        <f t="shared" si="3"/>
        <v>-6.0400000000000009E-2</v>
      </c>
    </row>
    <row r="44" spans="1:15" hidden="1" x14ac:dyDescent="0.25">
      <c r="A44" s="21">
        <v>42</v>
      </c>
      <c r="B44" s="22">
        <v>718</v>
      </c>
      <c r="C44" s="21" t="s">
        <v>186</v>
      </c>
      <c r="D44" s="21" t="s">
        <v>159</v>
      </c>
      <c r="E44" s="22" t="s">
        <v>160</v>
      </c>
      <c r="F44" s="22">
        <v>35</v>
      </c>
      <c r="G44" s="22">
        <v>4</v>
      </c>
      <c r="H44" s="22">
        <f t="shared" si="0"/>
        <v>124</v>
      </c>
      <c r="I44" s="27">
        <v>100</v>
      </c>
      <c r="J44" s="28">
        <v>91</v>
      </c>
      <c r="K44" s="29">
        <f t="shared" si="1"/>
        <v>0.7338709677419355</v>
      </c>
      <c r="L44" s="30">
        <f t="shared" si="2"/>
        <v>-33</v>
      </c>
      <c r="M44" s="31">
        <v>0.70609999999999995</v>
      </c>
      <c r="N44" s="22" t="s">
        <v>187</v>
      </c>
      <c r="O44" s="32">
        <f t="shared" si="3"/>
        <v>-9.0299999999999936E-2</v>
      </c>
    </row>
    <row r="45" spans="1:15" hidden="1" x14ac:dyDescent="0.25">
      <c r="A45" s="21">
        <v>43</v>
      </c>
      <c r="B45" s="22">
        <v>747</v>
      </c>
      <c r="C45" s="21" t="s">
        <v>188</v>
      </c>
      <c r="D45" s="21" t="s">
        <v>159</v>
      </c>
      <c r="E45" s="22" t="s">
        <v>160</v>
      </c>
      <c r="F45" s="22">
        <v>42</v>
      </c>
      <c r="G45" s="22">
        <v>4</v>
      </c>
      <c r="H45" s="22">
        <f t="shared" si="0"/>
        <v>124</v>
      </c>
      <c r="I45" s="27">
        <v>221</v>
      </c>
      <c r="J45" s="28">
        <v>196</v>
      </c>
      <c r="K45" s="29">
        <f t="shared" si="1"/>
        <v>1.5806451612903225</v>
      </c>
      <c r="L45" s="30">
        <f t="shared" si="2"/>
        <v>72</v>
      </c>
      <c r="M45" s="31">
        <v>0.36049999999999999</v>
      </c>
      <c r="N45" s="22" t="s">
        <v>189</v>
      </c>
      <c r="O45" s="32">
        <f t="shared" si="3"/>
        <v>4.0300000000000002E-2</v>
      </c>
    </row>
    <row r="46" spans="1:15" hidden="1" x14ac:dyDescent="0.25">
      <c r="A46" s="21">
        <v>44</v>
      </c>
      <c r="B46" s="22">
        <v>723</v>
      </c>
      <c r="C46" s="21" t="s">
        <v>190</v>
      </c>
      <c r="D46" s="21" t="s">
        <v>159</v>
      </c>
      <c r="E46" s="22" t="s">
        <v>160</v>
      </c>
      <c r="F46" s="22">
        <v>48</v>
      </c>
      <c r="G46" s="22">
        <v>5</v>
      </c>
      <c r="H46" s="22">
        <f t="shared" si="0"/>
        <v>155</v>
      </c>
      <c r="I46" s="27">
        <v>55</v>
      </c>
      <c r="J46" s="28">
        <v>50</v>
      </c>
      <c r="K46" s="29">
        <f t="shared" si="1"/>
        <v>0.32258064516129031</v>
      </c>
      <c r="L46" s="30">
        <f t="shared" si="2"/>
        <v>-105</v>
      </c>
      <c r="M46" s="31">
        <v>0.60750000000000004</v>
      </c>
      <c r="N46" s="22" t="s">
        <v>191</v>
      </c>
      <c r="O46" s="32">
        <f t="shared" si="3"/>
        <v>-1.1099999999999999E-2</v>
      </c>
    </row>
    <row r="47" spans="1:15" x14ac:dyDescent="0.25">
      <c r="A47" s="21">
        <v>45</v>
      </c>
      <c r="B47" s="22">
        <v>571</v>
      </c>
      <c r="C47" s="21" t="s">
        <v>192</v>
      </c>
      <c r="D47" s="21" t="s">
        <v>193</v>
      </c>
      <c r="E47" s="22" t="s">
        <v>194</v>
      </c>
      <c r="F47" s="22">
        <v>164</v>
      </c>
      <c r="G47" s="22">
        <v>10</v>
      </c>
      <c r="H47" s="22">
        <f t="shared" si="0"/>
        <v>310</v>
      </c>
      <c r="I47" s="27">
        <v>227</v>
      </c>
      <c r="J47" s="28">
        <v>197</v>
      </c>
      <c r="K47" s="29">
        <f t="shared" si="1"/>
        <v>0.63548387096774195</v>
      </c>
      <c r="L47" s="30">
        <f t="shared" si="2"/>
        <v>-113</v>
      </c>
      <c r="M47" s="31">
        <v>0.45960000000000001</v>
      </c>
      <c r="N47" s="22" t="s">
        <v>195</v>
      </c>
      <c r="O47" s="32">
        <f t="shared" si="3"/>
        <v>3.8599999999999968E-2</v>
      </c>
    </row>
    <row r="48" spans="1:15" x14ac:dyDescent="0.25">
      <c r="A48" s="21">
        <v>46</v>
      </c>
      <c r="B48" s="22">
        <v>541</v>
      </c>
      <c r="C48" s="21" t="s">
        <v>196</v>
      </c>
      <c r="D48" s="21" t="s">
        <v>193</v>
      </c>
      <c r="E48" s="22" t="s">
        <v>194</v>
      </c>
      <c r="F48" s="22">
        <v>114</v>
      </c>
      <c r="G48" s="22">
        <v>5</v>
      </c>
      <c r="H48" s="22">
        <f t="shared" si="0"/>
        <v>155</v>
      </c>
      <c r="I48" s="27">
        <v>148</v>
      </c>
      <c r="J48" s="28">
        <v>134</v>
      </c>
      <c r="K48" s="29">
        <f t="shared" si="1"/>
        <v>0.86451612903225805</v>
      </c>
      <c r="L48" s="30">
        <f t="shared" si="2"/>
        <v>-21</v>
      </c>
      <c r="M48" s="31">
        <v>0.21410000000000001</v>
      </c>
      <c r="N48" s="22" t="s">
        <v>197</v>
      </c>
      <c r="O48" s="32">
        <f t="shared" si="3"/>
        <v>1.799999999999996E-3</v>
      </c>
    </row>
    <row r="49" spans="1:15" x14ac:dyDescent="0.25">
      <c r="A49" s="21">
        <v>47</v>
      </c>
      <c r="B49" s="22">
        <v>387</v>
      </c>
      <c r="C49" s="21" t="s">
        <v>198</v>
      </c>
      <c r="D49" s="21" t="s">
        <v>193</v>
      </c>
      <c r="E49" s="22" t="s">
        <v>194</v>
      </c>
      <c r="F49" s="22">
        <v>149</v>
      </c>
      <c r="G49" s="22">
        <v>15</v>
      </c>
      <c r="H49" s="22">
        <f t="shared" si="0"/>
        <v>465</v>
      </c>
      <c r="I49" s="27">
        <v>139</v>
      </c>
      <c r="J49" s="28">
        <v>112</v>
      </c>
      <c r="K49" s="29">
        <f t="shared" si="1"/>
        <v>0.24086021505376345</v>
      </c>
      <c r="L49" s="30">
        <f t="shared" si="2"/>
        <v>-353</v>
      </c>
      <c r="M49" s="31">
        <v>0.56979999999999997</v>
      </c>
      <c r="N49" s="22" t="s">
        <v>199</v>
      </c>
      <c r="O49" s="32">
        <f t="shared" si="3"/>
        <v>-2.6799999999999935E-2</v>
      </c>
    </row>
    <row r="50" spans="1:15" x14ac:dyDescent="0.25">
      <c r="A50" s="21">
        <v>48</v>
      </c>
      <c r="B50" s="22">
        <v>712</v>
      </c>
      <c r="C50" s="21" t="s">
        <v>200</v>
      </c>
      <c r="D50" s="21" t="s">
        <v>193</v>
      </c>
      <c r="E50" s="22" t="s">
        <v>194</v>
      </c>
      <c r="F50" s="22">
        <v>132</v>
      </c>
      <c r="G50" s="22">
        <v>13</v>
      </c>
      <c r="H50" s="22">
        <f t="shared" si="0"/>
        <v>403</v>
      </c>
      <c r="I50" s="27">
        <v>212</v>
      </c>
      <c r="J50" s="28">
        <v>174</v>
      </c>
      <c r="K50" s="29">
        <f t="shared" si="1"/>
        <v>0.4317617866004963</v>
      </c>
      <c r="L50" s="30">
        <f t="shared" si="2"/>
        <v>-229</v>
      </c>
      <c r="M50" s="31">
        <v>0.32440000000000002</v>
      </c>
      <c r="N50" s="22" t="s">
        <v>201</v>
      </c>
      <c r="O50" s="32">
        <f t="shared" si="3"/>
        <v>2.9999999999999971E-2</v>
      </c>
    </row>
    <row r="51" spans="1:15" x14ac:dyDescent="0.25">
      <c r="A51" s="21">
        <v>49</v>
      </c>
      <c r="B51" s="22">
        <v>707</v>
      </c>
      <c r="C51" s="21" t="s">
        <v>202</v>
      </c>
      <c r="D51" s="21" t="s">
        <v>193</v>
      </c>
      <c r="E51" s="22" t="s">
        <v>194</v>
      </c>
      <c r="F51" s="22">
        <v>123</v>
      </c>
      <c r="G51" s="22">
        <v>12</v>
      </c>
      <c r="H51" s="22">
        <f t="shared" si="0"/>
        <v>372</v>
      </c>
      <c r="I51" s="27">
        <v>151</v>
      </c>
      <c r="J51" s="28">
        <v>147</v>
      </c>
      <c r="K51" s="29">
        <f t="shared" si="1"/>
        <v>0.39516129032258063</v>
      </c>
      <c r="L51" s="30">
        <f t="shared" si="2"/>
        <v>-225</v>
      </c>
      <c r="M51" s="31">
        <v>0.64149999999999996</v>
      </c>
      <c r="N51" s="22" t="s">
        <v>203</v>
      </c>
      <c r="O51" s="32">
        <f t="shared" si="3"/>
        <v>-0.11529999999999996</v>
      </c>
    </row>
    <row r="52" spans="1:15" x14ac:dyDescent="0.25">
      <c r="A52" s="21">
        <v>50</v>
      </c>
      <c r="B52" s="22">
        <v>724</v>
      </c>
      <c r="C52" s="21" t="s">
        <v>204</v>
      </c>
      <c r="D52" s="21" t="s">
        <v>193</v>
      </c>
      <c r="E52" s="22" t="s">
        <v>194</v>
      </c>
      <c r="F52" s="22">
        <v>122</v>
      </c>
      <c r="G52" s="22">
        <v>12</v>
      </c>
      <c r="H52" s="22">
        <f t="shared" si="0"/>
        <v>372</v>
      </c>
      <c r="I52" s="27">
        <v>186</v>
      </c>
      <c r="J52" s="28">
        <v>179</v>
      </c>
      <c r="K52" s="29">
        <f t="shared" si="1"/>
        <v>0.48118279569892475</v>
      </c>
      <c r="L52" s="30">
        <f t="shared" si="2"/>
        <v>-193</v>
      </c>
      <c r="M52" s="31">
        <v>0.59540000000000004</v>
      </c>
      <c r="N52" s="22" t="s">
        <v>205</v>
      </c>
      <c r="O52" s="32">
        <f t="shared" si="3"/>
        <v>-1.9700000000000051E-2</v>
      </c>
    </row>
    <row r="53" spans="1:15" x14ac:dyDescent="0.25">
      <c r="A53" s="21">
        <v>51</v>
      </c>
      <c r="B53" s="22">
        <v>546</v>
      </c>
      <c r="C53" s="21" t="s">
        <v>206</v>
      </c>
      <c r="D53" s="21" t="s">
        <v>193</v>
      </c>
      <c r="E53" s="22" t="s">
        <v>194</v>
      </c>
      <c r="F53" s="22">
        <v>122</v>
      </c>
      <c r="G53" s="22">
        <v>12</v>
      </c>
      <c r="H53" s="22">
        <f t="shared" si="0"/>
        <v>372</v>
      </c>
      <c r="I53" s="27">
        <v>337</v>
      </c>
      <c r="J53" s="28">
        <v>298</v>
      </c>
      <c r="K53" s="29">
        <f t="shared" si="1"/>
        <v>0.80107526881720426</v>
      </c>
      <c r="L53" s="30">
        <f t="shared" si="2"/>
        <v>-74</v>
      </c>
      <c r="M53" s="31">
        <v>0.32050000000000001</v>
      </c>
      <c r="N53" s="22" t="s">
        <v>207</v>
      </c>
      <c r="O53" s="32">
        <f t="shared" si="3"/>
        <v>0.12209999999999999</v>
      </c>
    </row>
    <row r="54" spans="1:15" x14ac:dyDescent="0.25">
      <c r="A54" s="21">
        <v>52</v>
      </c>
      <c r="B54" s="22">
        <v>377</v>
      </c>
      <c r="C54" s="21" t="s">
        <v>208</v>
      </c>
      <c r="D54" s="21" t="s">
        <v>193</v>
      </c>
      <c r="E54" s="22" t="s">
        <v>194</v>
      </c>
      <c r="F54" s="22">
        <v>104</v>
      </c>
      <c r="G54" s="22">
        <v>10</v>
      </c>
      <c r="H54" s="22">
        <f t="shared" si="0"/>
        <v>310</v>
      </c>
      <c r="I54" s="27">
        <v>164</v>
      </c>
      <c r="J54" s="28">
        <v>150</v>
      </c>
      <c r="K54" s="29">
        <f t="shared" si="1"/>
        <v>0.4838709677419355</v>
      </c>
      <c r="L54" s="30">
        <f t="shared" si="2"/>
        <v>-160</v>
      </c>
      <c r="M54" s="31">
        <v>0.38650000000000001</v>
      </c>
      <c r="N54" s="22" t="s">
        <v>209</v>
      </c>
      <c r="O54" s="32">
        <f t="shared" si="3"/>
        <v>4.6699999999999964E-2</v>
      </c>
    </row>
    <row r="55" spans="1:15" x14ac:dyDescent="0.25">
      <c r="A55" s="21">
        <v>53</v>
      </c>
      <c r="B55" s="22">
        <v>598</v>
      </c>
      <c r="C55" s="21" t="s">
        <v>210</v>
      </c>
      <c r="D55" s="21" t="s">
        <v>193</v>
      </c>
      <c r="E55" s="22" t="s">
        <v>194</v>
      </c>
      <c r="F55" s="22">
        <v>102</v>
      </c>
      <c r="G55" s="22">
        <v>10</v>
      </c>
      <c r="H55" s="22">
        <f t="shared" si="0"/>
        <v>310</v>
      </c>
      <c r="I55" s="27">
        <v>157</v>
      </c>
      <c r="J55" s="28">
        <v>137</v>
      </c>
      <c r="K55" s="29">
        <f t="shared" si="1"/>
        <v>0.44193548387096776</v>
      </c>
      <c r="L55" s="30">
        <f t="shared" si="2"/>
        <v>-173</v>
      </c>
      <c r="M55" s="31">
        <v>0.3614</v>
      </c>
      <c r="N55" s="22" t="s">
        <v>211</v>
      </c>
      <c r="O55" s="32">
        <f t="shared" si="3"/>
        <v>2.6999999999999802E-3</v>
      </c>
    </row>
    <row r="56" spans="1:15" x14ac:dyDescent="0.25">
      <c r="A56" s="21">
        <v>54</v>
      </c>
      <c r="B56" s="23">
        <v>399</v>
      </c>
      <c r="C56" s="24" t="s">
        <v>212</v>
      </c>
      <c r="D56" s="24" t="s">
        <v>193</v>
      </c>
      <c r="E56" s="23" t="s">
        <v>194</v>
      </c>
      <c r="F56" s="23">
        <v>80</v>
      </c>
      <c r="G56" s="23">
        <v>8</v>
      </c>
      <c r="H56" s="23">
        <f t="shared" si="0"/>
        <v>248</v>
      </c>
      <c r="I56" s="33">
        <v>337</v>
      </c>
      <c r="J56" s="34">
        <v>318</v>
      </c>
      <c r="K56" s="35">
        <f t="shared" si="1"/>
        <v>1.282258064516129</v>
      </c>
      <c r="L56" s="36">
        <f t="shared" si="2"/>
        <v>70</v>
      </c>
      <c r="M56" s="37">
        <v>0.3085</v>
      </c>
      <c r="N56" s="23" t="s">
        <v>213</v>
      </c>
      <c r="O56" s="38">
        <f t="shared" si="3"/>
        <v>0.13840000000000002</v>
      </c>
    </row>
    <row r="57" spans="1:15" x14ac:dyDescent="0.25">
      <c r="A57" s="21">
        <v>55</v>
      </c>
      <c r="B57" s="22">
        <v>737</v>
      </c>
      <c r="C57" s="21" t="s">
        <v>214</v>
      </c>
      <c r="D57" s="21" t="s">
        <v>193</v>
      </c>
      <c r="E57" s="22" t="s">
        <v>194</v>
      </c>
      <c r="F57" s="22">
        <v>84</v>
      </c>
      <c r="G57" s="22">
        <v>8</v>
      </c>
      <c r="H57" s="22">
        <f t="shared" si="0"/>
        <v>248</v>
      </c>
      <c r="I57" s="27">
        <v>327</v>
      </c>
      <c r="J57" s="28">
        <v>307</v>
      </c>
      <c r="K57" s="29">
        <f t="shared" si="1"/>
        <v>1.2379032258064515</v>
      </c>
      <c r="L57" s="30">
        <f t="shared" si="2"/>
        <v>59</v>
      </c>
      <c r="M57" s="31">
        <v>0.48649999999999999</v>
      </c>
      <c r="N57" s="22" t="s">
        <v>215</v>
      </c>
      <c r="O57" s="32">
        <f t="shared" si="3"/>
        <v>1.0800000000000032E-2</v>
      </c>
    </row>
    <row r="58" spans="1:15" x14ac:dyDescent="0.25">
      <c r="A58" s="21">
        <v>56</v>
      </c>
      <c r="B58" s="22">
        <v>584</v>
      </c>
      <c r="C58" s="21" t="s">
        <v>216</v>
      </c>
      <c r="D58" s="21" t="s">
        <v>193</v>
      </c>
      <c r="E58" s="22" t="s">
        <v>194</v>
      </c>
      <c r="F58" s="22">
        <v>56</v>
      </c>
      <c r="G58" s="22">
        <v>6</v>
      </c>
      <c r="H58" s="22">
        <f t="shared" si="0"/>
        <v>186</v>
      </c>
      <c r="I58" s="27">
        <v>128</v>
      </c>
      <c r="J58" s="28">
        <v>97</v>
      </c>
      <c r="K58" s="29">
        <f t="shared" si="1"/>
        <v>0.521505376344086</v>
      </c>
      <c r="L58" s="30">
        <f t="shared" si="2"/>
        <v>-89</v>
      </c>
      <c r="M58" s="31">
        <v>0.32919999999999999</v>
      </c>
      <c r="N58" s="22" t="s">
        <v>217</v>
      </c>
      <c r="O58" s="32">
        <f t="shared" si="3"/>
        <v>6.7599999999999993E-2</v>
      </c>
    </row>
    <row r="59" spans="1:15" x14ac:dyDescent="0.25">
      <c r="A59" s="21">
        <v>57</v>
      </c>
      <c r="B59" s="22">
        <v>545</v>
      </c>
      <c r="C59" s="21" t="s">
        <v>218</v>
      </c>
      <c r="D59" s="21" t="s">
        <v>193</v>
      </c>
      <c r="E59" s="22" t="s">
        <v>194</v>
      </c>
      <c r="F59" s="22">
        <v>50</v>
      </c>
      <c r="G59" s="22">
        <v>8</v>
      </c>
      <c r="H59" s="22">
        <f t="shared" si="0"/>
        <v>248</v>
      </c>
      <c r="I59" s="27">
        <v>100</v>
      </c>
      <c r="J59" s="28">
        <v>85</v>
      </c>
      <c r="K59" s="29">
        <f t="shared" si="1"/>
        <v>0.34274193548387094</v>
      </c>
      <c r="L59" s="30">
        <f t="shared" si="2"/>
        <v>-163</v>
      </c>
      <c r="M59" s="31">
        <v>0.58819999999999995</v>
      </c>
      <c r="N59" s="22" t="s">
        <v>219</v>
      </c>
      <c r="O59" s="32">
        <f t="shared" si="3"/>
        <v>-1.2199999999999989E-2</v>
      </c>
    </row>
    <row r="60" spans="1:15" x14ac:dyDescent="0.25">
      <c r="A60" s="21">
        <v>58</v>
      </c>
      <c r="B60" s="22">
        <v>573</v>
      </c>
      <c r="C60" s="21" t="s">
        <v>220</v>
      </c>
      <c r="D60" s="21" t="s">
        <v>193</v>
      </c>
      <c r="E60" s="22" t="s">
        <v>194</v>
      </c>
      <c r="F60" s="22">
        <v>74</v>
      </c>
      <c r="G60" s="22">
        <v>7</v>
      </c>
      <c r="H60" s="22">
        <f t="shared" si="0"/>
        <v>217</v>
      </c>
      <c r="I60" s="27">
        <v>66</v>
      </c>
      <c r="J60" s="28">
        <v>56</v>
      </c>
      <c r="K60" s="29">
        <f t="shared" si="1"/>
        <v>0.25806451612903225</v>
      </c>
      <c r="L60" s="30">
        <f t="shared" si="2"/>
        <v>-161</v>
      </c>
      <c r="M60" s="31">
        <v>0.66769999999999996</v>
      </c>
      <c r="N60" s="22" t="s">
        <v>221</v>
      </c>
      <c r="O60" s="32">
        <f t="shared" si="3"/>
        <v>-0.13079999999999992</v>
      </c>
    </row>
    <row r="61" spans="1:15" x14ac:dyDescent="0.25">
      <c r="A61" s="21">
        <v>59</v>
      </c>
      <c r="B61" s="22">
        <v>743</v>
      </c>
      <c r="C61" s="21" t="s">
        <v>222</v>
      </c>
      <c r="D61" s="21" t="s">
        <v>193</v>
      </c>
      <c r="E61" s="22" t="s">
        <v>194</v>
      </c>
      <c r="F61" s="22">
        <v>50</v>
      </c>
      <c r="G61" s="22">
        <v>8</v>
      </c>
      <c r="H61" s="22">
        <f t="shared" si="0"/>
        <v>248</v>
      </c>
      <c r="I61" s="27">
        <v>83</v>
      </c>
      <c r="J61" s="28">
        <v>62</v>
      </c>
      <c r="K61" s="29">
        <f t="shared" si="1"/>
        <v>0.25</v>
      </c>
      <c r="L61" s="30">
        <f t="shared" si="2"/>
        <v>-186</v>
      </c>
      <c r="M61" s="31">
        <v>0.38800000000000001</v>
      </c>
      <c r="N61" s="22" t="s">
        <v>223</v>
      </c>
      <c r="O61" s="32">
        <f t="shared" si="3"/>
        <v>-6.25E-2</v>
      </c>
    </row>
    <row r="62" spans="1:15" x14ac:dyDescent="0.25">
      <c r="A62" s="21">
        <v>60</v>
      </c>
      <c r="B62" s="22">
        <v>740</v>
      </c>
      <c r="C62" s="21" t="s">
        <v>224</v>
      </c>
      <c r="D62" s="21" t="s">
        <v>193</v>
      </c>
      <c r="E62" s="22" t="s">
        <v>194</v>
      </c>
      <c r="F62" s="22">
        <v>42</v>
      </c>
      <c r="G62" s="22">
        <v>4</v>
      </c>
      <c r="H62" s="22">
        <f t="shared" si="0"/>
        <v>124</v>
      </c>
      <c r="I62" s="27">
        <v>178</v>
      </c>
      <c r="J62" s="28">
        <v>170</v>
      </c>
      <c r="K62" s="29">
        <f t="shared" si="1"/>
        <v>1.3709677419354838</v>
      </c>
      <c r="L62" s="30">
        <f t="shared" si="2"/>
        <v>46</v>
      </c>
      <c r="M62" s="31">
        <v>0.4577</v>
      </c>
      <c r="N62" s="22" t="s">
        <v>225</v>
      </c>
      <c r="O62" s="32">
        <f t="shared" si="3"/>
        <v>5.369999999999997E-2</v>
      </c>
    </row>
    <row r="63" spans="1:15" x14ac:dyDescent="0.25">
      <c r="A63" s="21">
        <v>61</v>
      </c>
      <c r="B63" s="22">
        <v>733</v>
      </c>
      <c r="C63" s="21" t="s">
        <v>226</v>
      </c>
      <c r="D63" s="21" t="s">
        <v>193</v>
      </c>
      <c r="E63" s="22" t="s">
        <v>194</v>
      </c>
      <c r="F63" s="22">
        <v>54</v>
      </c>
      <c r="G63" s="22">
        <v>5</v>
      </c>
      <c r="H63" s="22">
        <f t="shared" si="0"/>
        <v>155</v>
      </c>
      <c r="I63" s="27">
        <v>153</v>
      </c>
      <c r="J63" s="28">
        <v>144</v>
      </c>
      <c r="K63" s="29">
        <f t="shared" si="1"/>
        <v>0.92903225806451617</v>
      </c>
      <c r="L63" s="30">
        <f t="shared" si="2"/>
        <v>-11</v>
      </c>
      <c r="M63" s="31">
        <v>0.47589999999999999</v>
      </c>
      <c r="N63" s="22" t="s">
        <v>227</v>
      </c>
      <c r="O63" s="32">
        <f t="shared" si="3"/>
        <v>3.6299999999999999E-2</v>
      </c>
    </row>
    <row r="64" spans="1:15" x14ac:dyDescent="0.25">
      <c r="A64" s="21">
        <v>62</v>
      </c>
      <c r="B64" s="22">
        <v>750</v>
      </c>
      <c r="C64" s="21" t="s">
        <v>228</v>
      </c>
      <c r="D64" s="21" t="s">
        <v>193</v>
      </c>
      <c r="E64" s="22" t="s">
        <v>194</v>
      </c>
      <c r="F64" s="22">
        <v>60</v>
      </c>
      <c r="G64" s="22">
        <v>10</v>
      </c>
      <c r="H64" s="22">
        <f t="shared" si="0"/>
        <v>310</v>
      </c>
      <c r="I64" s="27">
        <v>501</v>
      </c>
      <c r="J64" s="28">
        <v>444</v>
      </c>
      <c r="K64" s="29">
        <f t="shared" si="1"/>
        <v>1.4322580645161291</v>
      </c>
      <c r="L64" s="30">
        <f t="shared" si="2"/>
        <v>134</v>
      </c>
      <c r="M64" s="31">
        <v>0.2</v>
      </c>
      <c r="N64" s="39">
        <v>0.32700000000000001</v>
      </c>
      <c r="O64" s="32">
        <f t="shared" si="3"/>
        <v>0.127</v>
      </c>
    </row>
    <row r="65" spans="1:15" hidden="1" x14ac:dyDescent="0.25">
      <c r="A65" s="21">
        <v>63</v>
      </c>
      <c r="B65" s="22">
        <v>307</v>
      </c>
      <c r="C65" s="21" t="s">
        <v>229</v>
      </c>
      <c r="D65" s="21" t="s">
        <v>230</v>
      </c>
      <c r="E65" s="22" t="s">
        <v>231</v>
      </c>
      <c r="F65" s="22">
        <v>415</v>
      </c>
      <c r="G65" s="22">
        <v>42</v>
      </c>
      <c r="H65" s="22">
        <f t="shared" si="0"/>
        <v>1302</v>
      </c>
      <c r="I65" s="27">
        <v>1639</v>
      </c>
      <c r="J65" s="28">
        <v>1419</v>
      </c>
      <c r="K65" s="29">
        <f t="shared" si="1"/>
        <v>1.0898617511520738</v>
      </c>
      <c r="L65" s="30">
        <f t="shared" si="2"/>
        <v>117</v>
      </c>
      <c r="M65" s="31">
        <v>0.42280000000000001</v>
      </c>
      <c r="N65" s="22" t="s">
        <v>232</v>
      </c>
      <c r="O65" s="32">
        <f t="shared" si="3"/>
        <v>9.6799999999999942E-2</v>
      </c>
    </row>
    <row r="66" spans="1:15" hidden="1" x14ac:dyDescent="0.25">
      <c r="A66" s="21">
        <v>64</v>
      </c>
      <c r="B66" s="22">
        <v>582</v>
      </c>
      <c r="C66" s="21" t="s">
        <v>233</v>
      </c>
      <c r="D66" s="21" t="s">
        <v>234</v>
      </c>
      <c r="E66" s="22" t="s">
        <v>235</v>
      </c>
      <c r="F66" s="22">
        <v>167</v>
      </c>
      <c r="G66" s="22">
        <v>17</v>
      </c>
      <c r="H66" s="22">
        <f t="shared" si="0"/>
        <v>527</v>
      </c>
      <c r="I66" s="27">
        <v>132</v>
      </c>
      <c r="J66" s="28">
        <v>128</v>
      </c>
      <c r="K66" s="29">
        <f t="shared" si="1"/>
        <v>0.24288425047438331</v>
      </c>
      <c r="L66" s="30">
        <f t="shared" si="2"/>
        <v>-399</v>
      </c>
      <c r="M66" s="31">
        <v>0.1492</v>
      </c>
      <c r="N66" s="22" t="s">
        <v>236</v>
      </c>
      <c r="O66" s="32">
        <f t="shared" si="3"/>
        <v>-2.0199999999999996E-2</v>
      </c>
    </row>
    <row r="67" spans="1:15" hidden="1" x14ac:dyDescent="0.25">
      <c r="A67" s="21">
        <v>65</v>
      </c>
      <c r="B67" s="22">
        <v>343</v>
      </c>
      <c r="C67" s="21" t="s">
        <v>237</v>
      </c>
      <c r="D67" s="21" t="s">
        <v>234</v>
      </c>
      <c r="E67" s="22" t="s">
        <v>235</v>
      </c>
      <c r="F67" s="22">
        <v>162</v>
      </c>
      <c r="G67" s="22">
        <v>16</v>
      </c>
      <c r="H67" s="22">
        <f t="shared" ref="H67:H84" si="4">G67*31</f>
        <v>496</v>
      </c>
      <c r="I67" s="27">
        <v>267</v>
      </c>
      <c r="J67" s="28">
        <v>246</v>
      </c>
      <c r="K67" s="29">
        <f t="shared" ref="K67:K85" si="5">J67/H67</f>
        <v>0.49596774193548387</v>
      </c>
      <c r="L67" s="30">
        <f t="shared" ref="L67:L85" si="6">J67-H67</f>
        <v>-250</v>
      </c>
      <c r="M67" s="31">
        <v>0.64449999999999996</v>
      </c>
      <c r="N67" s="22" t="s">
        <v>238</v>
      </c>
      <c r="O67" s="32">
        <f t="shared" ref="O67:O84" si="7">N67-M67</f>
        <v>2.2000000000000908E-3</v>
      </c>
    </row>
    <row r="68" spans="1:15" hidden="1" x14ac:dyDescent="0.25">
      <c r="A68" s="21">
        <v>66</v>
      </c>
      <c r="B68" s="22">
        <v>585</v>
      </c>
      <c r="C68" s="21" t="s">
        <v>239</v>
      </c>
      <c r="D68" s="21" t="s">
        <v>234</v>
      </c>
      <c r="E68" s="22" t="s">
        <v>235</v>
      </c>
      <c r="F68" s="22">
        <v>146</v>
      </c>
      <c r="G68" s="22">
        <v>15</v>
      </c>
      <c r="H68" s="22">
        <f t="shared" si="4"/>
        <v>465</v>
      </c>
      <c r="I68" s="27">
        <v>189</v>
      </c>
      <c r="J68" s="28">
        <v>182</v>
      </c>
      <c r="K68" s="29">
        <f t="shared" si="5"/>
        <v>0.39139784946236561</v>
      </c>
      <c r="L68" s="30">
        <f t="shared" si="6"/>
        <v>-283</v>
      </c>
      <c r="M68" s="31">
        <v>0.39860000000000001</v>
      </c>
      <c r="N68" s="22" t="s">
        <v>240</v>
      </c>
      <c r="O68" s="32">
        <f t="shared" si="7"/>
        <v>7.5000000000000067E-3</v>
      </c>
    </row>
    <row r="69" spans="1:15" hidden="1" x14ac:dyDescent="0.25">
      <c r="A69" s="21">
        <v>67</v>
      </c>
      <c r="B69" s="22">
        <v>726</v>
      </c>
      <c r="C69" s="21" t="s">
        <v>241</v>
      </c>
      <c r="D69" s="21" t="s">
        <v>234</v>
      </c>
      <c r="E69" s="22" t="s">
        <v>235</v>
      </c>
      <c r="F69" s="22">
        <v>113</v>
      </c>
      <c r="G69" s="22">
        <v>11</v>
      </c>
      <c r="H69" s="22">
        <f t="shared" si="4"/>
        <v>341</v>
      </c>
      <c r="I69" s="27">
        <v>342</v>
      </c>
      <c r="J69" s="28">
        <v>332</v>
      </c>
      <c r="K69" s="29">
        <f t="shared" si="5"/>
        <v>0.97360703812316718</v>
      </c>
      <c r="L69" s="30">
        <f t="shared" si="6"/>
        <v>-9</v>
      </c>
      <c r="M69" s="31">
        <v>0.42780000000000001</v>
      </c>
      <c r="N69" s="22" t="s">
        <v>242</v>
      </c>
      <c r="O69" s="32">
        <f t="shared" si="7"/>
        <v>4.6999999999999986E-2</v>
      </c>
    </row>
    <row r="70" spans="1:15" hidden="1" x14ac:dyDescent="0.25">
      <c r="A70" s="21">
        <v>68</v>
      </c>
      <c r="B70" s="22">
        <v>365</v>
      </c>
      <c r="C70" s="21" t="s">
        <v>243</v>
      </c>
      <c r="D70" s="21" t="s">
        <v>234</v>
      </c>
      <c r="E70" s="22" t="s">
        <v>235</v>
      </c>
      <c r="F70" s="22">
        <v>109</v>
      </c>
      <c r="G70" s="22">
        <v>11</v>
      </c>
      <c r="H70" s="22">
        <f t="shared" si="4"/>
        <v>341</v>
      </c>
      <c r="I70" s="27">
        <v>337</v>
      </c>
      <c r="J70" s="28">
        <v>316</v>
      </c>
      <c r="K70" s="29">
        <f t="shared" si="5"/>
        <v>0.92668621700879761</v>
      </c>
      <c r="L70" s="30">
        <f t="shared" si="6"/>
        <v>-25</v>
      </c>
      <c r="M70" s="31">
        <v>0.44990000000000002</v>
      </c>
      <c r="N70" s="22" t="s">
        <v>244</v>
      </c>
      <c r="O70" s="32">
        <f t="shared" si="7"/>
        <v>-7.6700000000000046E-2</v>
      </c>
    </row>
    <row r="71" spans="1:15" hidden="1" x14ac:dyDescent="0.25">
      <c r="A71" s="21">
        <v>69</v>
      </c>
      <c r="B71" s="22">
        <v>730</v>
      </c>
      <c r="C71" s="21" t="s">
        <v>245</v>
      </c>
      <c r="D71" s="21" t="s">
        <v>234</v>
      </c>
      <c r="E71" s="22" t="s">
        <v>235</v>
      </c>
      <c r="F71" s="22">
        <v>98</v>
      </c>
      <c r="G71" s="22">
        <v>10</v>
      </c>
      <c r="H71" s="22">
        <f t="shared" si="4"/>
        <v>310</v>
      </c>
      <c r="I71" s="27">
        <v>320</v>
      </c>
      <c r="J71" s="28">
        <v>313</v>
      </c>
      <c r="K71" s="29">
        <f t="shared" si="5"/>
        <v>1.0096774193548388</v>
      </c>
      <c r="L71" s="30">
        <f t="shared" si="6"/>
        <v>3</v>
      </c>
      <c r="M71" s="31">
        <v>0.44379999999999997</v>
      </c>
      <c r="N71" s="22" t="s">
        <v>246</v>
      </c>
      <c r="O71" s="32">
        <f t="shared" si="7"/>
        <v>1.5400000000000025E-2</v>
      </c>
    </row>
    <row r="72" spans="1:15" hidden="1" x14ac:dyDescent="0.25">
      <c r="A72" s="21">
        <v>70</v>
      </c>
      <c r="B72" s="22">
        <v>311</v>
      </c>
      <c r="C72" s="21" t="s">
        <v>247</v>
      </c>
      <c r="D72" s="21" t="s">
        <v>234</v>
      </c>
      <c r="E72" s="22" t="s">
        <v>235</v>
      </c>
      <c r="F72" s="22">
        <v>34</v>
      </c>
      <c r="G72" s="22">
        <v>3</v>
      </c>
      <c r="H72" s="22">
        <f t="shared" si="4"/>
        <v>93</v>
      </c>
      <c r="I72" s="27">
        <v>61</v>
      </c>
      <c r="J72" s="28">
        <v>47</v>
      </c>
      <c r="K72" s="29">
        <f t="shared" si="5"/>
        <v>0.5053763440860215</v>
      </c>
      <c r="L72" s="30">
        <f t="shared" si="6"/>
        <v>-46</v>
      </c>
      <c r="M72" s="31">
        <v>0.37190000000000001</v>
      </c>
      <c r="N72" s="22" t="s">
        <v>248</v>
      </c>
      <c r="O72" s="32">
        <f t="shared" si="7"/>
        <v>3.6499999999999977E-2</v>
      </c>
    </row>
    <row r="73" spans="1:15" hidden="1" x14ac:dyDescent="0.25">
      <c r="A73" s="21">
        <v>71</v>
      </c>
      <c r="B73" s="22">
        <v>359</v>
      </c>
      <c r="C73" s="21" t="s">
        <v>249</v>
      </c>
      <c r="D73" s="21" t="s">
        <v>234</v>
      </c>
      <c r="E73" s="22" t="s">
        <v>235</v>
      </c>
      <c r="F73" s="22">
        <v>137</v>
      </c>
      <c r="G73" s="22">
        <v>14</v>
      </c>
      <c r="H73" s="22">
        <f t="shared" si="4"/>
        <v>434</v>
      </c>
      <c r="I73" s="27">
        <v>285</v>
      </c>
      <c r="J73" s="28">
        <v>251</v>
      </c>
      <c r="K73" s="29">
        <f t="shared" si="5"/>
        <v>0.57834101382488479</v>
      </c>
      <c r="L73" s="30">
        <f t="shared" si="6"/>
        <v>-183</v>
      </c>
      <c r="M73" s="31">
        <v>0.32519999999999999</v>
      </c>
      <c r="N73" s="22" t="s">
        <v>250</v>
      </c>
      <c r="O73" s="32">
        <f t="shared" si="7"/>
        <v>2.8700000000000003E-2</v>
      </c>
    </row>
    <row r="74" spans="1:15" hidden="1" x14ac:dyDescent="0.25">
      <c r="A74" s="21">
        <v>72</v>
      </c>
      <c r="B74" s="22">
        <v>581</v>
      </c>
      <c r="C74" s="21" t="s">
        <v>251</v>
      </c>
      <c r="D74" s="21" t="s">
        <v>234</v>
      </c>
      <c r="E74" s="22" t="s">
        <v>235</v>
      </c>
      <c r="F74" s="22">
        <v>137</v>
      </c>
      <c r="G74" s="22">
        <v>14</v>
      </c>
      <c r="H74" s="22">
        <f t="shared" si="4"/>
        <v>434</v>
      </c>
      <c r="I74" s="27">
        <v>250</v>
      </c>
      <c r="J74" s="28">
        <v>207</v>
      </c>
      <c r="K74" s="29">
        <f t="shared" si="5"/>
        <v>0.47695852534562211</v>
      </c>
      <c r="L74" s="30">
        <f t="shared" si="6"/>
        <v>-227</v>
      </c>
      <c r="M74" s="31">
        <v>0.46429999999999999</v>
      </c>
      <c r="N74" s="22" t="s">
        <v>252</v>
      </c>
      <c r="O74" s="32">
        <f t="shared" si="7"/>
        <v>2.4000000000000132E-3</v>
      </c>
    </row>
    <row r="75" spans="1:15" hidden="1" x14ac:dyDescent="0.25">
      <c r="A75" s="21">
        <v>73</v>
      </c>
      <c r="B75" s="22">
        <v>513</v>
      </c>
      <c r="C75" s="21" t="s">
        <v>253</v>
      </c>
      <c r="D75" s="21" t="s">
        <v>234</v>
      </c>
      <c r="E75" s="22" t="s">
        <v>235</v>
      </c>
      <c r="F75" s="22">
        <v>97</v>
      </c>
      <c r="G75" s="22">
        <v>10</v>
      </c>
      <c r="H75" s="22">
        <f t="shared" si="4"/>
        <v>310</v>
      </c>
      <c r="I75" s="27">
        <v>106</v>
      </c>
      <c r="J75" s="28">
        <v>94</v>
      </c>
      <c r="K75" s="29">
        <f t="shared" si="5"/>
        <v>0.3032258064516129</v>
      </c>
      <c r="L75" s="30">
        <f t="shared" si="6"/>
        <v>-216</v>
      </c>
      <c r="M75" s="31">
        <v>0.6159</v>
      </c>
      <c r="N75" s="22" t="s">
        <v>254</v>
      </c>
      <c r="O75" s="32">
        <f t="shared" si="7"/>
        <v>-7.0400000000000018E-2</v>
      </c>
    </row>
    <row r="76" spans="1:15" hidden="1" x14ac:dyDescent="0.25">
      <c r="A76" s="21">
        <v>74</v>
      </c>
      <c r="B76" s="22">
        <v>357</v>
      </c>
      <c r="C76" s="21" t="s">
        <v>255</v>
      </c>
      <c r="D76" s="21" t="s">
        <v>234</v>
      </c>
      <c r="E76" s="22" t="s">
        <v>235</v>
      </c>
      <c r="F76" s="22">
        <v>79</v>
      </c>
      <c r="G76" s="22">
        <v>8</v>
      </c>
      <c r="H76" s="22">
        <f t="shared" si="4"/>
        <v>248</v>
      </c>
      <c r="I76" s="27">
        <v>169</v>
      </c>
      <c r="J76" s="28">
        <v>151</v>
      </c>
      <c r="K76" s="29">
        <f t="shared" si="5"/>
        <v>0.6088709677419355</v>
      </c>
      <c r="L76" s="30">
        <f t="shared" si="6"/>
        <v>-97</v>
      </c>
      <c r="M76" s="31">
        <v>0.63</v>
      </c>
      <c r="N76" s="22" t="s">
        <v>256</v>
      </c>
      <c r="O76" s="32">
        <f t="shared" si="7"/>
        <v>-9.6999999999999975E-2</v>
      </c>
    </row>
    <row r="77" spans="1:15" hidden="1" x14ac:dyDescent="0.25">
      <c r="A77" s="21">
        <v>75</v>
      </c>
      <c r="B77" s="22">
        <v>339</v>
      </c>
      <c r="C77" s="21" t="s">
        <v>257</v>
      </c>
      <c r="D77" s="21" t="s">
        <v>234</v>
      </c>
      <c r="E77" s="22" t="s">
        <v>235</v>
      </c>
      <c r="F77" s="22">
        <v>62</v>
      </c>
      <c r="G77" s="22">
        <v>6</v>
      </c>
      <c r="H77" s="22">
        <f t="shared" si="4"/>
        <v>186</v>
      </c>
      <c r="I77" s="27">
        <v>120</v>
      </c>
      <c r="J77" s="28">
        <v>109</v>
      </c>
      <c r="K77" s="29">
        <f t="shared" si="5"/>
        <v>0.58602150537634412</v>
      </c>
      <c r="L77" s="30">
        <f t="shared" si="6"/>
        <v>-77</v>
      </c>
      <c r="M77" s="31">
        <v>0.58819999999999995</v>
      </c>
      <c r="N77" s="22" t="s">
        <v>258</v>
      </c>
      <c r="O77" s="32">
        <f t="shared" si="7"/>
        <v>-3.4899999999999931E-2</v>
      </c>
    </row>
    <row r="78" spans="1:15" hidden="1" x14ac:dyDescent="0.25">
      <c r="A78" s="21">
        <v>76</v>
      </c>
      <c r="B78" s="22">
        <v>379</v>
      </c>
      <c r="C78" s="21" t="s">
        <v>259</v>
      </c>
      <c r="D78" s="21" t="s">
        <v>234</v>
      </c>
      <c r="E78" s="22" t="s">
        <v>235</v>
      </c>
      <c r="F78" s="22">
        <v>74</v>
      </c>
      <c r="G78" s="22">
        <v>7</v>
      </c>
      <c r="H78" s="22">
        <f t="shared" si="4"/>
        <v>217</v>
      </c>
      <c r="I78" s="27">
        <v>129</v>
      </c>
      <c r="J78" s="28">
        <v>120</v>
      </c>
      <c r="K78" s="29">
        <f t="shared" si="5"/>
        <v>0.55299539170506917</v>
      </c>
      <c r="L78" s="30">
        <f t="shared" si="6"/>
        <v>-97</v>
      </c>
      <c r="M78" s="31">
        <v>0.53569999999999995</v>
      </c>
      <c r="N78" s="22" t="s">
        <v>260</v>
      </c>
      <c r="O78" s="32">
        <f t="shared" si="7"/>
        <v>-5.2699999999999969E-2</v>
      </c>
    </row>
    <row r="79" spans="1:15" hidden="1" x14ac:dyDescent="0.25">
      <c r="A79" s="21">
        <v>77</v>
      </c>
      <c r="B79" s="22">
        <v>745</v>
      </c>
      <c r="C79" s="21" t="s">
        <v>261</v>
      </c>
      <c r="D79" s="21" t="s">
        <v>234</v>
      </c>
      <c r="E79" s="22" t="s">
        <v>235</v>
      </c>
      <c r="F79" s="22">
        <v>69</v>
      </c>
      <c r="G79" s="22">
        <v>7</v>
      </c>
      <c r="H79" s="22">
        <f t="shared" si="4"/>
        <v>217</v>
      </c>
      <c r="I79" s="27">
        <v>257</v>
      </c>
      <c r="J79" s="28">
        <v>228</v>
      </c>
      <c r="K79" s="29">
        <f t="shared" si="5"/>
        <v>1.0506912442396312</v>
      </c>
      <c r="L79" s="30">
        <f t="shared" si="6"/>
        <v>11</v>
      </c>
      <c r="M79" s="31">
        <v>0.39850000000000002</v>
      </c>
      <c r="N79" s="22" t="s">
        <v>262</v>
      </c>
      <c r="O79" s="32">
        <f t="shared" si="7"/>
        <v>0.13079999999999997</v>
      </c>
    </row>
    <row r="80" spans="1:15" hidden="1" x14ac:dyDescent="0.25">
      <c r="A80" s="21">
        <v>78</v>
      </c>
      <c r="B80" s="22">
        <v>347</v>
      </c>
      <c r="C80" s="21" t="s">
        <v>263</v>
      </c>
      <c r="D80" s="21" t="s">
        <v>234</v>
      </c>
      <c r="E80" s="22" t="s">
        <v>235</v>
      </c>
      <c r="F80" s="22">
        <v>74</v>
      </c>
      <c r="G80" s="22">
        <v>7</v>
      </c>
      <c r="H80" s="22">
        <f t="shared" si="4"/>
        <v>217</v>
      </c>
      <c r="I80" s="27">
        <v>115</v>
      </c>
      <c r="J80" s="28">
        <v>102</v>
      </c>
      <c r="K80" s="29">
        <f t="shared" si="5"/>
        <v>0.47004608294930877</v>
      </c>
      <c r="L80" s="30">
        <f t="shared" si="6"/>
        <v>-115</v>
      </c>
      <c r="M80" s="31">
        <v>0.3916</v>
      </c>
      <c r="N80" s="22" t="s">
        <v>264</v>
      </c>
      <c r="O80" s="32">
        <f t="shared" si="7"/>
        <v>-5.3700000000000025E-2</v>
      </c>
    </row>
    <row r="81" spans="1:15" hidden="1" x14ac:dyDescent="0.25">
      <c r="A81" s="21">
        <v>79</v>
      </c>
      <c r="B81" s="22">
        <v>570</v>
      </c>
      <c r="C81" s="21" t="s">
        <v>265</v>
      </c>
      <c r="D81" s="21" t="s">
        <v>234</v>
      </c>
      <c r="E81" s="22" t="s">
        <v>235</v>
      </c>
      <c r="F81" s="22">
        <v>74</v>
      </c>
      <c r="G81" s="22">
        <v>7</v>
      </c>
      <c r="H81" s="22">
        <f t="shared" si="4"/>
        <v>217</v>
      </c>
      <c r="I81" s="27">
        <v>122</v>
      </c>
      <c r="J81" s="28">
        <v>115</v>
      </c>
      <c r="K81" s="29">
        <f t="shared" si="5"/>
        <v>0.52995391705069128</v>
      </c>
      <c r="L81" s="30">
        <f t="shared" si="6"/>
        <v>-102</v>
      </c>
      <c r="M81" s="31">
        <v>0.51939999999999997</v>
      </c>
      <c r="N81" s="22" t="s">
        <v>266</v>
      </c>
      <c r="O81" s="32">
        <f t="shared" si="7"/>
        <v>-1.7100000000000004E-2</v>
      </c>
    </row>
    <row r="82" spans="1:15" hidden="1" x14ac:dyDescent="0.25">
      <c r="A82" s="21">
        <v>80</v>
      </c>
      <c r="B82" s="22">
        <v>709</v>
      </c>
      <c r="C82" s="21" t="s">
        <v>267</v>
      </c>
      <c r="D82" s="21" t="s">
        <v>234</v>
      </c>
      <c r="E82" s="22" t="s">
        <v>235</v>
      </c>
      <c r="F82" s="22">
        <v>67</v>
      </c>
      <c r="G82" s="22">
        <v>7</v>
      </c>
      <c r="H82" s="22">
        <f t="shared" si="4"/>
        <v>217</v>
      </c>
      <c r="I82" s="27">
        <v>95</v>
      </c>
      <c r="J82" s="28">
        <v>82</v>
      </c>
      <c r="K82" s="29">
        <f t="shared" si="5"/>
        <v>0.37788018433179721</v>
      </c>
      <c r="L82" s="30">
        <f t="shared" si="6"/>
        <v>-135</v>
      </c>
      <c r="M82" s="31">
        <v>0.65139999999999998</v>
      </c>
      <c r="N82" s="22" t="s">
        <v>268</v>
      </c>
      <c r="O82" s="32">
        <f t="shared" si="7"/>
        <v>-9.4399999999999928E-2</v>
      </c>
    </row>
    <row r="83" spans="1:15" hidden="1" x14ac:dyDescent="0.25">
      <c r="A83" s="21">
        <v>81</v>
      </c>
      <c r="B83" s="22">
        <v>727</v>
      </c>
      <c r="C83" s="21" t="s">
        <v>269</v>
      </c>
      <c r="D83" s="21" t="s">
        <v>234</v>
      </c>
      <c r="E83" s="22" t="s">
        <v>235</v>
      </c>
      <c r="F83" s="22">
        <v>57</v>
      </c>
      <c r="G83" s="22">
        <v>8</v>
      </c>
      <c r="H83" s="22">
        <f t="shared" si="4"/>
        <v>248</v>
      </c>
      <c r="I83" s="27">
        <v>157</v>
      </c>
      <c r="J83" s="28">
        <v>153</v>
      </c>
      <c r="K83" s="29">
        <f t="shared" si="5"/>
        <v>0.61693548387096775</v>
      </c>
      <c r="L83" s="30">
        <f t="shared" si="6"/>
        <v>-95</v>
      </c>
      <c r="M83" s="31">
        <v>0.5202</v>
      </c>
      <c r="N83" s="22" t="s">
        <v>270</v>
      </c>
      <c r="O83" s="32">
        <f t="shared" si="7"/>
        <v>-1.9399999999999973E-2</v>
      </c>
    </row>
    <row r="84" spans="1:15" hidden="1" x14ac:dyDescent="0.25">
      <c r="A84" s="21">
        <v>82</v>
      </c>
      <c r="B84" s="22">
        <v>741</v>
      </c>
      <c r="C84" s="21" t="s">
        <v>271</v>
      </c>
      <c r="D84" s="21" t="s">
        <v>234</v>
      </c>
      <c r="E84" s="22" t="s">
        <v>235</v>
      </c>
      <c r="F84" s="22">
        <v>42</v>
      </c>
      <c r="G84" s="22">
        <v>8</v>
      </c>
      <c r="H84" s="22">
        <f t="shared" si="4"/>
        <v>248</v>
      </c>
      <c r="I84" s="27">
        <v>91</v>
      </c>
      <c r="J84" s="28">
        <v>85</v>
      </c>
      <c r="K84" s="29">
        <f t="shared" si="5"/>
        <v>0.34274193548387094</v>
      </c>
      <c r="L84" s="30">
        <f t="shared" si="6"/>
        <v>-163</v>
      </c>
      <c r="M84" s="31">
        <v>0.48770000000000002</v>
      </c>
      <c r="N84" s="22" t="s">
        <v>272</v>
      </c>
      <c r="O84" s="32">
        <f t="shared" si="7"/>
        <v>2.8999999999999582E-3</v>
      </c>
    </row>
    <row r="85" spans="1:15" hidden="1" x14ac:dyDescent="0.25">
      <c r="A85" s="21"/>
      <c r="B85" s="22" t="s">
        <v>273</v>
      </c>
      <c r="C85" s="21" t="s">
        <v>274</v>
      </c>
      <c r="D85" s="21" t="s">
        <v>274</v>
      </c>
      <c r="E85" s="19" t="s">
        <v>273</v>
      </c>
      <c r="F85" s="19">
        <f t="shared" ref="F85:J85" si="8">SUM(F3:F84)</f>
        <v>7266</v>
      </c>
      <c r="G85" s="19">
        <f t="shared" si="8"/>
        <v>687</v>
      </c>
      <c r="H85" s="19">
        <f t="shared" si="8"/>
        <v>21297</v>
      </c>
      <c r="I85" s="40">
        <f t="shared" si="8"/>
        <v>15527</v>
      </c>
      <c r="J85" s="25">
        <f t="shared" si="8"/>
        <v>14128</v>
      </c>
      <c r="K85" s="41">
        <f t="shared" si="5"/>
        <v>0.66337981875381513</v>
      </c>
      <c r="L85" s="42">
        <f t="shared" si="6"/>
        <v>-7169</v>
      </c>
      <c r="M85" s="43"/>
      <c r="N85" s="44"/>
      <c r="O85" s="32"/>
    </row>
  </sheetData>
  <autoFilter ref="A2:O85">
    <filterColumn colId="3">
      <filters>
        <filter val="东南片"/>
      </filters>
    </filterColumn>
  </autoFilter>
  <mergeCells count="7">
    <mergeCell ref="F1:L1"/>
    <mergeCell ref="M1:O1"/>
    <mergeCell ref="A1:A2"/>
    <mergeCell ref="B1:B2"/>
    <mergeCell ref="C1:C2"/>
    <mergeCell ref="D1:D2"/>
    <mergeCell ref="E1:E2"/>
  </mergeCells>
  <phoneticPr fontId="19"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B12" sqref="B12"/>
    </sheetView>
  </sheetViews>
  <sheetFormatPr defaultColWidth="37.36328125" defaultRowHeight="18" customHeight="1" x14ac:dyDescent="0.25"/>
  <cols>
    <col min="1" max="1" width="14.08984375" customWidth="1"/>
    <col min="2" max="2" width="37.36328125" customWidth="1"/>
    <col min="3" max="3" width="12.36328125" customWidth="1"/>
    <col min="4" max="4" width="13" customWidth="1"/>
    <col min="5" max="5" width="19.36328125" customWidth="1"/>
    <col min="6" max="6" width="37.36328125" customWidth="1"/>
  </cols>
  <sheetData>
    <row r="1" spans="1:5" ht="18" customHeight="1" x14ac:dyDescent="0.25">
      <c r="A1" t="s">
        <v>275</v>
      </c>
    </row>
    <row r="2" spans="1:5" ht="18" customHeight="1" x14ac:dyDescent="0.25">
      <c r="A2" s="1" t="s">
        <v>3</v>
      </c>
      <c r="B2" s="1" t="s">
        <v>4</v>
      </c>
      <c r="C2" s="2" t="s">
        <v>276</v>
      </c>
      <c r="D2" s="2" t="s">
        <v>277</v>
      </c>
      <c r="E2" s="2" t="s">
        <v>278</v>
      </c>
    </row>
    <row r="3" spans="1:5" ht="18" customHeight="1" x14ac:dyDescent="0.25">
      <c r="A3" s="3">
        <v>377</v>
      </c>
      <c r="B3" s="3" t="s">
        <v>15</v>
      </c>
      <c r="C3" s="4">
        <v>0.32857142857142901</v>
      </c>
      <c r="D3" s="5">
        <v>0.31370192307692302</v>
      </c>
      <c r="E3" s="4">
        <v>4.7400109469074997E-2</v>
      </c>
    </row>
    <row r="4" spans="1:5" ht="18" customHeight="1" x14ac:dyDescent="0.25">
      <c r="A4" s="3">
        <v>387</v>
      </c>
      <c r="B4" s="3" t="s">
        <v>18</v>
      </c>
      <c r="C4" s="4">
        <v>0.29853658536585398</v>
      </c>
      <c r="D4" s="5">
        <v>0.27581521739130399</v>
      </c>
      <c r="E4" s="4">
        <v>8.2378949897873394E-2</v>
      </c>
    </row>
    <row r="5" spans="1:5" ht="18" customHeight="1" x14ac:dyDescent="0.25">
      <c r="A5" s="3">
        <v>399</v>
      </c>
      <c r="B5" s="3" t="s">
        <v>21</v>
      </c>
      <c r="C5" s="4">
        <v>0.32181259600614398</v>
      </c>
      <c r="D5" s="5">
        <v>0.287128712871287</v>
      </c>
      <c r="E5" s="4">
        <v>0.120795592986917</v>
      </c>
    </row>
    <row r="6" spans="1:5" ht="18" customHeight="1" x14ac:dyDescent="0.25">
      <c r="A6" s="6">
        <v>541</v>
      </c>
      <c r="B6" s="6" t="s">
        <v>24</v>
      </c>
      <c r="C6" s="7">
        <v>0.33274853801169602</v>
      </c>
      <c r="D6" s="8">
        <v>0.338992332968237</v>
      </c>
      <c r="E6" s="7">
        <v>-1.84186907764834E-2</v>
      </c>
    </row>
    <row r="7" spans="1:5" ht="18" customHeight="1" x14ac:dyDescent="0.25">
      <c r="A7" s="6">
        <v>545</v>
      </c>
      <c r="B7" s="6" t="s">
        <v>27</v>
      </c>
      <c r="C7" s="7">
        <v>0.29822335025380697</v>
      </c>
      <c r="D7" s="8">
        <v>0.31800766283524901</v>
      </c>
      <c r="E7" s="7">
        <v>-6.2213320286221001E-2</v>
      </c>
    </row>
    <row r="8" spans="1:5" ht="18" customHeight="1" x14ac:dyDescent="0.25">
      <c r="A8" s="9">
        <v>546</v>
      </c>
      <c r="B8" s="9" t="s">
        <v>30</v>
      </c>
      <c r="C8" s="4">
        <v>0.35343283582089602</v>
      </c>
      <c r="D8" s="5">
        <v>0.25531914893617003</v>
      </c>
      <c r="E8" s="4">
        <v>0.38427860696517402</v>
      </c>
    </row>
    <row r="9" spans="1:5" ht="18" customHeight="1" x14ac:dyDescent="0.25">
      <c r="A9" s="3">
        <v>571</v>
      </c>
      <c r="B9" s="3" t="s">
        <v>34</v>
      </c>
      <c r="C9" s="4">
        <v>0.33299629255139901</v>
      </c>
      <c r="D9" s="5">
        <v>0.307443365695793</v>
      </c>
      <c r="E9" s="4">
        <v>8.3114256825075603E-2</v>
      </c>
    </row>
    <row r="10" spans="1:5" ht="18" customHeight="1" x14ac:dyDescent="0.25">
      <c r="A10" s="3">
        <v>573</v>
      </c>
      <c r="B10" s="3" t="s">
        <v>37</v>
      </c>
      <c r="C10" s="4">
        <v>0.31927710843373502</v>
      </c>
      <c r="D10" s="5">
        <v>0.30960854092526702</v>
      </c>
      <c r="E10" s="4">
        <v>3.1228361722752999E-2</v>
      </c>
    </row>
    <row r="11" spans="1:5" ht="18" customHeight="1" x14ac:dyDescent="0.25">
      <c r="A11" s="3">
        <v>584</v>
      </c>
      <c r="B11" s="3" t="s">
        <v>40</v>
      </c>
      <c r="C11" s="4">
        <v>0.33015494636471998</v>
      </c>
      <c r="D11" s="5">
        <v>0.31741935483870998</v>
      </c>
      <c r="E11" s="4">
        <v>4.0122290376658098E-2</v>
      </c>
    </row>
    <row r="12" spans="1:5" ht="18" customHeight="1" x14ac:dyDescent="0.25">
      <c r="A12" s="3">
        <v>598</v>
      </c>
      <c r="B12" s="3" t="s">
        <v>43</v>
      </c>
      <c r="C12" s="10">
        <v>0.36885245901639302</v>
      </c>
      <c r="D12" s="11">
        <v>0.30737704918032799</v>
      </c>
      <c r="E12" s="10">
        <v>0.2</v>
      </c>
    </row>
    <row r="13" spans="1:5" ht="18" customHeight="1" x14ac:dyDescent="0.25">
      <c r="A13" s="3">
        <v>707</v>
      </c>
      <c r="B13" s="3" t="s">
        <v>46</v>
      </c>
      <c r="C13" s="4">
        <v>0.33524355300859598</v>
      </c>
      <c r="D13" s="5">
        <v>0.28490028490028502</v>
      </c>
      <c r="E13" s="4">
        <v>0.17670487106017199</v>
      </c>
    </row>
    <row r="14" spans="1:5" ht="18" customHeight="1" x14ac:dyDescent="0.25">
      <c r="A14" s="3">
        <v>712</v>
      </c>
      <c r="B14" s="3" t="s">
        <v>49</v>
      </c>
      <c r="C14" s="4">
        <v>0.34705575820739998</v>
      </c>
      <c r="D14" s="5">
        <v>0.31270718232044198</v>
      </c>
      <c r="E14" s="4">
        <v>0.10984261900246201</v>
      </c>
    </row>
    <row r="15" spans="1:5" ht="18" customHeight="1" x14ac:dyDescent="0.25">
      <c r="A15" s="9">
        <v>724</v>
      </c>
      <c r="B15" s="9" t="s">
        <v>52</v>
      </c>
      <c r="C15" s="4">
        <v>0.30196078431372497</v>
      </c>
      <c r="D15" s="5">
        <v>0.28220858895705497</v>
      </c>
      <c r="E15" s="4">
        <v>6.9991474850809698E-2</v>
      </c>
    </row>
    <row r="16" spans="1:5" ht="18" customHeight="1" x14ac:dyDescent="0.25">
      <c r="A16" s="3">
        <v>737</v>
      </c>
      <c r="B16" s="3" t="s">
        <v>56</v>
      </c>
      <c r="C16" s="4">
        <v>0.34440753045404199</v>
      </c>
      <c r="D16" s="5">
        <v>0.316831683168317</v>
      </c>
      <c r="E16" s="4">
        <v>8.7036267995570404E-2</v>
      </c>
    </row>
    <row r="17" spans="1:5" ht="18" customHeight="1" x14ac:dyDescent="0.25">
      <c r="A17" s="3">
        <v>740</v>
      </c>
      <c r="B17" s="3" t="s">
        <v>59</v>
      </c>
      <c r="C17" s="4">
        <v>0.34214186369958299</v>
      </c>
      <c r="D17" s="5">
        <v>0.30018761726078802</v>
      </c>
      <c r="E17" s="4">
        <v>0.13976008344923499</v>
      </c>
    </row>
    <row r="18" spans="1:5" ht="18" customHeight="1" x14ac:dyDescent="0.25">
      <c r="A18" s="3">
        <v>743</v>
      </c>
      <c r="B18" s="3" t="s">
        <v>62</v>
      </c>
      <c r="C18" s="4">
        <v>0.32962447844228099</v>
      </c>
      <c r="D18" s="5">
        <v>0.30616740088105698</v>
      </c>
      <c r="E18" s="4">
        <v>7.6615202969752105E-2</v>
      </c>
    </row>
    <row r="19" spans="1:5" ht="18" customHeight="1" x14ac:dyDescent="0.25">
      <c r="A19" s="3">
        <v>733</v>
      </c>
      <c r="B19" s="3" t="s">
        <v>65</v>
      </c>
      <c r="C19" s="4">
        <v>0.30318257956448902</v>
      </c>
      <c r="D19" s="2"/>
      <c r="E19" s="2"/>
    </row>
    <row r="20" spans="1:5" ht="18" customHeight="1" x14ac:dyDescent="0.25">
      <c r="A20" s="3">
        <v>750</v>
      </c>
      <c r="B20" s="3" t="s">
        <v>67</v>
      </c>
      <c r="C20" s="4">
        <v>0.34750613246116102</v>
      </c>
      <c r="D20" s="2"/>
      <c r="E20" s="2"/>
    </row>
  </sheetData>
  <phoneticPr fontId="19"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片区会议格式</vt:lpstr>
      <vt:lpstr>会员发展情况</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林虎</cp:lastModifiedBy>
  <dcterms:created xsi:type="dcterms:W3CDTF">2017-10-10T02:49:00Z</dcterms:created>
  <dcterms:modified xsi:type="dcterms:W3CDTF">2017-10-11T15:13:34Z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2052-10.1.0.6875</vt:lpwstr>
  </property>
</Properties>
</file>