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片区会议格式" sheetId="1" r:id="rId1"/>
    <sheet name="会员发展情况" sheetId="2" r:id="rId2"/>
    <sheet name="Sheet3" sheetId="3" r:id="rId3"/>
  </sheets>
  <definedNames>
    <definedName name="_xlnm._FilterDatabase" localSheetId="1" hidden="1">会员发展情况!$A$2:$O$85</definedName>
  </definedNames>
  <calcPr calcId="144525"/>
</workbook>
</file>

<file path=xl/sharedStrings.xml><?xml version="1.0" encoding="utf-8"?>
<sst xmlns="http://schemas.openxmlformats.org/spreadsheetml/2006/main" count="268">
  <si>
    <t>城中片区10.12会议材料</t>
  </si>
  <si>
    <t>一、销售数据分析：（时间段：2017.9.21-10.12日）与去年同期数据（销售下滑数据请用红色字体进行标记）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</si>
  <si>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</si>
  <si>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</si>
  <si>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</si>
  <si>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</si>
  <si>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</si>
  <si>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</si>
  <si>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</si>
  <si>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</si>
  <si>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</si>
  <si>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</si>
  <si>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</si>
  <si>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</si>
  <si>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</si>
  <si>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四川太极红星店</t>
  </si>
  <si>
    <t>44.17%</t>
  </si>
  <si>
    <t>39.2%</t>
  </si>
  <si>
    <t>四川太极浆洗街药店</t>
  </si>
  <si>
    <t>17.22%</t>
  </si>
  <si>
    <t>11.02%</t>
  </si>
  <si>
    <t>四川太极人民中路店</t>
  </si>
  <si>
    <t>28.27%</t>
  </si>
  <si>
    <t>18.84%</t>
  </si>
  <si>
    <t>四川太极双林路药店</t>
  </si>
  <si>
    <t>36.74%</t>
  </si>
  <si>
    <t>26.09%</t>
  </si>
  <si>
    <t>四川太极通盈街药店</t>
  </si>
  <si>
    <t>52.12%</t>
  </si>
  <si>
    <t>45.91%</t>
  </si>
  <si>
    <t>四川太极金丝街药店</t>
  </si>
  <si>
    <t>21.99%</t>
  </si>
  <si>
    <t>16.14%</t>
  </si>
  <si>
    <t>四川太极成华杉板桥南一路店</t>
  </si>
  <si>
    <t>40.21%</t>
  </si>
  <si>
    <t>27.33%</t>
  </si>
  <si>
    <t>四川太极成华区崔家店路药店</t>
  </si>
  <si>
    <t>57.32%</t>
  </si>
  <si>
    <t>37.21%</t>
  </si>
  <si>
    <t>四川太极青羊区北东街店</t>
  </si>
  <si>
    <t>8.95%</t>
  </si>
  <si>
    <t>10.01%</t>
  </si>
  <si>
    <t>四川太极郫县郫筒镇东大街药店</t>
  </si>
  <si>
    <t>43.77%</t>
  </si>
  <si>
    <t>36.32%</t>
  </si>
  <si>
    <t>四川太极成华区华油路药店</t>
  </si>
  <si>
    <t>42.5%</t>
  </si>
  <si>
    <t>32.35%</t>
  </si>
  <si>
    <t>四川太极龙泉驿区龙泉街道驿生路药店</t>
  </si>
  <si>
    <t>60.66%</t>
  </si>
  <si>
    <t>四川太极锦江区柳翠路药店</t>
  </si>
  <si>
    <t>60.38%</t>
  </si>
  <si>
    <t>46.38%</t>
  </si>
  <si>
    <t>四川太极锦江区庆云南街药店</t>
  </si>
  <si>
    <t>13.33%</t>
  </si>
  <si>
    <t>7.17%</t>
  </si>
  <si>
    <t>四川太极武侯区科华街药店</t>
  </si>
  <si>
    <t>34.82%</t>
  </si>
  <si>
    <t>四川太极郫县郫筒镇一环路东南段药店</t>
  </si>
  <si>
    <t>40.49%</t>
  </si>
  <si>
    <t>合计</t>
  </si>
  <si>
    <t>数据分析（对毛利额、毛利率、销售额、会员消费笔数占比增长最好的门店分享经验）：</t>
  </si>
  <si>
    <t>2017.9.21-10.10日，片区共计销售228.9万，对比去年同期，增长40.8%（存量门店增加25%），毛利销售72.32万，对比去年同期，增长44.6%（存量门店增加28%）!交易笔数对比去年增加34.1%（存量门店增加18%）！对比去年同期，片区保健品增加10万元，医疗器械增加1万，中药销售下降2万左右！
门店经验分享：红星店----红星店对比去年同期，销售毛利都还处于下滑阶段，但环比在持续上升阶段！7月门店销售20.60万，毛利6.3万，8月门店销售20.89万，毛利6.4万，9月门店销售24.22万，毛利8.16万！店长在此期间，做了以下工作：1、门店团队建设，中药西药人员合并，减少门店人员配置，让每一位员工发挥作用！从8人减少到5人！所有人员参与成药销售及中药抓方，所有人员都有销售机会！2、培训：门店店员大部分都为新员工，老员工成药销售能力较差，店长组织每天交接班，对店员进行保健品培训。现场带教成药，制定顾客病症固定搭配品种让门店其他员工进行学习！3、考核：将保健品任务分配到店员头上，每个店员每周需销售5瓶保健品，对完成率高的进行表扬奖励！。环比上月同期，员工客单价平均增加10元以上！关联用药能力提升0.1%（1.4提升至1.58）</t>
  </si>
  <si>
    <t>二、针对超级VIP顾客，我们有些什么增值服务可以为其服务。</t>
  </si>
  <si>
    <t>1、定义VIP客户消费金额，根据顾客消费金额，自动享受相应的消费折扣（不受会员日或非会员日及其他策略影响）</t>
  </si>
  <si>
    <t>2、顾客升级为VIP客户后，门店专人进行管理，每月专人回访！享受免费送货上门，免费享受门店各项测量。</t>
  </si>
  <si>
    <t>3、门店可根据vip客户情况建立微信群，公司分配执业药师进行微信群管理，免费咨询指导vip顾客进行日常健康管理！</t>
  </si>
  <si>
    <t>4、针对vip客户，每年可筛选部分忠实会员，享受公司外出游玩政策，感受公司文化</t>
  </si>
  <si>
    <t>5、建立vip客户档案，档案内容包含包括其兴趣、特征、爱好、习惯、工作、生日以及家人信息等等！</t>
  </si>
  <si>
    <t>三、总结会员发展过程总出现的问题，有哪些解决措施。</t>
  </si>
  <si>
    <t>1、店员对会员发展不重视，对消费顾客不主动询问顾客会员情况，对无会员卡顾客不主动办理！解决办法：将会员任务分配人头，每天报销售时进行员工新增任务完成情况报送。对完成较差员工进行处罚！</t>
  </si>
  <si>
    <t>2、顾客对公司会员政策不清楚，店员解释会员政策不到位，顾客对办理会员持怀疑态度，害怕个人信息外泄！  解决办法：监督门店店员仔细宣传门店会员政策，立即办理立即使用，享受到会员的优惠！</t>
  </si>
  <si>
    <t>四、需要公司解决的问题</t>
  </si>
  <si>
    <t>1、</t>
  </si>
  <si>
    <t>医院门店需求品种：重组人表皮因子、异维A胶囊、多希环素经常断档，仓库备货太少</t>
  </si>
  <si>
    <t>2、</t>
  </si>
  <si>
    <t>龙泉人员问题</t>
  </si>
  <si>
    <t>双林店招牌问题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</si>
  <si>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</si>
  <si>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</si>
  <si>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</si>
  <si>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</si>
  <si>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</si>
  <si>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</si>
  <si>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</si>
  <si>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</si>
  <si>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</si>
  <si>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</si>
  <si>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</si>
  <si>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</si>
  <si>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</si>
  <si>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</si>
  <si>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</si>
  <si>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</si>
  <si>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</si>
  <si>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</si>
  <si>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</si>
  <si>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</si>
  <si>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</si>
  <si>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</si>
  <si>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</si>
  <si>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</si>
  <si>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</si>
  <si>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</si>
  <si>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</si>
  <si>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</si>
  <si>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</si>
  <si>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</si>
  <si>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</si>
  <si>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</si>
  <si>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</si>
  <si>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</si>
  <si>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</si>
  <si>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</si>
  <si>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</si>
  <si>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</si>
  <si>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</si>
  <si>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</si>
  <si>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</si>
  <si>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</si>
  <si>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</si>
  <si>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</si>
  <si>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</si>
  <si>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</si>
  <si>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</si>
  <si>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</si>
  <si>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</si>
  <si>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</si>
  <si>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</si>
  <si>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</si>
  <si>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</si>
  <si>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</si>
  <si>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</si>
  <si>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</si>
  <si>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</si>
  <si>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</si>
  <si>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</si>
  <si>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</si>
  <si>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</si>
  <si>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</si>
  <si>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</si>
  <si>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</si>
  <si>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</si>
  <si>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</si>
  <si>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</si>
  <si>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</si>
  <si>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</si>
  <si>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</si>
  <si>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</si>
  <si>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</si>
  <si>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</si>
  <si>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</si>
  <si>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</si>
  <si>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</si>
  <si>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</si>
  <si>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</si>
  <si>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</si>
  <si>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</si>
  <si>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</si>
  <si>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</si>
  <si>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</si>
  <si>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</si>
  <si>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</si>
  <si>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</si>
  <si>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</si>
  <si>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</si>
  <si>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</si>
  <si>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</si>
  <si>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</si>
  <si>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</si>
  <si>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</si>
  <si>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</si>
  <si>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</si>
  <si>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</si>
  <si>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</si>
  <si>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</si>
  <si>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</si>
  <si>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</si>
  <si>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</si>
  <si>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</si>
  <si>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</si>
  <si>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</si>
  <si>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</si>
  <si>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</si>
  <si>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</si>
  <si>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</si>
  <si>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</si>
  <si>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</si>
  <si>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</si>
  <si>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</si>
  <si>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</si>
  <si>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</si>
  <si>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</si>
  <si>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</si>
  <si>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</si>
  <si>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</si>
  <si>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</si>
  <si>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</si>
  <si>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</si>
  <si>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</si>
  <si>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</si>
  <si>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</si>
  <si>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</si>
  <si>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</si>
  <si>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</si>
  <si>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</si>
  <si>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</si>
  <si>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</si>
  <si>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</si>
  <si>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</si>
  <si>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</si>
  <si>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</si>
  <si>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</si>
  <si>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</si>
  <si>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</si>
  <si>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</si>
  <si>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</si>
  <si>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</si>
  <si>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</si>
  <si>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</si>
  <si>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</si>
  <si>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</si>
  <si>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</si>
  <si>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</si>
  <si>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</si>
  <si>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</si>
  <si>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</si>
  <si>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</si>
  <si>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</si>
  <si>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</si>
  <si>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</si>
  <si>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</si>
  <si>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</si>
  <si>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</si>
  <si>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</si>
  <si>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</si>
  <si>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</si>
  <si>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</si>
  <si>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</si>
  <si>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</si>
  <si>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</si>
  <si>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</si>
  <si>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</si>
  <si>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</si>
  <si>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</si>
  <si>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</si>
  <si>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</si>
  <si>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</si>
  <si>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</si>
  <si>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</si>
  <si>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</si>
  <si>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</si>
  <si>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</si>
  <si>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</si>
  <si>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</si>
  <si>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</si>
  <si>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</si>
  <si>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</si>
  <si>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</si>
  <si>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</si>
  <si>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</si>
  <si>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</si>
  <si>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</si>
  <si>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</si>
  <si>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</si>
  <si>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</si>
  <si>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</si>
  <si>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/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</si>
</sst>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24" fillId="26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6"/>
  <sheetViews>
    <sheetView tabSelected="1" topLeftCell="A10" workbookViewId="0">
      <selection activeCell="A2" sqref="A2:K2"/>
    </sheetView>
  </sheetViews>
  <sheetFormatPr defaultColWidth="9" defaultRowHeight="13.5"/>
  <cols>
    <col min="1" max="1" width="9" style="28"/>
    <col min="2" max="2" width="30.875" style="28" customWidth="1"/>
    <col min="3" max="3" width="9.375" style="28"/>
    <col min="4" max="4" width="9.25" style="28"/>
    <col min="5" max="5" width="9.375" style="28" customWidth="1"/>
    <col min="6" max="6" width="9" style="28"/>
    <col min="7" max="7" width="9.25" style="28"/>
    <col min="8" max="8" width="12" style="28"/>
    <col min="9" max="10" width="9" style="28"/>
    <col min="11" max="11" width="9.625" style="28" customWidth="1"/>
    <col min="12" max="16384" width="9" style="28"/>
  </cols>
  <sheetData>
    <row r="1" ht="33" customHeight="1" spans="1:3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ht="31" customHeight="1" spans="1:3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ht="31" customHeight="1" spans="1:3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ht="31" customHeight="1" spans="1:34">
      <c r="A4" s="32" t="s">
        <v>3</v>
      </c>
      <c r="B4" s="32" t="s">
        <v>4</v>
      </c>
      <c r="C4" s="32" t="s">
        <v>5</v>
      </c>
      <c r="D4" s="32" t="s">
        <v>6</v>
      </c>
      <c r="E4" s="33" t="s">
        <v>7</v>
      </c>
      <c r="F4" s="32" t="s">
        <v>8</v>
      </c>
      <c r="G4" s="32" t="s">
        <v>9</v>
      </c>
      <c r="H4" s="32" t="s">
        <v>7</v>
      </c>
      <c r="I4" s="32" t="s">
        <v>10</v>
      </c>
      <c r="J4" s="32" t="s">
        <v>11</v>
      </c>
      <c r="K4" s="32" t="s">
        <v>7</v>
      </c>
      <c r="L4" s="32" t="s">
        <v>12</v>
      </c>
      <c r="M4" s="32" t="s">
        <v>13</v>
      </c>
      <c r="N4" s="32" t="s">
        <v>14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ht="31" customHeight="1" spans="1:34">
      <c r="A5" s="34">
        <v>308</v>
      </c>
      <c r="B5" s="34" t="s">
        <v>15</v>
      </c>
      <c r="C5" s="34">
        <v>14.97</v>
      </c>
      <c r="D5" s="34">
        <v>13.87</v>
      </c>
      <c r="E5" s="35">
        <f>(D5-C5)/C5</f>
        <v>-0.0734802939211758</v>
      </c>
      <c r="F5" s="32">
        <v>5.02</v>
      </c>
      <c r="G5" s="34">
        <v>4.82</v>
      </c>
      <c r="H5" s="36">
        <f>(G5-F5)/F5</f>
        <v>-0.0398406374501991</v>
      </c>
      <c r="I5" s="34">
        <v>1759</v>
      </c>
      <c r="J5" s="34">
        <v>2033</v>
      </c>
      <c r="K5" s="36">
        <f>(I5-J5)/J5</f>
        <v>-0.134776192818495</v>
      </c>
      <c r="L5" s="34" t="s">
        <v>16</v>
      </c>
      <c r="M5" s="34" t="s">
        <v>17</v>
      </c>
      <c r="N5" s="38">
        <f>L5-M5</f>
        <v>0.0497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ht="31" customHeight="1" spans="1:34">
      <c r="A6" s="34">
        <v>337</v>
      </c>
      <c r="B6" s="34" t="s">
        <v>18</v>
      </c>
      <c r="C6" s="34">
        <v>39.31</v>
      </c>
      <c r="D6" s="34">
        <v>41.48</v>
      </c>
      <c r="E6" s="37">
        <f t="shared" ref="E6:E20" si="0">(D6-C6)/C6</f>
        <v>0.0552022386161281</v>
      </c>
      <c r="F6" s="32">
        <v>10.64</v>
      </c>
      <c r="G6" s="34">
        <v>12.31</v>
      </c>
      <c r="H6" s="38">
        <f t="shared" ref="H6:H20" si="1">(G6-F6)/F6</f>
        <v>0.156954887218045</v>
      </c>
      <c r="I6" s="34">
        <v>4083</v>
      </c>
      <c r="J6" s="34">
        <v>4375</v>
      </c>
      <c r="K6" s="36">
        <f t="shared" ref="K6:K20" si="2">(I6-J6)/J6</f>
        <v>-0.0667428571428571</v>
      </c>
      <c r="L6" s="34" t="s">
        <v>19</v>
      </c>
      <c r="M6" s="34" t="s">
        <v>20</v>
      </c>
      <c r="N6" s="38">
        <f t="shared" ref="N6:N20" si="3">L6-M6</f>
        <v>0.062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ht="31" customHeight="1" spans="1:34">
      <c r="A7" s="34">
        <v>349</v>
      </c>
      <c r="B7" s="34" t="s">
        <v>21</v>
      </c>
      <c r="C7" s="34">
        <v>10.09</v>
      </c>
      <c r="D7" s="34">
        <v>12.21</v>
      </c>
      <c r="E7" s="37">
        <f t="shared" si="0"/>
        <v>0.210109018830525</v>
      </c>
      <c r="F7" s="32">
        <v>3.32</v>
      </c>
      <c r="G7" s="34">
        <v>4.12</v>
      </c>
      <c r="H7" s="38">
        <f t="shared" si="1"/>
        <v>0.240963855421687</v>
      </c>
      <c r="I7" s="34">
        <v>1960</v>
      </c>
      <c r="J7" s="34">
        <v>1688</v>
      </c>
      <c r="K7" s="38">
        <f t="shared" si="2"/>
        <v>0.161137440758294</v>
      </c>
      <c r="L7" s="34" t="s">
        <v>22</v>
      </c>
      <c r="M7" s="34" t="s">
        <v>23</v>
      </c>
      <c r="N7" s="38">
        <f t="shared" si="3"/>
        <v>0.0943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ht="31" customHeight="1" spans="1:34">
      <c r="A8" s="34">
        <v>355</v>
      </c>
      <c r="B8" s="34" t="s">
        <v>24</v>
      </c>
      <c r="C8" s="34">
        <v>14.84</v>
      </c>
      <c r="D8" s="34">
        <v>16.32</v>
      </c>
      <c r="E8" s="37">
        <f t="shared" si="0"/>
        <v>0.0997304582210243</v>
      </c>
      <c r="F8" s="32">
        <v>4.8</v>
      </c>
      <c r="G8" s="34">
        <v>5.44</v>
      </c>
      <c r="H8" s="38">
        <f t="shared" si="1"/>
        <v>0.133333333333333</v>
      </c>
      <c r="I8" s="34">
        <v>1832</v>
      </c>
      <c r="J8" s="34">
        <v>1989</v>
      </c>
      <c r="K8" s="36">
        <f t="shared" si="2"/>
        <v>-0.0789341377576672</v>
      </c>
      <c r="L8" s="34" t="s">
        <v>25</v>
      </c>
      <c r="M8" s="34" t="s">
        <v>26</v>
      </c>
      <c r="N8" s="38">
        <f t="shared" si="3"/>
        <v>0.1065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ht="31" customHeight="1" spans="1:34">
      <c r="A9" s="34">
        <v>373</v>
      </c>
      <c r="B9" s="34" t="s">
        <v>27</v>
      </c>
      <c r="C9" s="34">
        <v>11.26</v>
      </c>
      <c r="D9" s="34">
        <v>12.77</v>
      </c>
      <c r="E9" s="37">
        <f t="shared" si="0"/>
        <v>0.134103019538188</v>
      </c>
      <c r="F9" s="32">
        <v>3.58</v>
      </c>
      <c r="G9" s="34">
        <v>4.66</v>
      </c>
      <c r="H9" s="38">
        <f t="shared" si="1"/>
        <v>0.301675977653631</v>
      </c>
      <c r="I9" s="34">
        <v>2051</v>
      </c>
      <c r="J9" s="34">
        <v>1603</v>
      </c>
      <c r="K9" s="38">
        <f t="shared" si="2"/>
        <v>0.279475982532751</v>
      </c>
      <c r="L9" s="34" t="s">
        <v>28</v>
      </c>
      <c r="M9" s="34" t="s">
        <v>29</v>
      </c>
      <c r="N9" s="38">
        <f t="shared" si="3"/>
        <v>0.0621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ht="31" customHeight="1" spans="1:34">
      <c r="A10" s="34">
        <v>391</v>
      </c>
      <c r="B10" s="34" t="s">
        <v>30</v>
      </c>
      <c r="C10" s="34">
        <v>10.4</v>
      </c>
      <c r="D10" s="34">
        <v>11.21</v>
      </c>
      <c r="E10" s="37">
        <f t="shared" si="0"/>
        <v>0.0778846153846154</v>
      </c>
      <c r="F10" s="32">
        <v>3.28</v>
      </c>
      <c r="G10" s="34">
        <v>3.76</v>
      </c>
      <c r="H10" s="38">
        <f t="shared" si="1"/>
        <v>0.146341463414634</v>
      </c>
      <c r="I10" s="34">
        <v>1551</v>
      </c>
      <c r="J10" s="34">
        <v>1760</v>
      </c>
      <c r="K10" s="36">
        <f t="shared" si="2"/>
        <v>-0.11875</v>
      </c>
      <c r="L10" s="34" t="s">
        <v>31</v>
      </c>
      <c r="M10" s="34" t="s">
        <v>32</v>
      </c>
      <c r="N10" s="38">
        <f t="shared" si="3"/>
        <v>0.0585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ht="31" customHeight="1" spans="1:34">
      <c r="A11" s="34">
        <v>511</v>
      </c>
      <c r="B11" s="34" t="s">
        <v>33</v>
      </c>
      <c r="C11" s="34">
        <v>3.39</v>
      </c>
      <c r="D11" s="34">
        <v>8.92</v>
      </c>
      <c r="E11" s="37">
        <f t="shared" si="0"/>
        <v>1.63126843657817</v>
      </c>
      <c r="F11" s="32">
        <v>1.04</v>
      </c>
      <c r="G11" s="34">
        <v>2.64</v>
      </c>
      <c r="H11" s="38">
        <f t="shared" si="1"/>
        <v>1.53846153846154</v>
      </c>
      <c r="I11" s="34">
        <v>1624</v>
      </c>
      <c r="J11" s="34">
        <v>516</v>
      </c>
      <c r="K11" s="38">
        <f t="shared" si="2"/>
        <v>2.14728682170543</v>
      </c>
      <c r="L11" s="34" t="s">
        <v>34</v>
      </c>
      <c r="M11" s="34" t="s">
        <v>35</v>
      </c>
      <c r="N11" s="38">
        <f t="shared" si="3"/>
        <v>0.1288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ht="31" customHeight="1" spans="1:34">
      <c r="A12" s="34">
        <v>515</v>
      </c>
      <c r="B12" s="34" t="s">
        <v>36</v>
      </c>
      <c r="C12" s="34">
        <v>8.66</v>
      </c>
      <c r="D12" s="34">
        <v>12.11</v>
      </c>
      <c r="E12" s="37">
        <f t="shared" si="0"/>
        <v>0.39838337182448</v>
      </c>
      <c r="F12" s="32">
        <v>2.63</v>
      </c>
      <c r="G12" s="34">
        <v>3.92</v>
      </c>
      <c r="H12" s="38">
        <f t="shared" si="1"/>
        <v>0.490494296577947</v>
      </c>
      <c r="I12" s="34">
        <v>2287</v>
      </c>
      <c r="J12" s="34">
        <v>1701</v>
      </c>
      <c r="K12" s="38">
        <f t="shared" si="2"/>
        <v>0.344503233392122</v>
      </c>
      <c r="L12" s="34" t="s">
        <v>37</v>
      </c>
      <c r="M12" s="34" t="s">
        <v>38</v>
      </c>
      <c r="N12" s="38">
        <f t="shared" si="3"/>
        <v>0.2011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31" customHeight="1" spans="1:34">
      <c r="A13" s="34">
        <v>517</v>
      </c>
      <c r="B13" s="34" t="s">
        <v>39</v>
      </c>
      <c r="C13" s="34">
        <v>16.71</v>
      </c>
      <c r="D13" s="34">
        <v>28.87</v>
      </c>
      <c r="E13" s="37">
        <f t="shared" si="0"/>
        <v>0.727707959305805</v>
      </c>
      <c r="F13" s="32">
        <v>5.53</v>
      </c>
      <c r="G13" s="34">
        <v>8.51</v>
      </c>
      <c r="H13" s="38">
        <f t="shared" si="1"/>
        <v>0.538878842676311</v>
      </c>
      <c r="I13" s="34">
        <v>4169</v>
      </c>
      <c r="J13" s="34">
        <v>2257</v>
      </c>
      <c r="K13" s="38">
        <f t="shared" si="2"/>
        <v>0.847142224191405</v>
      </c>
      <c r="L13" s="34" t="s">
        <v>40</v>
      </c>
      <c r="M13" s="34" t="s">
        <v>41</v>
      </c>
      <c r="N13" s="36">
        <f t="shared" si="3"/>
        <v>-0.0106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ht="31" customHeight="1" spans="1:34">
      <c r="A14" s="39">
        <v>572</v>
      </c>
      <c r="B14" s="34" t="s">
        <v>42</v>
      </c>
      <c r="C14" s="34">
        <v>3.65</v>
      </c>
      <c r="D14" s="34">
        <v>9.99</v>
      </c>
      <c r="E14" s="37">
        <f t="shared" si="0"/>
        <v>1.73698630136986</v>
      </c>
      <c r="F14" s="32">
        <v>1.08</v>
      </c>
      <c r="G14" s="34">
        <v>3.03</v>
      </c>
      <c r="H14" s="38">
        <f t="shared" si="1"/>
        <v>1.80555555555556</v>
      </c>
      <c r="I14" s="34">
        <v>1163</v>
      </c>
      <c r="J14" s="34">
        <v>614</v>
      </c>
      <c r="K14" s="38">
        <f t="shared" si="2"/>
        <v>0.89413680781759</v>
      </c>
      <c r="L14" s="34" t="s">
        <v>43</v>
      </c>
      <c r="M14" s="34" t="s">
        <v>44</v>
      </c>
      <c r="N14" s="38">
        <f t="shared" si="3"/>
        <v>0.0745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ht="31" customHeight="1" spans="1:34">
      <c r="A15" s="39">
        <v>578</v>
      </c>
      <c r="B15" s="34" t="s">
        <v>45</v>
      </c>
      <c r="C15" s="34">
        <v>9.45</v>
      </c>
      <c r="D15" s="34">
        <v>13.15</v>
      </c>
      <c r="E15" s="37">
        <f t="shared" si="0"/>
        <v>0.391534391534392</v>
      </c>
      <c r="F15" s="32">
        <v>3.16</v>
      </c>
      <c r="G15" s="34">
        <v>4.79</v>
      </c>
      <c r="H15" s="38">
        <f t="shared" si="1"/>
        <v>0.515822784810127</v>
      </c>
      <c r="I15" s="34">
        <v>2068</v>
      </c>
      <c r="J15" s="34">
        <v>1938</v>
      </c>
      <c r="K15" s="38">
        <f t="shared" si="2"/>
        <v>0.0670794633642931</v>
      </c>
      <c r="L15" s="34" t="s">
        <v>46</v>
      </c>
      <c r="M15" s="34" t="s">
        <v>47</v>
      </c>
      <c r="N15" s="38">
        <f t="shared" si="3"/>
        <v>0.1015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ht="31" customHeight="1" spans="1:34">
      <c r="A16" s="39">
        <v>718</v>
      </c>
      <c r="B16" s="34" t="s">
        <v>48</v>
      </c>
      <c r="C16" s="34">
        <v>0</v>
      </c>
      <c r="D16" s="34">
        <v>6.1</v>
      </c>
      <c r="E16" s="37">
        <v>0</v>
      </c>
      <c r="F16" s="32">
        <v>0</v>
      </c>
      <c r="G16" s="34">
        <v>1.87</v>
      </c>
      <c r="H16" s="38">
        <v>0</v>
      </c>
      <c r="I16" s="34">
        <v>699</v>
      </c>
      <c r="J16" s="34">
        <v>0</v>
      </c>
      <c r="K16" s="38">
        <v>0</v>
      </c>
      <c r="L16" s="34" t="s">
        <v>49</v>
      </c>
      <c r="M16" s="34">
        <v>0</v>
      </c>
      <c r="N16" s="38">
        <f t="shared" si="3"/>
        <v>0.6066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ht="31" customHeight="1" spans="1:34">
      <c r="A17" s="39">
        <v>723</v>
      </c>
      <c r="B17" s="34" t="s">
        <v>50</v>
      </c>
      <c r="C17" s="34">
        <v>4.74</v>
      </c>
      <c r="D17" s="34">
        <v>5.81</v>
      </c>
      <c r="E17" s="37">
        <f t="shared" ref="E16:E21" si="4">(D17-C17)/C17</f>
        <v>0.225738396624472</v>
      </c>
      <c r="F17" s="32">
        <v>1.41</v>
      </c>
      <c r="G17" s="34">
        <v>1.99</v>
      </c>
      <c r="H17" s="38">
        <f t="shared" ref="H16:H21" si="5">(G17-F17)/F17</f>
        <v>0.411347517730497</v>
      </c>
      <c r="I17" s="34">
        <v>901</v>
      </c>
      <c r="J17" s="34">
        <v>899</v>
      </c>
      <c r="K17" s="38">
        <f t="shared" si="2"/>
        <v>0.00222469410456062</v>
      </c>
      <c r="L17" s="34" t="s">
        <v>51</v>
      </c>
      <c r="M17" s="34" t="s">
        <v>52</v>
      </c>
      <c r="N17" s="38">
        <f t="shared" si="3"/>
        <v>0.14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31" customHeight="1" spans="1:34">
      <c r="A18" s="40">
        <v>742</v>
      </c>
      <c r="B18" s="34" t="s">
        <v>53</v>
      </c>
      <c r="C18" s="34">
        <v>15.11</v>
      </c>
      <c r="D18" s="34">
        <v>15.8</v>
      </c>
      <c r="E18" s="37">
        <f t="shared" si="4"/>
        <v>0.0456651224354733</v>
      </c>
      <c r="F18" s="32">
        <v>4.5</v>
      </c>
      <c r="G18" s="34">
        <v>4.24</v>
      </c>
      <c r="H18" s="36">
        <f t="shared" si="5"/>
        <v>-0.0577777777777777</v>
      </c>
      <c r="I18" s="34">
        <v>1786</v>
      </c>
      <c r="J18" s="34">
        <v>1534</v>
      </c>
      <c r="K18" s="38">
        <f t="shared" si="2"/>
        <v>0.164276401564537</v>
      </c>
      <c r="L18" s="34" t="s">
        <v>54</v>
      </c>
      <c r="M18" s="34" t="s">
        <v>55</v>
      </c>
      <c r="N18" s="38">
        <f t="shared" si="3"/>
        <v>0.0616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ht="31" customHeight="1" spans="1:34">
      <c r="A19" s="40">
        <v>744</v>
      </c>
      <c r="B19" s="34" t="s">
        <v>56</v>
      </c>
      <c r="C19" s="32">
        <v>0</v>
      </c>
      <c r="D19" s="34">
        <v>12.33</v>
      </c>
      <c r="E19" s="37">
        <v>0</v>
      </c>
      <c r="F19" s="32">
        <v>0</v>
      </c>
      <c r="G19" s="34">
        <v>3.58</v>
      </c>
      <c r="H19" s="38">
        <v>0</v>
      </c>
      <c r="I19" s="34">
        <v>1729</v>
      </c>
      <c r="J19" s="32">
        <v>0</v>
      </c>
      <c r="K19" s="38">
        <v>0</v>
      </c>
      <c r="L19" s="34" t="s">
        <v>57</v>
      </c>
      <c r="M19" s="32">
        <v>0</v>
      </c>
      <c r="N19" s="38">
        <f t="shared" si="3"/>
        <v>0.3482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31" customHeight="1" spans="1:34">
      <c r="A20" s="40">
        <v>747</v>
      </c>
      <c r="B20" s="34" t="s">
        <v>58</v>
      </c>
      <c r="C20" s="32">
        <v>0</v>
      </c>
      <c r="D20" s="34">
        <v>7.97</v>
      </c>
      <c r="E20" s="37">
        <v>0</v>
      </c>
      <c r="F20" s="32">
        <v>0</v>
      </c>
      <c r="G20" s="34">
        <v>2.64</v>
      </c>
      <c r="H20" s="38">
        <v>0</v>
      </c>
      <c r="I20" s="40">
        <v>1067</v>
      </c>
      <c r="J20" s="55">
        <v>0</v>
      </c>
      <c r="K20" s="38">
        <v>0</v>
      </c>
      <c r="L20" s="34" t="s">
        <v>59</v>
      </c>
      <c r="M20" s="32">
        <v>0</v>
      </c>
      <c r="N20" s="38">
        <f t="shared" si="3"/>
        <v>0.4049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ht="31" customHeight="1" spans="1:34">
      <c r="A21" s="32"/>
      <c r="B21" s="32" t="s">
        <v>60</v>
      </c>
      <c r="C21" s="32">
        <f>SUM(C5:C20)</f>
        <v>162.58</v>
      </c>
      <c r="D21" s="32">
        <f t="shared" ref="D21:N21" si="6">SUM(D5:D20)</f>
        <v>228.91</v>
      </c>
      <c r="E21" s="37">
        <f t="shared" si="4"/>
        <v>0.407983761840325</v>
      </c>
      <c r="F21" s="32">
        <f t="shared" si="6"/>
        <v>49.99</v>
      </c>
      <c r="G21" s="32">
        <f t="shared" si="6"/>
        <v>72.32</v>
      </c>
      <c r="H21" s="38">
        <f t="shared" si="5"/>
        <v>0.446689337867574</v>
      </c>
      <c r="I21" s="32">
        <f t="shared" si="6"/>
        <v>30729</v>
      </c>
      <c r="J21" s="32">
        <f t="shared" si="6"/>
        <v>22907</v>
      </c>
      <c r="K21" s="38">
        <f>(I21-J21)/J21</f>
        <v>0.34146767363688</v>
      </c>
      <c r="L21" s="32">
        <f t="shared" si="6"/>
        <v>0</v>
      </c>
      <c r="M21" s="32">
        <f t="shared" si="6"/>
        <v>0</v>
      </c>
      <c r="N21" s="32"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31" customHeight="1" spans="1:34">
      <c r="A22" s="41" t="s">
        <v>61</v>
      </c>
      <c r="B22" s="42"/>
      <c r="C22" s="42"/>
      <c r="D22" s="42"/>
      <c r="E22" s="42"/>
      <c r="F22" s="42"/>
      <c r="G22" s="42"/>
      <c r="H22" s="42"/>
      <c r="I22" s="42"/>
      <c r="J22" s="42"/>
      <c r="K22" s="5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31" customHeight="1" spans="1:34">
      <c r="A23" s="43" t="s">
        <v>62</v>
      </c>
      <c r="B23" s="44"/>
      <c r="C23" s="44"/>
      <c r="D23" s="44"/>
      <c r="E23" s="44"/>
      <c r="F23" s="44"/>
      <c r="G23" s="44"/>
      <c r="H23" s="44"/>
      <c r="I23" s="44"/>
      <c r="J23" s="44"/>
      <c r="K23" s="57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31" customHeight="1" spans="1:3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5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ht="31" customHeight="1" spans="1:34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5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ht="43" customHeight="1" spans="1:34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59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ht="31" customHeight="1" spans="1:34">
      <c r="A27" s="49" t="s">
        <v>63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ht="31" customHeight="1" spans="1:34">
      <c r="A28" s="41" t="s">
        <v>64</v>
      </c>
      <c r="B28" s="42"/>
      <c r="C28" s="42"/>
      <c r="D28" s="42"/>
      <c r="E28" s="42"/>
      <c r="F28" s="42"/>
      <c r="G28" s="42"/>
      <c r="H28" s="42"/>
      <c r="I28" s="42"/>
      <c r="J28" s="42"/>
      <c r="K28" s="56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ht="39" customHeight="1" spans="1:34">
      <c r="A29" s="41" t="s">
        <v>65</v>
      </c>
      <c r="B29" s="42"/>
      <c r="C29" s="42"/>
      <c r="D29" s="42"/>
      <c r="E29" s="42"/>
      <c r="F29" s="42"/>
      <c r="G29" s="42"/>
      <c r="H29" s="42"/>
      <c r="I29" s="42"/>
      <c r="J29" s="42"/>
      <c r="K29" s="5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ht="31" customHeight="1" spans="1:34">
      <c r="A30" s="41" t="s">
        <v>66</v>
      </c>
      <c r="B30" s="42"/>
      <c r="C30" s="42"/>
      <c r="D30" s="42"/>
      <c r="E30" s="42"/>
      <c r="F30" s="42"/>
      <c r="G30" s="42"/>
      <c r="H30" s="42"/>
      <c r="I30" s="42"/>
      <c r="J30" s="42"/>
      <c r="K30" s="56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ht="31" customHeight="1" spans="1:34">
      <c r="A31" s="41" t="s">
        <v>67</v>
      </c>
      <c r="B31" s="42"/>
      <c r="C31" s="42"/>
      <c r="D31" s="42"/>
      <c r="E31" s="42"/>
      <c r="F31" s="42"/>
      <c r="G31" s="42"/>
      <c r="H31" s="42"/>
      <c r="I31" s="42"/>
      <c r="J31" s="42"/>
      <c r="K31" s="56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ht="31" customHeight="1" spans="1:34">
      <c r="A32" s="41" t="s">
        <v>68</v>
      </c>
      <c r="B32" s="42"/>
      <c r="C32" s="42"/>
      <c r="D32" s="42"/>
      <c r="E32" s="42"/>
      <c r="F32" s="42"/>
      <c r="G32" s="42"/>
      <c r="H32" s="42"/>
      <c r="I32" s="42"/>
      <c r="J32" s="42"/>
      <c r="K32" s="56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ht="31" customHeight="1" spans="1:34">
      <c r="A33" s="50" t="s">
        <v>69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ht="40" customHeight="1" spans="1:34">
      <c r="A34" s="51" t="s">
        <v>70</v>
      </c>
      <c r="B34" s="52"/>
      <c r="C34" s="52"/>
      <c r="D34" s="52"/>
      <c r="E34" s="52"/>
      <c r="F34" s="52"/>
      <c r="G34" s="52"/>
      <c r="H34" s="52"/>
      <c r="I34" s="52"/>
      <c r="J34" s="52"/>
      <c r="K34" s="60"/>
      <c r="L34" s="61"/>
      <c r="M34" s="61"/>
      <c r="N34" s="6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ht="38" customHeight="1" spans="1:34">
      <c r="A35" s="51" t="s">
        <v>71</v>
      </c>
      <c r="B35" s="52"/>
      <c r="C35" s="52"/>
      <c r="D35" s="52"/>
      <c r="E35" s="52"/>
      <c r="F35" s="52"/>
      <c r="G35" s="52"/>
      <c r="H35" s="52"/>
      <c r="I35" s="52"/>
      <c r="J35" s="52"/>
      <c r="K35" s="60"/>
      <c r="L35" s="61"/>
      <c r="M35" s="61"/>
      <c r="N35" s="6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ht="31" customHeight="1" spans="1:34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56"/>
      <c r="L36" s="61"/>
      <c r="M36" s="61"/>
      <c r="N36" s="6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ht="31" customHeight="1" spans="1:34">
      <c r="A37" s="53" t="s">
        <v>72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61"/>
      <c r="M37" s="61"/>
      <c r="N37" s="6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ht="31" customHeight="1" spans="1:34">
      <c r="A38" s="32" t="s">
        <v>73</v>
      </c>
      <c r="B38" s="54" t="s">
        <v>74</v>
      </c>
      <c r="C38" s="54"/>
      <c r="D38" s="54"/>
      <c r="E38" s="54"/>
      <c r="F38" s="54"/>
      <c r="G38" s="54"/>
      <c r="H38" s="54"/>
      <c r="I38" s="54"/>
      <c r="J38" s="54"/>
      <c r="K38" s="54"/>
      <c r="L38" s="61"/>
      <c r="M38" s="61"/>
      <c r="N38" s="6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ht="31" customHeight="1" spans="1:34">
      <c r="A39" s="32" t="s">
        <v>75</v>
      </c>
      <c r="B39" s="54" t="s">
        <v>76</v>
      </c>
      <c r="C39" s="54"/>
      <c r="D39" s="54"/>
      <c r="E39" s="54"/>
      <c r="F39" s="54"/>
      <c r="G39" s="54"/>
      <c r="H39" s="54"/>
      <c r="I39" s="54"/>
      <c r="J39" s="54"/>
      <c r="K39" s="54"/>
      <c r="L39" s="61"/>
      <c r="M39" s="61"/>
      <c r="N39" s="6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ht="31" customHeight="1" spans="1:34">
      <c r="A40" s="32">
        <v>3</v>
      </c>
      <c r="B40" s="54" t="s">
        <v>77</v>
      </c>
      <c r="C40" s="54"/>
      <c r="D40" s="54"/>
      <c r="E40" s="54"/>
      <c r="F40" s="54"/>
      <c r="G40" s="54"/>
      <c r="H40" s="54"/>
      <c r="I40" s="54"/>
      <c r="J40" s="54"/>
      <c r="K40" s="54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3:3">
      <c r="C46" s="31"/>
    </row>
  </sheetData>
  <mergeCells count="20">
    <mergeCell ref="A1:K1"/>
    <mergeCell ref="A2:K2"/>
    <mergeCell ref="A3:K3"/>
    <mergeCell ref="L3:N3"/>
    <mergeCell ref="A22:K22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H37"/>
    <mergeCell ref="B38:K38"/>
    <mergeCell ref="B39:K39"/>
    <mergeCell ref="B40:K40"/>
    <mergeCell ref="A23:K2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5"/>
  <sheetViews>
    <sheetView workbookViewId="0">
      <selection activeCell="L38" sqref="L38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78</v>
      </c>
      <c r="B1" s="7" t="s">
        <v>3</v>
      </c>
      <c r="C1" s="7" t="s">
        <v>4</v>
      </c>
      <c r="D1" s="7" t="s">
        <v>79</v>
      </c>
      <c r="E1" s="7" t="s">
        <v>80</v>
      </c>
      <c r="F1" s="8" t="s">
        <v>81</v>
      </c>
      <c r="G1" s="8"/>
      <c r="H1" s="8"/>
      <c r="I1" s="8"/>
      <c r="J1" s="13"/>
      <c r="K1" s="13"/>
      <c r="L1" s="8"/>
      <c r="M1" s="14" t="s">
        <v>82</v>
      </c>
      <c r="N1" s="14"/>
      <c r="O1" s="14"/>
    </row>
    <row r="2" ht="36" spans="1:15">
      <c r="A2" s="9"/>
      <c r="B2" s="7"/>
      <c r="C2" s="9"/>
      <c r="D2" s="9"/>
      <c r="E2" s="7"/>
      <c r="F2" s="7" t="s">
        <v>83</v>
      </c>
      <c r="G2" s="7" t="s">
        <v>84</v>
      </c>
      <c r="H2" s="10" t="s">
        <v>85</v>
      </c>
      <c r="I2" s="10" t="s">
        <v>86</v>
      </c>
      <c r="J2" s="15" t="s">
        <v>87</v>
      </c>
      <c r="K2" s="15" t="s">
        <v>88</v>
      </c>
      <c r="L2" s="10" t="s">
        <v>89</v>
      </c>
      <c r="M2" s="10" t="s">
        <v>90</v>
      </c>
      <c r="N2" s="10" t="s">
        <v>12</v>
      </c>
      <c r="O2" s="7" t="s">
        <v>91</v>
      </c>
    </row>
    <row r="3" hidden="1" spans="1:15">
      <c r="A3" s="11">
        <v>1</v>
      </c>
      <c r="B3" s="12">
        <v>734</v>
      </c>
      <c r="C3" s="11" t="s">
        <v>92</v>
      </c>
      <c r="D3" s="11" t="s">
        <v>93</v>
      </c>
      <c r="E3" s="12" t="s">
        <v>94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95</v>
      </c>
      <c r="O3" s="21">
        <f t="shared" ref="O3:O66" si="3">N3-M3</f>
        <v>0.0112</v>
      </c>
    </row>
    <row r="4" hidden="1" spans="1:15">
      <c r="A4" s="11">
        <v>2</v>
      </c>
      <c r="B4" s="12">
        <v>54</v>
      </c>
      <c r="C4" s="11" t="s">
        <v>96</v>
      </c>
      <c r="D4" s="11" t="s">
        <v>93</v>
      </c>
      <c r="E4" s="12" t="s">
        <v>94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97</v>
      </c>
      <c r="O4" s="21">
        <f t="shared" si="3"/>
        <v>0.0189</v>
      </c>
    </row>
    <row r="5" hidden="1" spans="1:15">
      <c r="A5" s="11">
        <v>3</v>
      </c>
      <c r="B5" s="12">
        <v>329</v>
      </c>
      <c r="C5" s="11" t="s">
        <v>98</v>
      </c>
      <c r="D5" s="11" t="s">
        <v>93</v>
      </c>
      <c r="E5" s="12" t="s">
        <v>94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99</v>
      </c>
      <c r="O5" s="21">
        <f t="shared" si="3"/>
        <v>0.0369999999999999</v>
      </c>
    </row>
    <row r="6" hidden="1" spans="1:15">
      <c r="A6" s="11">
        <v>4</v>
      </c>
      <c r="B6" s="12">
        <v>52</v>
      </c>
      <c r="C6" s="11" t="s">
        <v>100</v>
      </c>
      <c r="D6" s="11" t="s">
        <v>93</v>
      </c>
      <c r="E6" s="12" t="s">
        <v>94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101</v>
      </c>
      <c r="O6" s="21">
        <f t="shared" si="3"/>
        <v>0.0111</v>
      </c>
    </row>
    <row r="7" hidden="1" spans="1:15">
      <c r="A7" s="11">
        <v>5</v>
      </c>
      <c r="B7" s="12">
        <v>367</v>
      </c>
      <c r="C7" s="11" t="s">
        <v>102</v>
      </c>
      <c r="D7" s="11" t="s">
        <v>93</v>
      </c>
      <c r="E7" s="12" t="s">
        <v>94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103</v>
      </c>
      <c r="O7" s="20">
        <f t="shared" si="3"/>
        <v>-0.00259999999999994</v>
      </c>
    </row>
    <row r="8" hidden="1" spans="1:15">
      <c r="A8" s="11">
        <v>6</v>
      </c>
      <c r="B8" s="12">
        <v>587</v>
      </c>
      <c r="C8" s="11" t="s">
        <v>104</v>
      </c>
      <c r="D8" s="11" t="s">
        <v>93</v>
      </c>
      <c r="E8" s="12" t="s">
        <v>94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105</v>
      </c>
      <c r="O8" s="21">
        <f t="shared" si="3"/>
        <v>0.00839999999999996</v>
      </c>
    </row>
    <row r="9" hidden="1" spans="1:15">
      <c r="A9" s="11">
        <v>7</v>
      </c>
      <c r="B9" s="12">
        <v>351</v>
      </c>
      <c r="C9" s="11" t="s">
        <v>106</v>
      </c>
      <c r="D9" s="11" t="s">
        <v>93</v>
      </c>
      <c r="E9" s="12" t="s">
        <v>94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107</v>
      </c>
      <c r="O9" s="21">
        <f t="shared" si="3"/>
        <v>-0.0777</v>
      </c>
    </row>
    <row r="10" hidden="1" spans="1:15">
      <c r="A10" s="11">
        <v>8</v>
      </c>
      <c r="B10" s="12">
        <v>704</v>
      </c>
      <c r="C10" s="11" t="s">
        <v>108</v>
      </c>
      <c r="D10" s="11" t="s">
        <v>93</v>
      </c>
      <c r="E10" s="12" t="s">
        <v>94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109</v>
      </c>
      <c r="O10" s="21">
        <f t="shared" si="3"/>
        <v>0.1028</v>
      </c>
    </row>
    <row r="11" hidden="1" spans="1:15">
      <c r="A11" s="11">
        <v>9</v>
      </c>
      <c r="B11" s="12">
        <v>56</v>
      </c>
      <c r="C11" s="11" t="s">
        <v>110</v>
      </c>
      <c r="D11" s="11" t="s">
        <v>93</v>
      </c>
      <c r="E11" s="12" t="s">
        <v>94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111</v>
      </c>
      <c r="O11" s="21">
        <f t="shared" si="3"/>
        <v>-0.0416</v>
      </c>
    </row>
    <row r="12" hidden="1" spans="1:15">
      <c r="A12" s="11">
        <v>10</v>
      </c>
      <c r="B12" s="12">
        <v>738</v>
      </c>
      <c r="C12" s="11" t="s">
        <v>112</v>
      </c>
      <c r="D12" s="11" t="s">
        <v>93</v>
      </c>
      <c r="E12" s="12" t="s">
        <v>94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113</v>
      </c>
      <c r="O12" s="21">
        <f t="shared" si="3"/>
        <v>0.0651999999999999</v>
      </c>
    </row>
    <row r="13" hidden="1" spans="1:15">
      <c r="A13" s="11">
        <v>11</v>
      </c>
      <c r="B13" s="12">
        <v>710</v>
      </c>
      <c r="C13" s="11" t="s">
        <v>114</v>
      </c>
      <c r="D13" s="11" t="s">
        <v>93</v>
      </c>
      <c r="E13" s="12" t="s">
        <v>94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115</v>
      </c>
      <c r="O13" s="21">
        <f t="shared" si="3"/>
        <v>0.0451</v>
      </c>
    </row>
    <row r="14" hidden="1" spans="1:15">
      <c r="A14" s="11">
        <v>12</v>
      </c>
      <c r="B14" s="12">
        <v>706</v>
      </c>
      <c r="C14" s="11" t="s">
        <v>116</v>
      </c>
      <c r="D14" s="11" t="s">
        <v>93</v>
      </c>
      <c r="E14" s="12" t="s">
        <v>94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117</v>
      </c>
      <c r="O14" s="21">
        <f t="shared" si="3"/>
        <v>0.1291</v>
      </c>
    </row>
    <row r="15" hidden="1" spans="1:15">
      <c r="A15" s="11">
        <v>13</v>
      </c>
      <c r="B15" s="12">
        <v>713</v>
      </c>
      <c r="C15" s="11" t="s">
        <v>118</v>
      </c>
      <c r="D15" s="11" t="s">
        <v>93</v>
      </c>
      <c r="E15" s="12" t="s">
        <v>94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119</v>
      </c>
      <c r="O15" s="21">
        <f t="shared" si="3"/>
        <v>0.0498999999999999</v>
      </c>
    </row>
    <row r="16" hidden="1" spans="1:15">
      <c r="A16" s="11">
        <v>14</v>
      </c>
      <c r="B16" s="12">
        <v>341</v>
      </c>
      <c r="C16" s="11" t="s">
        <v>120</v>
      </c>
      <c r="D16" s="11" t="s">
        <v>121</v>
      </c>
      <c r="E16" s="12" t="s">
        <v>122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123</v>
      </c>
      <c r="O16" s="21">
        <f t="shared" si="3"/>
        <v>-0.0494</v>
      </c>
    </row>
    <row r="17" hidden="1" spans="1:15">
      <c r="A17" s="11">
        <v>15</v>
      </c>
      <c r="B17" s="12">
        <v>385</v>
      </c>
      <c r="C17" s="11" t="s">
        <v>124</v>
      </c>
      <c r="D17" s="11" t="s">
        <v>121</v>
      </c>
      <c r="E17" s="12" t="s">
        <v>122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125</v>
      </c>
      <c r="O17" s="21">
        <f t="shared" si="3"/>
        <v>0.0492</v>
      </c>
    </row>
    <row r="18" hidden="1" spans="1:15">
      <c r="A18" s="11">
        <v>16</v>
      </c>
      <c r="B18" s="12">
        <v>514</v>
      </c>
      <c r="C18" s="11" t="s">
        <v>126</v>
      </c>
      <c r="D18" s="11" t="s">
        <v>121</v>
      </c>
      <c r="E18" s="12" t="s">
        <v>122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127</v>
      </c>
      <c r="O18" s="21">
        <f t="shared" si="3"/>
        <v>0.0122</v>
      </c>
    </row>
    <row r="19" hidden="1" spans="1:15">
      <c r="A19" s="11">
        <v>17</v>
      </c>
      <c r="B19" s="12">
        <v>746</v>
      </c>
      <c r="C19" s="11" t="s">
        <v>128</v>
      </c>
      <c r="D19" s="11" t="s">
        <v>121</v>
      </c>
      <c r="E19" s="12" t="s">
        <v>122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129</v>
      </c>
      <c r="O19" s="21">
        <f t="shared" si="3"/>
        <v>0.1401</v>
      </c>
    </row>
    <row r="20" hidden="1" spans="1:15">
      <c r="A20" s="11">
        <v>18</v>
      </c>
      <c r="B20" s="12">
        <v>591</v>
      </c>
      <c r="C20" s="11" t="s">
        <v>130</v>
      </c>
      <c r="D20" s="11" t="s">
        <v>121</v>
      </c>
      <c r="E20" s="12" t="s">
        <v>122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131</v>
      </c>
      <c r="O20" s="21">
        <f t="shared" si="3"/>
        <v>0.1276</v>
      </c>
    </row>
    <row r="21" hidden="1" spans="1:15">
      <c r="A21" s="11">
        <v>19</v>
      </c>
      <c r="B21" s="12">
        <v>717</v>
      </c>
      <c r="C21" s="11" t="s">
        <v>132</v>
      </c>
      <c r="D21" s="11" t="s">
        <v>121</v>
      </c>
      <c r="E21" s="12" t="s">
        <v>122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133</v>
      </c>
      <c r="O21" s="21">
        <f t="shared" si="3"/>
        <v>0.078</v>
      </c>
    </row>
    <row r="22" hidden="1" spans="1:15">
      <c r="A22" s="11">
        <v>20</v>
      </c>
      <c r="B22" s="12">
        <v>721</v>
      </c>
      <c r="C22" s="11" t="s">
        <v>134</v>
      </c>
      <c r="D22" s="11" t="s">
        <v>121</v>
      </c>
      <c r="E22" s="12" t="s">
        <v>122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135</v>
      </c>
      <c r="O22" s="21">
        <f t="shared" si="3"/>
        <v>-0.00670000000000004</v>
      </c>
    </row>
    <row r="23" hidden="1" spans="1:15">
      <c r="A23" s="11">
        <v>21</v>
      </c>
      <c r="B23" s="12">
        <v>732</v>
      </c>
      <c r="C23" s="11" t="s">
        <v>136</v>
      </c>
      <c r="D23" s="11" t="s">
        <v>121</v>
      </c>
      <c r="E23" s="12" t="s">
        <v>122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137</v>
      </c>
      <c r="O23" s="21">
        <f t="shared" si="3"/>
        <v>0.0317000000000001</v>
      </c>
    </row>
    <row r="24" hidden="1" spans="1:15">
      <c r="A24" s="11">
        <v>22</v>
      </c>
      <c r="B24" s="12">
        <v>539</v>
      </c>
      <c r="C24" s="11" t="s">
        <v>138</v>
      </c>
      <c r="D24" s="11" t="s">
        <v>121</v>
      </c>
      <c r="E24" s="12" t="s">
        <v>122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139</v>
      </c>
      <c r="O24" s="21">
        <f t="shared" si="3"/>
        <v>0.00919999999999999</v>
      </c>
    </row>
    <row r="25" hidden="1" spans="1:15">
      <c r="A25" s="11">
        <v>23</v>
      </c>
      <c r="B25" s="12">
        <v>549</v>
      </c>
      <c r="C25" s="11" t="s">
        <v>140</v>
      </c>
      <c r="D25" s="11" t="s">
        <v>121</v>
      </c>
      <c r="E25" s="12" t="s">
        <v>122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141</v>
      </c>
      <c r="O25" s="21">
        <f t="shared" si="3"/>
        <v>-0.0575</v>
      </c>
    </row>
    <row r="26" hidden="1" spans="1:15">
      <c r="A26" s="11">
        <v>24</v>
      </c>
      <c r="B26" s="12">
        <v>716</v>
      </c>
      <c r="C26" s="11" t="s">
        <v>142</v>
      </c>
      <c r="D26" s="11" t="s">
        <v>121</v>
      </c>
      <c r="E26" s="12" t="s">
        <v>122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143</v>
      </c>
      <c r="O26" s="21">
        <f t="shared" si="3"/>
        <v>0.0711000000000001</v>
      </c>
    </row>
    <row r="27" hidden="1" spans="1:15">
      <c r="A27" s="11">
        <v>25</v>
      </c>
      <c r="B27" s="12">
        <v>371</v>
      </c>
      <c r="C27" s="11" t="s">
        <v>144</v>
      </c>
      <c r="D27" s="11" t="s">
        <v>121</v>
      </c>
      <c r="E27" s="12" t="s">
        <v>122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145</v>
      </c>
      <c r="O27" s="21">
        <f t="shared" si="3"/>
        <v>0.0610000000000001</v>
      </c>
    </row>
    <row r="28" hidden="1" spans="1:15">
      <c r="A28" s="11">
        <v>26</v>
      </c>
      <c r="B28" s="12">
        <v>748</v>
      </c>
      <c r="C28" s="11" t="s">
        <v>146</v>
      </c>
      <c r="D28" s="11" t="s">
        <v>121</v>
      </c>
      <c r="E28" s="12" t="s">
        <v>122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147</v>
      </c>
      <c r="O28" s="21">
        <f t="shared" si="3"/>
        <v>-0.0656</v>
      </c>
    </row>
    <row r="29" hidden="1" spans="1:15">
      <c r="A29" s="11">
        <v>27</v>
      </c>
      <c r="B29" s="12">
        <v>720</v>
      </c>
      <c r="C29" s="11" t="s">
        <v>148</v>
      </c>
      <c r="D29" s="11" t="s">
        <v>121</v>
      </c>
      <c r="E29" s="12" t="s">
        <v>122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149</v>
      </c>
      <c r="O29" s="21">
        <f t="shared" si="3"/>
        <v>0.1953</v>
      </c>
    </row>
    <row r="30" hidden="1" spans="1:15">
      <c r="A30" s="11">
        <v>28</v>
      </c>
      <c r="B30" s="12">
        <v>594</v>
      </c>
      <c r="C30" s="11" t="s">
        <v>150</v>
      </c>
      <c r="D30" s="11" t="s">
        <v>121</v>
      </c>
      <c r="E30" s="12" t="s">
        <v>122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151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152</v>
      </c>
      <c r="D31" s="11" t="s">
        <v>153</v>
      </c>
      <c r="E31" s="12" t="s">
        <v>154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155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156</v>
      </c>
      <c r="D32" s="11" t="s">
        <v>153</v>
      </c>
      <c r="E32" s="12" t="s">
        <v>154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157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158</v>
      </c>
      <c r="D33" s="11" t="s">
        <v>153</v>
      </c>
      <c r="E33" s="12" t="s">
        <v>154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159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160</v>
      </c>
      <c r="D34" s="11" t="s">
        <v>153</v>
      </c>
      <c r="E34" s="12" t="s">
        <v>154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161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162</v>
      </c>
      <c r="D35" s="11" t="s">
        <v>153</v>
      </c>
      <c r="E35" s="12" t="s">
        <v>154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163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164</v>
      </c>
      <c r="D36" s="11" t="s">
        <v>153</v>
      </c>
      <c r="E36" s="12" t="s">
        <v>154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165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166</v>
      </c>
      <c r="D37" s="11" t="s">
        <v>153</v>
      </c>
      <c r="E37" s="12" t="s">
        <v>154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167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168</v>
      </c>
      <c r="D38" s="11" t="s">
        <v>153</v>
      </c>
      <c r="E38" s="12" t="s">
        <v>154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169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170</v>
      </c>
      <c r="D39" s="11" t="s">
        <v>153</v>
      </c>
      <c r="E39" s="12" t="s">
        <v>154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171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172</v>
      </c>
      <c r="D40" s="11" t="s">
        <v>153</v>
      </c>
      <c r="E40" s="12" t="s">
        <v>154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173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174</v>
      </c>
      <c r="D41" s="11" t="s">
        <v>153</v>
      </c>
      <c r="E41" s="12" t="s">
        <v>154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175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176</v>
      </c>
      <c r="D42" s="11" t="s">
        <v>153</v>
      </c>
      <c r="E42" s="12" t="s">
        <v>154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177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178</v>
      </c>
      <c r="D43" s="11" t="s">
        <v>153</v>
      </c>
      <c r="E43" s="12" t="s">
        <v>154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179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180</v>
      </c>
      <c r="D44" s="11" t="s">
        <v>153</v>
      </c>
      <c r="E44" s="12" t="s">
        <v>154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181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182</v>
      </c>
      <c r="D45" s="11" t="s">
        <v>153</v>
      </c>
      <c r="E45" s="12" t="s">
        <v>154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183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184</v>
      </c>
      <c r="D46" s="11" t="s">
        <v>153</v>
      </c>
      <c r="E46" s="12" t="s">
        <v>154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185</v>
      </c>
      <c r="O46" s="21">
        <f t="shared" si="3"/>
        <v>-0.0111</v>
      </c>
    </row>
    <row r="47" hidden="1" spans="1:15">
      <c r="A47" s="11">
        <v>45</v>
      </c>
      <c r="B47" s="12">
        <v>571</v>
      </c>
      <c r="C47" s="11" t="s">
        <v>186</v>
      </c>
      <c r="D47" s="11" t="s">
        <v>187</v>
      </c>
      <c r="E47" s="12" t="s">
        <v>188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189</v>
      </c>
      <c r="O47" s="21">
        <f t="shared" si="3"/>
        <v>0.0386</v>
      </c>
    </row>
    <row r="48" hidden="1" spans="1:15">
      <c r="A48" s="11">
        <v>46</v>
      </c>
      <c r="B48" s="12">
        <v>541</v>
      </c>
      <c r="C48" s="11" t="s">
        <v>190</v>
      </c>
      <c r="D48" s="11" t="s">
        <v>187</v>
      </c>
      <c r="E48" s="12" t="s">
        <v>188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191</v>
      </c>
      <c r="O48" s="21">
        <f t="shared" si="3"/>
        <v>0.0018</v>
      </c>
    </row>
    <row r="49" hidden="1" spans="1:15">
      <c r="A49" s="11">
        <v>47</v>
      </c>
      <c r="B49" s="12">
        <v>387</v>
      </c>
      <c r="C49" s="11" t="s">
        <v>192</v>
      </c>
      <c r="D49" s="11" t="s">
        <v>187</v>
      </c>
      <c r="E49" s="12" t="s">
        <v>188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193</v>
      </c>
      <c r="O49" s="21">
        <f t="shared" si="3"/>
        <v>-0.0268</v>
      </c>
    </row>
    <row r="50" hidden="1" spans="1:15">
      <c r="A50" s="11">
        <v>48</v>
      </c>
      <c r="B50" s="12">
        <v>712</v>
      </c>
      <c r="C50" s="11" t="s">
        <v>194</v>
      </c>
      <c r="D50" s="11" t="s">
        <v>187</v>
      </c>
      <c r="E50" s="12" t="s">
        <v>188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195</v>
      </c>
      <c r="O50" s="21">
        <f t="shared" si="3"/>
        <v>0.03</v>
      </c>
    </row>
    <row r="51" hidden="1" spans="1:15">
      <c r="A51" s="11">
        <v>49</v>
      </c>
      <c r="B51" s="12">
        <v>707</v>
      </c>
      <c r="C51" s="11" t="s">
        <v>196</v>
      </c>
      <c r="D51" s="11" t="s">
        <v>187</v>
      </c>
      <c r="E51" s="12" t="s">
        <v>188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197</v>
      </c>
      <c r="O51" s="21">
        <f t="shared" si="3"/>
        <v>-0.1153</v>
      </c>
    </row>
    <row r="52" hidden="1" spans="1:15">
      <c r="A52" s="11">
        <v>50</v>
      </c>
      <c r="B52" s="12">
        <v>724</v>
      </c>
      <c r="C52" s="11" t="s">
        <v>198</v>
      </c>
      <c r="D52" s="11" t="s">
        <v>187</v>
      </c>
      <c r="E52" s="12" t="s">
        <v>188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199</v>
      </c>
      <c r="O52" s="21">
        <f t="shared" si="3"/>
        <v>-0.0197000000000001</v>
      </c>
    </row>
    <row r="53" hidden="1" spans="1:15">
      <c r="A53" s="11">
        <v>51</v>
      </c>
      <c r="B53" s="12">
        <v>546</v>
      </c>
      <c r="C53" s="11" t="s">
        <v>200</v>
      </c>
      <c r="D53" s="11" t="s">
        <v>187</v>
      </c>
      <c r="E53" s="12" t="s">
        <v>188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201</v>
      </c>
      <c r="O53" s="21">
        <f t="shared" si="3"/>
        <v>0.1221</v>
      </c>
    </row>
    <row r="54" hidden="1" spans="1:15">
      <c r="A54" s="11">
        <v>52</v>
      </c>
      <c r="B54" s="12">
        <v>377</v>
      </c>
      <c r="C54" s="11" t="s">
        <v>202</v>
      </c>
      <c r="D54" s="11" t="s">
        <v>187</v>
      </c>
      <c r="E54" s="12" t="s">
        <v>188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203</v>
      </c>
      <c r="O54" s="21">
        <f t="shared" si="3"/>
        <v>0.0467</v>
      </c>
    </row>
    <row r="55" hidden="1" spans="1:15">
      <c r="A55" s="11">
        <v>53</v>
      </c>
      <c r="B55" s="12">
        <v>598</v>
      </c>
      <c r="C55" s="11" t="s">
        <v>204</v>
      </c>
      <c r="D55" s="11" t="s">
        <v>187</v>
      </c>
      <c r="E55" s="12" t="s">
        <v>188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205</v>
      </c>
      <c r="O55" s="21">
        <f t="shared" si="3"/>
        <v>0.00269999999999998</v>
      </c>
    </row>
    <row r="56" hidden="1" spans="1:15">
      <c r="A56" s="11">
        <v>54</v>
      </c>
      <c r="B56" s="12">
        <v>399</v>
      </c>
      <c r="C56" s="11" t="s">
        <v>206</v>
      </c>
      <c r="D56" s="11" t="s">
        <v>187</v>
      </c>
      <c r="E56" s="12" t="s">
        <v>188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207</v>
      </c>
      <c r="O56" s="21">
        <f t="shared" si="3"/>
        <v>0.1384</v>
      </c>
    </row>
    <row r="57" hidden="1" spans="1:15">
      <c r="A57" s="11">
        <v>55</v>
      </c>
      <c r="B57" s="12">
        <v>737</v>
      </c>
      <c r="C57" s="11" t="s">
        <v>208</v>
      </c>
      <c r="D57" s="11" t="s">
        <v>187</v>
      </c>
      <c r="E57" s="12" t="s">
        <v>188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209</v>
      </c>
      <c r="O57" s="21">
        <f t="shared" si="3"/>
        <v>0.0108</v>
      </c>
    </row>
    <row r="58" hidden="1" spans="1:15">
      <c r="A58" s="11">
        <v>56</v>
      </c>
      <c r="B58" s="12">
        <v>584</v>
      </c>
      <c r="C58" s="11" t="s">
        <v>210</v>
      </c>
      <c r="D58" s="11" t="s">
        <v>187</v>
      </c>
      <c r="E58" s="12" t="s">
        <v>188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211</v>
      </c>
      <c r="O58" s="21">
        <f t="shared" si="3"/>
        <v>0.0676</v>
      </c>
    </row>
    <row r="59" hidden="1" spans="1:15">
      <c r="A59" s="11">
        <v>57</v>
      </c>
      <c r="B59" s="12">
        <v>545</v>
      </c>
      <c r="C59" s="11" t="s">
        <v>212</v>
      </c>
      <c r="D59" s="11" t="s">
        <v>187</v>
      </c>
      <c r="E59" s="12" t="s">
        <v>188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213</v>
      </c>
      <c r="O59" s="21">
        <f t="shared" si="3"/>
        <v>-0.0121999999999999</v>
      </c>
    </row>
    <row r="60" hidden="1" spans="1:15">
      <c r="A60" s="11">
        <v>58</v>
      </c>
      <c r="B60" s="12">
        <v>573</v>
      </c>
      <c r="C60" s="11" t="s">
        <v>214</v>
      </c>
      <c r="D60" s="11" t="s">
        <v>187</v>
      </c>
      <c r="E60" s="12" t="s">
        <v>188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215</v>
      </c>
      <c r="O60" s="21">
        <f t="shared" si="3"/>
        <v>-0.1308</v>
      </c>
    </row>
    <row r="61" hidden="1" spans="1:15">
      <c r="A61" s="11">
        <v>59</v>
      </c>
      <c r="B61" s="12">
        <v>743</v>
      </c>
      <c r="C61" s="11" t="s">
        <v>216</v>
      </c>
      <c r="D61" s="11" t="s">
        <v>187</v>
      </c>
      <c r="E61" s="12" t="s">
        <v>188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217</v>
      </c>
      <c r="O61" s="21">
        <f t="shared" si="3"/>
        <v>-0.0625000000000001</v>
      </c>
    </row>
    <row r="62" hidden="1" spans="1:15">
      <c r="A62" s="11">
        <v>60</v>
      </c>
      <c r="B62" s="12">
        <v>740</v>
      </c>
      <c r="C62" s="11" t="s">
        <v>218</v>
      </c>
      <c r="D62" s="11" t="s">
        <v>187</v>
      </c>
      <c r="E62" s="12" t="s">
        <v>188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219</v>
      </c>
      <c r="O62" s="21">
        <f t="shared" si="3"/>
        <v>0.0537</v>
      </c>
    </row>
    <row r="63" hidden="1" spans="1:15">
      <c r="A63" s="11">
        <v>61</v>
      </c>
      <c r="B63" s="12">
        <v>733</v>
      </c>
      <c r="C63" s="11" t="s">
        <v>220</v>
      </c>
      <c r="D63" s="11" t="s">
        <v>187</v>
      </c>
      <c r="E63" s="12" t="s">
        <v>188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221</v>
      </c>
      <c r="O63" s="21">
        <f t="shared" si="3"/>
        <v>0.0363</v>
      </c>
    </row>
    <row r="64" hidden="1" spans="1:15">
      <c r="A64" s="11">
        <v>62</v>
      </c>
      <c r="B64" s="12">
        <v>750</v>
      </c>
      <c r="C64" s="11" t="s">
        <v>222</v>
      </c>
      <c r="D64" s="11" t="s">
        <v>187</v>
      </c>
      <c r="E64" s="12" t="s">
        <v>188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hidden="1" spans="1:15">
      <c r="A65" s="11">
        <v>63</v>
      </c>
      <c r="B65" s="12">
        <v>307</v>
      </c>
      <c r="C65" s="11" t="s">
        <v>223</v>
      </c>
      <c r="D65" s="11" t="s">
        <v>224</v>
      </c>
      <c r="E65" s="12" t="s">
        <v>225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226</v>
      </c>
      <c r="O65" s="21">
        <f t="shared" si="3"/>
        <v>0.0968000000000001</v>
      </c>
    </row>
    <row r="66" hidden="1" spans="1:15">
      <c r="A66" s="11">
        <v>64</v>
      </c>
      <c r="B66" s="12">
        <v>582</v>
      </c>
      <c r="C66" s="11" t="s">
        <v>227</v>
      </c>
      <c r="D66" s="11" t="s">
        <v>228</v>
      </c>
      <c r="E66" s="12" t="s">
        <v>229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230</v>
      </c>
      <c r="O66" s="21">
        <f t="shared" si="3"/>
        <v>-0.0202</v>
      </c>
    </row>
    <row r="67" hidden="1" spans="1:15">
      <c r="A67" s="11">
        <v>65</v>
      </c>
      <c r="B67" s="12">
        <v>343</v>
      </c>
      <c r="C67" s="11" t="s">
        <v>231</v>
      </c>
      <c r="D67" s="11" t="s">
        <v>228</v>
      </c>
      <c r="E67" s="12" t="s">
        <v>229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232</v>
      </c>
      <c r="O67" s="21">
        <f t="shared" ref="O67:O84" si="7">N67-M67</f>
        <v>0.00220000000000009</v>
      </c>
    </row>
    <row r="68" hidden="1" spans="1:15">
      <c r="A68" s="11">
        <v>66</v>
      </c>
      <c r="B68" s="12">
        <v>585</v>
      </c>
      <c r="C68" s="11" t="s">
        <v>233</v>
      </c>
      <c r="D68" s="11" t="s">
        <v>228</v>
      </c>
      <c r="E68" s="12" t="s">
        <v>229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234</v>
      </c>
      <c r="O68" s="21">
        <f t="shared" si="7"/>
        <v>0.00750000000000001</v>
      </c>
    </row>
    <row r="69" hidden="1" spans="1:15">
      <c r="A69" s="11">
        <v>67</v>
      </c>
      <c r="B69" s="12">
        <v>726</v>
      </c>
      <c r="C69" s="11" t="s">
        <v>235</v>
      </c>
      <c r="D69" s="11" t="s">
        <v>228</v>
      </c>
      <c r="E69" s="12" t="s">
        <v>229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236</v>
      </c>
      <c r="O69" s="21">
        <f t="shared" si="7"/>
        <v>0.0469999999999999</v>
      </c>
    </row>
    <row r="70" hidden="1" spans="1:15">
      <c r="A70" s="11">
        <v>68</v>
      </c>
      <c r="B70" s="12">
        <v>365</v>
      </c>
      <c r="C70" s="11" t="s">
        <v>237</v>
      </c>
      <c r="D70" s="11" t="s">
        <v>228</v>
      </c>
      <c r="E70" s="12" t="s">
        <v>229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238</v>
      </c>
      <c r="O70" s="21">
        <f t="shared" si="7"/>
        <v>-0.0767</v>
      </c>
    </row>
    <row r="71" hidden="1" spans="1:15">
      <c r="A71" s="11">
        <v>69</v>
      </c>
      <c r="B71" s="12">
        <v>730</v>
      </c>
      <c r="C71" s="11" t="s">
        <v>239</v>
      </c>
      <c r="D71" s="11" t="s">
        <v>228</v>
      </c>
      <c r="E71" s="12" t="s">
        <v>229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240</v>
      </c>
      <c r="O71" s="21">
        <f t="shared" si="7"/>
        <v>0.0154</v>
      </c>
    </row>
    <row r="72" hidden="1" spans="1:15">
      <c r="A72" s="11">
        <v>70</v>
      </c>
      <c r="B72" s="12">
        <v>311</v>
      </c>
      <c r="C72" s="11" t="s">
        <v>241</v>
      </c>
      <c r="D72" s="11" t="s">
        <v>228</v>
      </c>
      <c r="E72" s="12" t="s">
        <v>229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242</v>
      </c>
      <c r="O72" s="21">
        <f t="shared" si="7"/>
        <v>0.0365</v>
      </c>
    </row>
    <row r="73" hidden="1" spans="1:15">
      <c r="A73" s="11">
        <v>71</v>
      </c>
      <c r="B73" s="12">
        <v>359</v>
      </c>
      <c r="C73" s="11" t="s">
        <v>243</v>
      </c>
      <c r="D73" s="11" t="s">
        <v>228</v>
      </c>
      <c r="E73" s="12" t="s">
        <v>229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244</v>
      </c>
      <c r="O73" s="21">
        <f t="shared" si="7"/>
        <v>0.0287</v>
      </c>
    </row>
    <row r="74" hidden="1" spans="1:15">
      <c r="A74" s="11">
        <v>72</v>
      </c>
      <c r="B74" s="12">
        <v>581</v>
      </c>
      <c r="C74" s="11" t="s">
        <v>245</v>
      </c>
      <c r="D74" s="11" t="s">
        <v>228</v>
      </c>
      <c r="E74" s="12" t="s">
        <v>229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246</v>
      </c>
      <c r="O74" s="21">
        <f t="shared" si="7"/>
        <v>0.00240000000000001</v>
      </c>
    </row>
    <row r="75" hidden="1" spans="1:15">
      <c r="A75" s="11">
        <v>73</v>
      </c>
      <c r="B75" s="12">
        <v>513</v>
      </c>
      <c r="C75" s="11" t="s">
        <v>247</v>
      </c>
      <c r="D75" s="11" t="s">
        <v>228</v>
      </c>
      <c r="E75" s="12" t="s">
        <v>229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248</v>
      </c>
      <c r="O75" s="21">
        <f t="shared" si="7"/>
        <v>-0.0704</v>
      </c>
    </row>
    <row r="76" hidden="1" spans="1:15">
      <c r="A76" s="11">
        <v>74</v>
      </c>
      <c r="B76" s="12">
        <v>357</v>
      </c>
      <c r="C76" s="11" t="s">
        <v>249</v>
      </c>
      <c r="D76" s="11" t="s">
        <v>228</v>
      </c>
      <c r="E76" s="12" t="s">
        <v>229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250</v>
      </c>
      <c r="O76" s="21">
        <f t="shared" si="7"/>
        <v>-0.0970000000000001</v>
      </c>
    </row>
    <row r="77" hidden="1" spans="1:15">
      <c r="A77" s="11">
        <v>75</v>
      </c>
      <c r="B77" s="12">
        <v>339</v>
      </c>
      <c r="C77" s="11" t="s">
        <v>251</v>
      </c>
      <c r="D77" s="11" t="s">
        <v>228</v>
      </c>
      <c r="E77" s="12" t="s">
        <v>229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252</v>
      </c>
      <c r="O77" s="21">
        <f t="shared" si="7"/>
        <v>-0.0348999999999999</v>
      </c>
    </row>
    <row r="78" hidden="1" spans="1:15">
      <c r="A78" s="11">
        <v>76</v>
      </c>
      <c r="B78" s="12">
        <v>379</v>
      </c>
      <c r="C78" s="11" t="s">
        <v>253</v>
      </c>
      <c r="D78" s="11" t="s">
        <v>228</v>
      </c>
      <c r="E78" s="12" t="s">
        <v>229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254</v>
      </c>
      <c r="O78" s="21">
        <f t="shared" si="7"/>
        <v>-0.0527</v>
      </c>
    </row>
    <row r="79" hidden="1" spans="1:15">
      <c r="A79" s="11">
        <v>77</v>
      </c>
      <c r="B79" s="12">
        <v>745</v>
      </c>
      <c r="C79" s="11" t="s">
        <v>255</v>
      </c>
      <c r="D79" s="11" t="s">
        <v>228</v>
      </c>
      <c r="E79" s="12" t="s">
        <v>229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256</v>
      </c>
      <c r="O79" s="21">
        <f t="shared" si="7"/>
        <v>0.1308</v>
      </c>
    </row>
    <row r="80" hidden="1" spans="1:15">
      <c r="A80" s="11">
        <v>78</v>
      </c>
      <c r="B80" s="12">
        <v>347</v>
      </c>
      <c r="C80" s="11" t="s">
        <v>257</v>
      </c>
      <c r="D80" s="11" t="s">
        <v>228</v>
      </c>
      <c r="E80" s="12" t="s">
        <v>229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258</v>
      </c>
      <c r="O80" s="21">
        <f t="shared" si="7"/>
        <v>-0.0537</v>
      </c>
    </row>
    <row r="81" hidden="1" spans="1:15">
      <c r="A81" s="11">
        <v>79</v>
      </c>
      <c r="B81" s="12">
        <v>570</v>
      </c>
      <c r="C81" s="11" t="s">
        <v>259</v>
      </c>
      <c r="D81" s="11" t="s">
        <v>228</v>
      </c>
      <c r="E81" s="12" t="s">
        <v>229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260</v>
      </c>
      <c r="O81" s="21">
        <f t="shared" si="7"/>
        <v>-0.0171</v>
      </c>
    </row>
    <row r="82" hidden="1" spans="1:15">
      <c r="A82" s="11">
        <v>80</v>
      </c>
      <c r="B82" s="12">
        <v>709</v>
      </c>
      <c r="C82" s="11" t="s">
        <v>261</v>
      </c>
      <c r="D82" s="11" t="s">
        <v>228</v>
      </c>
      <c r="E82" s="12" t="s">
        <v>229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262</v>
      </c>
      <c r="O82" s="21">
        <f t="shared" si="7"/>
        <v>-0.0943999999999999</v>
      </c>
    </row>
    <row r="83" hidden="1" spans="1:15">
      <c r="A83" s="11">
        <v>81</v>
      </c>
      <c r="B83" s="12">
        <v>727</v>
      </c>
      <c r="C83" s="11" t="s">
        <v>263</v>
      </c>
      <c r="D83" s="11" t="s">
        <v>228</v>
      </c>
      <c r="E83" s="12" t="s">
        <v>229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264</v>
      </c>
      <c r="O83" s="21">
        <f t="shared" si="7"/>
        <v>-0.0194</v>
      </c>
    </row>
    <row r="84" hidden="1" spans="1:15">
      <c r="A84" s="11">
        <v>82</v>
      </c>
      <c r="B84" s="12">
        <v>741</v>
      </c>
      <c r="C84" s="11" t="s">
        <v>265</v>
      </c>
      <c r="D84" s="11" t="s">
        <v>228</v>
      </c>
      <c r="E84" s="12" t="s">
        <v>229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266</v>
      </c>
      <c r="O84" s="21">
        <f t="shared" si="7"/>
        <v>0.00290000000000001</v>
      </c>
    </row>
    <row r="85" hidden="1" spans="1:15">
      <c r="A85" s="11"/>
      <c r="B85" s="12" t="s">
        <v>60</v>
      </c>
      <c r="C85" s="11" t="s">
        <v>267</v>
      </c>
      <c r="D85" s="11" t="s">
        <v>267</v>
      </c>
      <c r="E85" s="8" t="s">
        <v>60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autoFilter ref="A2:O85">
    <filterColumn colId="4">
      <customFilters>
        <customFilter operator="equal" val="何巍"/>
      </customFilters>
    </filterColumn>
  </autoFilter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2017-10-11T10:56:06Z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