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2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<sst xmlns="http://schemas.openxmlformats.org/spreadsheetml/2006/main" count="35">
  <si>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</si>
  <si>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</si>
  <si>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</si>
  <si>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</si>
  <si>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</si>
  <si>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</si>
  <si>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</si>
  <si>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</si>
  <si>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</si>
  <si>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</si>
  <si>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</si>
  <si>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</si>
  <si>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</si>
  <si>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</si>
  <si>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</si>
  <si>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</si>
  <si>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</si>
  <si>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</si>
  <si>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</si>
  <si>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</si>
  <si>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</si>
  <si>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’-169.55</t>
  </si>
  <si>
    <t>POS</t>
  </si>
  <si>
    <t>每日合计</t>
  </si>
  <si>
    <t>银行</t>
  </si>
  <si>
    <t>农商银行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</si>
  <si>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</si>
  <si>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7.19-7.24日一起存，金额为3756.40</t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</si>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</sst>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8" fillId="2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9" borderId="14" applyNumberFormat="0" applyAlignment="0" applyProtection="0">
      <alignment vertical="center"/>
    </xf>
    <xf numFmtId="0" fontId="21" fillId="19" borderId="18" applyNumberFormat="0" applyAlignment="0" applyProtection="0">
      <alignment vertical="center"/>
    </xf>
    <xf numFmtId="0" fontId="4" fillId="11" borderId="12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vertical="center"/>
    </xf>
    <xf numFmtId="176" fontId="1" fillId="5" borderId="4" xfId="0" applyNumberFormat="1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176" fontId="0" fillId="4" borderId="4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vertical="center"/>
    </xf>
    <xf numFmtId="176" fontId="1" fillId="4" borderId="7" xfId="0" applyNumberFormat="1" applyFont="1" applyFill="1" applyBorder="1" applyAlignment="1">
      <alignment vertical="center"/>
    </xf>
    <xf numFmtId="176" fontId="1" fillId="4" borderId="6" xfId="0" applyNumberFormat="1" applyFont="1" applyFill="1" applyBorder="1" applyAlignment="1">
      <alignment vertical="center"/>
    </xf>
    <xf numFmtId="176" fontId="1" fillId="6" borderId="5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76" fontId="0" fillId="3" borderId="8" xfId="0" applyNumberFormat="1" applyFont="1" applyFill="1" applyBorder="1" applyAlignment="1">
      <alignment horizontal="center" vertical="center"/>
    </xf>
    <xf numFmtId="176" fontId="0" fillId="3" borderId="8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176" fontId="0" fillId="3" borderId="9" xfId="0" applyNumberFormat="1" applyFont="1" applyFill="1" applyBorder="1" applyAlignment="1">
      <alignment horizontal="center" vertical="center"/>
    </xf>
    <xf numFmtId="176" fontId="0" fillId="3" borderId="9" xfId="0" applyNumberFormat="1" applyFont="1" applyFill="1" applyBorder="1" applyAlignment="1">
      <alignment horizontal="center" vertical="center"/>
    </xf>
    <xf numFmtId="176" fontId="0" fillId="4" borderId="5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0" fillId="3" borderId="10" xfId="0" applyNumberFormat="1" applyFont="1" applyFill="1" applyBorder="1" applyAlignment="1">
      <alignment horizontal="center" vertical="center"/>
    </xf>
    <xf numFmtId="176" fontId="0" fillId="3" borderId="1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topLeftCell="N1" workbookViewId="0">
      <selection activeCell="T26" sqref="T26:Y26"/>
    </sheetView>
  </sheetViews>
  <sheetFormatPr defaultColWidth="9" defaultRowHeight="14.25"/>
  <cols>
    <col min="1" max="1" width="22.875" style="1" customWidth="1"/>
    <col min="2" max="20" width="9" style="1"/>
    <col min="21" max="21" width="9.375" style="1"/>
    <col min="22" max="16383" width="9" style="1"/>
  </cols>
  <sheetData>
    <row r="1" s="1" customFormat="1" spans="1:28">
      <c r="A1" s="3"/>
      <c r="B1" s="4">
        <v>42552</v>
      </c>
      <c r="C1" s="4">
        <v>42553</v>
      </c>
      <c r="D1" s="4">
        <v>42554</v>
      </c>
      <c r="E1" s="4">
        <v>42555</v>
      </c>
      <c r="F1" s="4">
        <v>42556</v>
      </c>
      <c r="G1" s="4">
        <v>42557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4">
        <v>42567</v>
      </c>
      <c r="R1" s="4">
        <v>42568</v>
      </c>
      <c r="S1" s="4">
        <v>42569</v>
      </c>
      <c r="T1" s="4">
        <v>42570</v>
      </c>
      <c r="U1" s="4">
        <v>42571</v>
      </c>
      <c r="V1" s="4">
        <v>42572</v>
      </c>
      <c r="W1" s="4">
        <v>42573</v>
      </c>
      <c r="X1" s="4">
        <v>42574</v>
      </c>
      <c r="Y1" s="4">
        <v>42575</v>
      </c>
      <c r="Z1" s="4">
        <v>42576</v>
      </c>
      <c r="AA1" s="36"/>
      <c r="AB1" s="36"/>
    </row>
    <row r="2" s="1" customFormat="1" spans="1:26">
      <c r="A2" s="5" t="s">
        <v>0</v>
      </c>
      <c r="B2" s="6">
        <f t="shared" ref="B2:J2" si="0">B3+B4+B5+B6</f>
        <v>0</v>
      </c>
      <c r="C2" s="6">
        <f t="shared" si="0"/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ref="K2:P2" si="1">K3+K4+K5+K6+K7</f>
        <v>0</v>
      </c>
      <c r="L2" s="6">
        <f t="shared" si="1"/>
        <v>0</v>
      </c>
      <c r="M2" s="6">
        <f t="shared" si="1"/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6">
        <f t="shared" ref="Q2:V2" si="2">Q3+Q4+R5+R6+R7</f>
        <v>0</v>
      </c>
      <c r="R2" s="6">
        <f t="shared" si="2"/>
        <v>0</v>
      </c>
      <c r="S2" s="6">
        <f t="shared" si="2"/>
        <v>0</v>
      </c>
      <c r="T2" s="6">
        <f>T3+T4+U5+U6+U7</f>
        <v>2053.26</v>
      </c>
      <c r="U2" s="6">
        <v>4232.98</v>
      </c>
      <c r="V2" s="6">
        <f t="shared" si="2"/>
        <v>1187.7</v>
      </c>
      <c r="W2" s="6">
        <v>1233.2</v>
      </c>
      <c r="X2" s="6">
        <f t="shared" ref="W2:Z2" si="3">X3+X4+X5+X6+X7</f>
        <v>857.3</v>
      </c>
      <c r="Y2" s="6">
        <f t="shared" si="3"/>
        <v>458.1</v>
      </c>
      <c r="Z2" s="6">
        <f t="shared" si="3"/>
        <v>0</v>
      </c>
    </row>
    <row r="3" s="1" customFormat="1" spans="1:26">
      <c r="A3" s="7" t="s">
        <v>1</v>
      </c>
      <c r="B3" s="3"/>
      <c r="C3" s="3"/>
      <c r="D3" s="3"/>
      <c r="E3" s="3"/>
      <c r="F3" s="3"/>
      <c r="G3" s="3"/>
      <c r="H3" s="3"/>
      <c r="I3" s="3"/>
      <c r="J3" s="8"/>
      <c r="K3" s="8"/>
      <c r="L3" s="8"/>
      <c r="M3" s="8"/>
      <c r="N3" s="8"/>
      <c r="O3" s="8"/>
      <c r="P3" s="8"/>
      <c r="Q3" s="8"/>
      <c r="R3" s="8"/>
      <c r="S3" s="8"/>
      <c r="T3" s="8">
        <v>1177.26</v>
      </c>
      <c r="U3" s="3">
        <v>2652.37</v>
      </c>
      <c r="V3" s="3">
        <v>873.1</v>
      </c>
      <c r="W3" s="3">
        <v>1233.2</v>
      </c>
      <c r="X3" s="3">
        <v>767.4</v>
      </c>
      <c r="Y3" s="3">
        <v>228.7</v>
      </c>
      <c r="Z3" s="3"/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>
        <v>876</v>
      </c>
      <c r="U4" s="3">
        <v>1580.61</v>
      </c>
      <c r="V4" s="3">
        <v>314.6</v>
      </c>
      <c r="W4" s="3"/>
      <c r="X4" s="3">
        <v>89.9</v>
      </c>
      <c r="Y4" s="3">
        <v>229.4</v>
      </c>
      <c r="Z4" s="3"/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4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v>178.6</v>
      </c>
      <c r="U8" s="3"/>
      <c r="V8" s="3"/>
      <c r="W8" s="3">
        <v>35.7</v>
      </c>
      <c r="X8" s="3"/>
      <c r="Y8" s="3"/>
      <c r="Z8" s="3"/>
    </row>
    <row r="9" s="1" customFormat="1" spans="1:26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v>141.3</v>
      </c>
      <c r="U9" s="3">
        <v>279.3</v>
      </c>
      <c r="V9" s="3">
        <v>9.8</v>
      </c>
      <c r="W9" s="3">
        <v>451.3</v>
      </c>
      <c r="X9" s="3">
        <v>128</v>
      </c>
      <c r="Y9" s="3">
        <v>1085.52</v>
      </c>
      <c r="Z9" s="3"/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>
        <v>198.22</v>
      </c>
      <c r="U10" s="3"/>
      <c r="V10" s="3"/>
      <c r="W10" s="3"/>
      <c r="X10" s="3">
        <v>18.7</v>
      </c>
      <c r="Y10" s="3"/>
      <c r="Z10" s="3"/>
    </row>
    <row r="11" s="1" customFormat="1" spans="1:26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v>520</v>
      </c>
      <c r="U14" s="3"/>
      <c r="V14" s="3"/>
      <c r="W14" s="3">
        <v>14</v>
      </c>
      <c r="X14" s="3"/>
      <c r="Y14" s="3"/>
      <c r="Z14" s="3"/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8"/>
      <c r="C22" s="8"/>
      <c r="D22" s="8"/>
      <c r="E22" s="8"/>
      <c r="F22" s="3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 t="s">
        <v>21</v>
      </c>
      <c r="U22" s="3">
        <v>-2149.93</v>
      </c>
      <c r="V22" s="3">
        <v>1053.3</v>
      </c>
      <c r="W22" s="3">
        <v>480.36</v>
      </c>
      <c r="X22" s="3">
        <v>2133.12</v>
      </c>
      <c r="Y22" s="3">
        <v>2409.08</v>
      </c>
      <c r="Z22" s="3"/>
    </row>
    <row r="23" s="1" customFormat="1" spans="1:26">
      <c r="A23" s="3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25"/>
      <c r="R23" s="25"/>
      <c r="S23" s="25"/>
      <c r="T23" s="8">
        <v>307.3</v>
      </c>
      <c r="U23" s="3">
        <v>1000</v>
      </c>
      <c r="V23" s="3"/>
      <c r="W23" s="3"/>
      <c r="X23" s="3"/>
      <c r="Y23" s="3">
        <v>352.6</v>
      </c>
      <c r="Z23" s="3"/>
    </row>
    <row r="24" s="1" customFormat="1" spans="1:26">
      <c r="A24" s="5" t="s">
        <v>23</v>
      </c>
      <c r="B24" s="9">
        <f t="shared" ref="B24:AA24" si="4">SUM(B3:B23)</f>
        <v>0</v>
      </c>
      <c r="C24" s="9">
        <f t="shared" si="4"/>
        <v>0</v>
      </c>
      <c r="D24" s="9">
        <f t="shared" si="4"/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9">
        <f t="shared" si="4"/>
        <v>0</v>
      </c>
      <c r="O24" s="9">
        <f t="shared" si="4"/>
        <v>0</v>
      </c>
      <c r="P24" s="19">
        <f t="shared" si="4"/>
        <v>0</v>
      </c>
      <c r="Q24" s="9">
        <f t="shared" si="4"/>
        <v>0</v>
      </c>
      <c r="R24" s="9">
        <f t="shared" si="4"/>
        <v>0</v>
      </c>
      <c r="S24" s="9">
        <f t="shared" si="4"/>
        <v>0</v>
      </c>
      <c r="T24" s="26">
        <v>3229.13</v>
      </c>
      <c r="U24" s="27">
        <f t="shared" si="4"/>
        <v>3362.35</v>
      </c>
      <c r="V24" s="27">
        <f t="shared" si="4"/>
        <v>2250.8</v>
      </c>
      <c r="W24" s="27">
        <f t="shared" si="4"/>
        <v>2214.56</v>
      </c>
      <c r="X24" s="27">
        <f t="shared" si="4"/>
        <v>3137.12</v>
      </c>
      <c r="Y24" s="27">
        <f t="shared" si="4"/>
        <v>4305.3</v>
      </c>
      <c r="Z24" s="27">
        <f t="shared" si="4"/>
        <v>0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0"/>
      <c r="Q25" s="11"/>
      <c r="R25" s="11"/>
      <c r="S25" s="11"/>
      <c r="T25" s="28"/>
      <c r="U25" s="29"/>
      <c r="V25" s="29"/>
      <c r="W25" s="29"/>
      <c r="X25" s="29"/>
      <c r="Y25" s="29"/>
      <c r="Z25" s="29"/>
    </row>
    <row r="26" s="2" customFormat="1" spans="1:34">
      <c r="A26" s="12" t="s">
        <v>24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21"/>
      <c r="Q26" s="13"/>
      <c r="R26" s="13"/>
      <c r="S26" s="13"/>
      <c r="T26" s="30" t="s">
        <v>25</v>
      </c>
      <c r="U26" s="31"/>
      <c r="V26" s="31"/>
      <c r="W26" s="31"/>
      <c r="X26" s="31"/>
      <c r="Y26" s="37"/>
      <c r="Z26" s="38"/>
      <c r="AC26" s="39"/>
      <c r="AH26" s="39"/>
    </row>
    <row r="27" s="2" customFormat="1" spans="1:26">
      <c r="A27" s="12" t="s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21"/>
      <c r="O27" s="22"/>
      <c r="P27" s="21"/>
      <c r="Q27" s="32"/>
      <c r="R27" s="32"/>
      <c r="S27" s="32"/>
      <c r="T27" s="33" t="s">
        <v>27</v>
      </c>
      <c r="U27" s="34"/>
      <c r="V27" s="34"/>
      <c r="W27" s="34"/>
      <c r="X27" s="34"/>
      <c r="Y27" s="40"/>
      <c r="Z27" s="13"/>
    </row>
    <row r="28" s="2" customFormat="1" spans="1:26">
      <c r="A28" s="14" t="s">
        <v>28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3"/>
      <c r="Q28" s="15"/>
      <c r="R28" s="15"/>
      <c r="S28" s="15"/>
      <c r="T28" s="35"/>
      <c r="U28" s="15"/>
      <c r="V28" s="15"/>
      <c r="W28" s="15"/>
      <c r="X28" s="15"/>
      <c r="Y28" s="15"/>
      <c r="Z28" s="15"/>
    </row>
    <row r="29" s="2" customFormat="1" spans="1:14">
      <c r="A29" s="16" t="s">
        <v>29</v>
      </c>
      <c r="B29" s="17" t="s">
        <v>30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="2" customFormat="1" spans="2:14">
      <c r="B30" s="18" t="s">
        <v>31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="2" customFormat="1" spans="2:14">
      <c r="B31" s="18" t="s">
        <v>32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="2" customFormat="1" spans="2:14">
      <c r="B32" s="18" t="s">
        <v>33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="2" customFormat="1" spans="2:14">
      <c r="B33" s="18" t="s">
        <v>34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8">
    <mergeCell ref="T26:Y26"/>
    <mergeCell ref="Q27:S27"/>
    <mergeCell ref="T27:Y27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2016-07-25T04:28:16Z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