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comments+xml" PartName="/xl/comments3.xml"/>
  <Override ContentType="application/vnd.openxmlformats-officedocument.spreadsheetml.comments+xml" PartName="/xl/comments4.xml"/>
  <Override ContentType="application/vnd.openxmlformats-officedocument.spreadsheetml.comments+xml" PartName="/xl/comments5.xml"/>
  <Override ContentType="application/vnd.openxmlformats-officedocument.spreadsheetml.comments+xml" PartName="/xl/comments6.xml"/>
  <Default ContentType="application/vnd.openxmlformats-officedocument.vmlDrawing" Extension="v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10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4.xml"/>
  <Override ContentType="application/vnd.openxmlformats-officedocument.spreadsheetml.externalLink+xml" PartName="/xl/externalLinks/externalLink5.xml"/>
  <Override ContentType="application/vnd.openxmlformats-officedocument.spreadsheetml.externalLink+xml" PartName="/xl/externalLinks/externalLink6.xml"/>
  <Override ContentType="application/vnd.openxmlformats-officedocument.spreadsheetml.externalLink+xml" PartName="/xl/externalLinks/externalLink7.xml"/>
  <Override ContentType="application/vnd.openxmlformats-officedocument.spreadsheetml.externalLink+xml" PartName="/xl/externalLinks/externalLink8.xml"/>
  <Override ContentType="application/vnd.openxmlformats-officedocument.spreadsheetml.externalLink+xml" PartName="/xl/externalLinks/externalLink9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80" windowHeight="12630" activeTab="5"/>
  </bookViews>
  <sheets>
    <sheet name="2016.1" sheetId="1" r:id="rId1"/>
    <sheet name="2016.2" sheetId="2" r:id="rId2"/>
    <sheet name="2016.3" sheetId="3" r:id="rId3"/>
    <sheet name="2016.4" sheetId="4" r:id="rId4"/>
    <sheet name="2016.5" sheetId="5" r:id="rId5"/>
    <sheet name="2016.4 (7.8)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'2016.1'!$B$1:$I$130</definedName>
    <definedName name="_xlnm._FilterDatabase" localSheetId="1" hidden="1">'2016.2'!$B$1:$L$130</definedName>
    <definedName name="_xlnm._FilterDatabase" localSheetId="2" hidden="1">'2016.3'!$B$1:$K$130</definedName>
    <definedName name="_xlnm._FilterDatabase" localSheetId="3" hidden="1">'2016.4'!$B$1:$J$87</definedName>
    <definedName name="_xlnm._FilterDatabase" localSheetId="4" hidden="1">'2016.5'!$B$1:$I$87</definedName>
    <definedName name="_xlnm._FilterDatabase" localSheetId="5" hidden="1">'2016.4 (7.8)'!$B$1:$J$16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  <comment ref="F8" authorId="0">
      <text>
        <r>
          <rPr>
            <sz val="9"/>
            <color indexed="81"/>
            <rFont val="宋体"/>
            <charset val="134"/>
          </rPr>
          <t xml:space="preserve">2015年9月26日胰岛素事件赔款：1140.75元
促销科达琳扣款：462.19元</t>
        </r>
      </text>
    </comment>
    <comment ref="F10" authorId="0">
      <text>
        <r>
          <rPr>
            <sz val="9"/>
            <color indexed="81"/>
            <rFont val="宋体"/>
            <charset val="134"/>
          </rPr>
          <t xml:space="preserve">2月后50名扣款424元==扣款错误
促销科达琳扣款344.08元</t>
        </r>
      </text>
    </comment>
    <comment ref="F4" authorId="0">
      <text>
        <r>
          <rPr>
            <sz val="9"/>
            <color indexed="81"/>
            <rFont val="宋体"/>
            <charset val="134"/>
          </rPr>
          <t xml:space="preserve">2月后50名扣款615.1元
</t>
        </r>
      </text>
    </comment>
    <comment ref="F9" authorId="0">
      <text>
        <r>
          <rPr>
            <sz val="9"/>
            <color indexed="81"/>
            <rFont val="宋体"/>
            <charset val="134"/>
          </rPr>
          <t xml:space="preserve">2月后50名扣款：424元
</t>
        </r>
      </text>
    </comment>
    <comment ref="F12" authorId="0">
      <text>
        <r>
          <rPr>
            <sz val="9"/>
            <color indexed="81"/>
            <rFont val="宋体"/>
            <charset val="134"/>
          </rPr>
          <t xml:space="preserve">促销科达琳扣款：1139.34
</t>
        </r>
      </text>
    </comment>
    <comment ref="F14" authorId="0">
      <text>
        <r>
          <rPr>
            <sz val="9"/>
            <color indexed="81"/>
            <rFont val="宋体"/>
            <charset val="134"/>
          </rPr>
          <t xml:space="preserve">促销科达琳扣款1358.5</t>
        </r>
      </text>
    </comment>
    <comment ref="F21" authorId="0">
      <text>
        <r>
          <rPr>
            <sz val="9"/>
            <color indexed="81"/>
            <rFont val="宋体"/>
            <charset val="134"/>
          </rPr>
          <t xml:space="preserve">促销科达琳扣款：464
</t>
        </r>
      </text>
    </comment>
    <comment ref="F25" authorId="0">
      <text>
        <r>
          <rPr>
            <sz val="9"/>
            <color indexed="81"/>
            <rFont val="宋体"/>
            <charset val="134"/>
          </rPr>
          <t xml:space="preserve">促销科达琳扣款：917.43
</t>
        </r>
      </text>
    </comment>
    <comment ref="F65" authorId="0">
      <text>
        <r>
          <rPr>
            <sz val="9"/>
            <color indexed="81"/>
            <rFont val="宋体"/>
            <charset val="134"/>
          </rPr>
          <t xml:space="preserve">促销科达琳扣款：1179.5
</t>
        </r>
      </text>
    </comment>
    <comment ref="F5" authorId="0">
      <text>
        <r>
          <rPr>
            <sz val="9"/>
            <color indexed="81"/>
            <rFont val="宋体"/>
            <charset val="134"/>
          </rPr>
          <t xml:space="preserve">促销科达琳扣款30.08元
</t>
        </r>
      </text>
    </comment>
    <comment ref="F18" authorId="0">
      <text>
        <r>
          <rPr>
            <sz val="9"/>
            <color indexed="81"/>
            <rFont val="宋体"/>
            <charset val="134"/>
          </rPr>
          <t xml:space="preserve">促销科达琳应扣款：518.6
</t>
        </r>
      </text>
    </comment>
    <comment ref="F103" authorId="0">
      <text>
        <r>
          <rPr>
            <sz val="9"/>
            <color indexed="81"/>
            <rFont val="宋体"/>
            <charset val="134"/>
          </rPr>
          <t xml:space="preserve">促销科达琳应扣款：741.3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  <comment ref="E47" authorId="0">
      <text>
        <r>
          <rPr>
            <sz val="9"/>
            <color indexed="81"/>
            <rFont val="宋体"/>
            <charset val="134"/>
          </rPr>
          <t xml:space="preserve">十二桥的提成先前默认全部金额为营业员提成7775.2。后经店长核实，实际为营业员6745.3，促销,1029.9、
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sharedStrings.xml><?xml version="1.0" encoding="utf-8"?>
<sst xmlns="http://schemas.openxmlformats.org/spreadsheetml/2006/main" count="154">
  <si>
    <t>太极大药房2016年1月门店各品种奖励表</t>
  </si>
  <si>
    <t>ID</t>
  </si>
  <si>
    <t>门店</t>
  </si>
  <si>
    <t>首推品种奖励</t>
  </si>
  <si>
    <t>营业员提成</t>
  </si>
  <si>
    <t>促销提成</t>
  </si>
  <si>
    <t>实际合计发放金额</t>
  </si>
  <si>
    <t>1月金牌品种</t>
  </si>
  <si>
    <t>促销扣款</t>
  </si>
  <si>
    <t>促销提成实际发放金额</t>
  </si>
  <si>
    <t>小计</t>
  </si>
  <si>
    <t>差异</t>
  </si>
  <si>
    <t>崇州中心店</t>
  </si>
  <si>
    <t>怀远店</t>
  </si>
  <si>
    <t>三江店</t>
  </si>
  <si>
    <t>羊马店</t>
  </si>
  <si>
    <t>旗舰店</t>
  </si>
  <si>
    <t>红星店</t>
  </si>
  <si>
    <t>西部店</t>
  </si>
  <si>
    <t>温江店</t>
  </si>
  <si>
    <t>浆洗街店</t>
  </si>
  <si>
    <t>沙河源店</t>
  </si>
  <si>
    <t>邛崃中心店</t>
  </si>
  <si>
    <t>光华店</t>
  </si>
  <si>
    <t>交大店</t>
  </si>
  <si>
    <t>送仙桥店</t>
  </si>
  <si>
    <t>人民中路店</t>
  </si>
  <si>
    <t>都江堰店</t>
  </si>
  <si>
    <t>营门口店</t>
  </si>
  <si>
    <t>双林路店</t>
  </si>
  <si>
    <t>清江东路店</t>
  </si>
  <si>
    <t>枣子巷店</t>
  </si>
  <si>
    <t>崇州金带街店</t>
  </si>
  <si>
    <t>光华村街店</t>
  </si>
  <si>
    <t>新津万兴路店</t>
  </si>
  <si>
    <t>滨江东路店</t>
  </si>
  <si>
    <t>温江政通店</t>
  </si>
  <si>
    <t>通盈街店</t>
  </si>
  <si>
    <t>赛云台店</t>
  </si>
  <si>
    <t>土龙路店</t>
  </si>
  <si>
    <t>黄金路店</t>
  </si>
  <si>
    <t>新津五津店</t>
  </si>
  <si>
    <t>新乐中街店</t>
  </si>
  <si>
    <t>金丝街店</t>
  </si>
  <si>
    <t>新园大道店</t>
  </si>
  <si>
    <t>南湖路店</t>
  </si>
  <si>
    <t>温江和盛镇店</t>
  </si>
  <si>
    <t>营兴路店</t>
  </si>
  <si>
    <t>天久北巷店</t>
  </si>
  <si>
    <t>交大二店</t>
  </si>
  <si>
    <t>大邑子龙街店</t>
  </si>
  <si>
    <t>青羊北东街店</t>
  </si>
  <si>
    <t>二环路北四段店</t>
  </si>
  <si>
    <t>新津邓双店</t>
  </si>
  <si>
    <t>龙潭西路店</t>
  </si>
  <si>
    <t>府城大道店</t>
  </si>
  <si>
    <t>新都天海路店</t>
  </si>
  <si>
    <t>五里墩支路店</t>
  </si>
  <si>
    <t>杉板桥南一路店</t>
  </si>
  <si>
    <t>华阳正东中街店</t>
  </si>
  <si>
    <t>顺和街店</t>
  </si>
  <si>
    <t>崔家店路店</t>
  </si>
  <si>
    <t>武侯大道双楠段店</t>
  </si>
  <si>
    <t>崇州九龙路店</t>
  </si>
  <si>
    <t>九里堤南支路店</t>
  </si>
  <si>
    <t>中和朝阳路店</t>
  </si>
  <si>
    <t>小关庙店</t>
  </si>
  <si>
    <t>楠丰路店</t>
  </si>
  <si>
    <t>龙泉锦绣路店</t>
  </si>
  <si>
    <t>邛崃汇源街店</t>
  </si>
  <si>
    <t>大邑东壕沟店</t>
  </si>
  <si>
    <t>大邑富民路店</t>
  </si>
  <si>
    <t>浣花滨河路店</t>
  </si>
  <si>
    <t>民丰大道西路店</t>
  </si>
  <si>
    <t>双流锦华路店</t>
  </si>
  <si>
    <t>双流川大路店</t>
  </si>
  <si>
    <t>武候区二环路西一段店</t>
  </si>
  <si>
    <t>群和路店</t>
  </si>
  <si>
    <t>大邑围城北路店</t>
  </si>
  <si>
    <t>新津外西街</t>
  </si>
  <si>
    <t>成华区二环路北四段</t>
  </si>
  <si>
    <t>青羊区十二桥</t>
  </si>
  <si>
    <t>郫县郫筒镇科化一路</t>
  </si>
  <si>
    <t>成华区华龙路药店</t>
  </si>
  <si>
    <t>成华区华油路</t>
  </si>
  <si>
    <t>羊子山西路</t>
  </si>
  <si>
    <t>高新中和柳荫街药店</t>
  </si>
  <si>
    <t>邛崃平乐台子街药店</t>
  </si>
  <si>
    <t>都江堰景中店</t>
  </si>
  <si>
    <t>大邑县安仁镇千禧街药店</t>
  </si>
  <si>
    <t xml:space="preserve">四川太极成华区新怡路店
</t>
  </si>
  <si>
    <t>龙泉驿大面富桥街药店</t>
  </si>
  <si>
    <t>新津县正东街店</t>
  </si>
  <si>
    <t>邛崃市临邛镇长安街</t>
  </si>
  <si>
    <t>青白江区华金大道</t>
  </si>
  <si>
    <t>武侯区龙华北路药店</t>
  </si>
  <si>
    <t>成华区玉双路药店</t>
  </si>
  <si>
    <t>新都区新泰西路药店</t>
  </si>
  <si>
    <t>成华区万科路药店</t>
  </si>
  <si>
    <t>武侯区一环路南一段药店</t>
  </si>
  <si>
    <t>都江堰奎光路中段药店</t>
  </si>
  <si>
    <t>锦江区水杉街药店</t>
  </si>
  <si>
    <t>都江堰幸福镇翔凤路</t>
  </si>
  <si>
    <t>四川太极成华区华康路药店</t>
  </si>
  <si>
    <t>都江堰蒲阳镇勤俭路</t>
  </si>
  <si>
    <t>都江堰蒲阳镇问道路</t>
  </si>
  <si>
    <t>成华区东昌路药店</t>
  </si>
  <si>
    <t>新都区马超东路</t>
  </si>
  <si>
    <t>武侯区燃灯寺东街药店</t>
  </si>
  <si>
    <t>都江堰聚源镇药店</t>
  </si>
  <si>
    <t>都江堰灌口镇外北街药店</t>
  </si>
  <si>
    <t>成华区华泰路药店</t>
  </si>
  <si>
    <t>大邑县晋原镇通达东路</t>
  </si>
  <si>
    <t>邛崃市临邛镇洪川小区药店</t>
  </si>
  <si>
    <t>金牛区交大路第三药店</t>
  </si>
  <si>
    <t>大邑县新场文昌街药店</t>
  </si>
  <si>
    <t>大邑县沙渠镇方圆路药店</t>
  </si>
  <si>
    <t>龙泉驿区东街药店</t>
  </si>
  <si>
    <t>温江区柳城街道同兴东路</t>
  </si>
  <si>
    <t>大邑县晋原镇内蒙古大道</t>
  </si>
  <si>
    <t>锦江区观音桥药店</t>
  </si>
  <si>
    <t>金牛区白马寺药店</t>
  </si>
  <si>
    <t>都江堰市幸福镇中山北路</t>
  </si>
  <si>
    <t>锦江区柳翠路药店</t>
  </si>
  <si>
    <t>高新区大源北街药店</t>
  </si>
  <si>
    <t>邛崃市羊安镇永康大道药店</t>
  </si>
  <si>
    <t>金牛区交大路黄苑东街药店</t>
  </si>
  <si>
    <t>大邑县晋原镇内蒙古大道第二药店</t>
  </si>
  <si>
    <t>新都区新繁镇繁江北路药店</t>
  </si>
  <si>
    <t>双流县东升镇清泰路药店</t>
  </si>
  <si>
    <t>都江堰市蒲阳路药店</t>
  </si>
  <si>
    <t>万宇路</t>
  </si>
  <si>
    <t>庆云南街</t>
  </si>
  <si>
    <t>双流县东升镇藏卫路南二段</t>
  </si>
  <si>
    <t>太极大药房合计</t>
  </si>
  <si>
    <t>制表人：</t>
  </si>
  <si>
    <t>文秋兰</t>
  </si>
  <si>
    <t>PS：1.黄色填充部分为已关门店</t>
  </si>
  <si>
    <t>太极大药房2016年2月门店各品种奖励表</t>
  </si>
  <si>
    <t>2月金牌品种</t>
  </si>
  <si>
    <t>3月后50名扣款</t>
  </si>
  <si>
    <t>科达琳扣款</t>
  </si>
  <si>
    <t>胰岛素赔款</t>
  </si>
  <si>
    <t>3月后50名扣款错误</t>
  </si>
  <si>
    <t>太极大药房2016年3月门店各品种奖励表</t>
  </si>
  <si>
    <t>3月金牌品种</t>
  </si>
  <si>
    <t>4月后30名扣款</t>
  </si>
  <si>
    <t>太极大药房2016年4月门店各品种奖励表</t>
  </si>
  <si>
    <t>4月金牌品种表1（3.16-4.15）</t>
  </si>
  <si>
    <t>4月金牌品种表2（3.16-4.15）</t>
  </si>
  <si>
    <t>5月后30名扣款</t>
  </si>
  <si>
    <t>太极大药房2016年5月门店各品种奖励表</t>
  </si>
  <si>
    <t>5月金牌品种表1（4.16-5.31）</t>
  </si>
  <si>
    <t>6月后30名扣款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</si>
</sst>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</numFmts>
  <fonts count="28">
    <font>
      <sz val="12"/>
      <color indexed="8"/>
      <name val="宋体"/>
      <charset val="134"/>
    </font>
    <font>
      <sz val="12"/>
      <name val="宋体"/>
      <charset val="134"/>
    </font>
    <font>
      <b/>
      <sz val="14"/>
      <name val="宋体"/>
      <charset val="134"/>
    </font>
    <font>
      <sz val="12"/>
      <color indexed="10"/>
      <name val="宋体"/>
      <charset val="134"/>
    </font>
    <font>
      <sz val="12"/>
      <color indexed="8"/>
      <name val="楷体_GB2312"/>
      <charset val="134"/>
    </font>
    <font>
      <sz val="10"/>
      <name val="宋体"/>
      <charset val="134"/>
    </font>
    <font>
      <sz val="12"/>
      <color indexed="23"/>
      <name val="宋体"/>
      <charset val="134"/>
    </font>
    <font>
      <sz val="12"/>
      <color indexed="10"/>
      <name val="楷体_GB2312"/>
      <charset val="134"/>
    </font>
    <font>
      <sz val="9"/>
      <color indexed="23"/>
      <name val="Verdana"/>
      <charset val="134"/>
    </font>
    <font>
      <sz val="12"/>
      <color indexed="17"/>
      <name val="宋体"/>
      <charset val="134"/>
    </font>
    <font>
      <sz val="11"/>
      <color indexed="9"/>
      <name val="宋体"/>
      <charset val="0"/>
    </font>
    <font>
      <b/>
      <sz val="18"/>
      <color indexed="62"/>
      <name val="宋体"/>
      <charset val="134"/>
    </font>
    <font>
      <sz val="11"/>
      <color indexed="62"/>
      <name val="宋体"/>
      <charset val="0"/>
    </font>
    <font>
      <sz val="11"/>
      <color indexed="8"/>
      <name val="宋体"/>
      <charset val="0"/>
    </font>
    <font>
      <sz val="11"/>
      <color indexed="60"/>
      <name val="宋体"/>
      <charset val="0"/>
    </font>
    <font>
      <u/>
      <sz val="11"/>
      <color indexed="20"/>
      <name val="宋体"/>
      <charset val="0"/>
    </font>
    <font>
      <u/>
      <sz val="11"/>
      <color indexed="12"/>
      <name val="宋体"/>
      <charset val="0"/>
    </font>
    <font>
      <sz val="11"/>
      <color indexed="17"/>
      <name val="宋体"/>
      <charset val="0"/>
    </font>
    <font>
      <sz val="11"/>
      <color indexed="10"/>
      <name val="宋体"/>
      <charset val="0"/>
    </font>
    <font>
      <b/>
      <sz val="11"/>
      <color indexed="8"/>
      <name val="宋体"/>
      <charset val="0"/>
    </font>
    <font>
      <b/>
      <sz val="11"/>
      <color indexed="62"/>
      <name val="宋体"/>
      <charset val="134"/>
    </font>
    <font>
      <sz val="11"/>
      <color indexed="52"/>
      <name val="宋体"/>
      <charset val="0"/>
    </font>
    <font>
      <b/>
      <sz val="11"/>
      <color indexed="63"/>
      <name val="宋体"/>
      <charset val="0"/>
    </font>
    <font>
      <i/>
      <sz val="11"/>
      <color indexed="23"/>
      <name val="宋体"/>
      <charset val="0"/>
    </font>
    <font>
      <b/>
      <sz val="11"/>
      <color indexed="52"/>
      <name val="宋体"/>
      <charset val="0"/>
    </font>
    <font>
      <b/>
      <sz val="15"/>
      <color indexed="62"/>
      <name val="宋体"/>
      <charset val="134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2" fillId="6" borderId="10" applyNumberForma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0" borderId="11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2" fillId="2" borderId="15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4" fillId="2" borderId="10" applyNumberFormat="0" applyAlignment="0" applyProtection="0">
      <alignment vertical="center"/>
    </xf>
    <xf numFmtId="0" fontId="26" fillId="17" borderId="17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</cellStyleXfs>
  <cellXfs count="79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 applyAlignment="1"/>
    <xf numFmtId="0" fontId="1" fillId="2" borderId="0" xfId="0" applyFont="1" applyFill="1" applyBorder="1" applyAlignment="1"/>
    <xf numFmtId="176" fontId="1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/>
    <xf numFmtId="176" fontId="0" fillId="0" borderId="5" xfId="0" applyNumberFormat="1" applyFont="1" applyFill="1" applyBorder="1" applyAlignment="1"/>
    <xf numFmtId="176" fontId="1" fillId="0" borderId="1" xfId="0" applyNumberFormat="1" applyFont="1" applyFill="1" applyBorder="1" applyAlignment="1"/>
    <xf numFmtId="176" fontId="1" fillId="0" borderId="5" xfId="0" applyNumberFormat="1" applyFont="1" applyFill="1" applyBorder="1" applyAlignment="1"/>
    <xf numFmtId="0" fontId="3" fillId="0" borderId="1" xfId="0" applyFont="1" applyFill="1" applyBorder="1" applyAlignment="1"/>
    <xf numFmtId="176" fontId="1" fillId="0" borderId="1" xfId="0" applyNumberFormat="1" applyFont="1" applyFill="1" applyBorder="1" applyAlignment="1">
      <alignment wrapText="1"/>
    </xf>
    <xf numFmtId="0" fontId="0" fillId="0" borderId="1" xfId="0" applyFont="1" applyFill="1" applyBorder="1" applyAlignment="1">
      <alignment horizontal="left" vertical="center"/>
    </xf>
    <xf numFmtId="176" fontId="0" fillId="0" borderId="1" xfId="0" applyNumberFormat="1" applyFont="1" applyFill="1" applyBorder="1" applyAlignment="1"/>
    <xf numFmtId="0" fontId="1" fillId="2" borderId="1" xfId="0" applyFont="1" applyFill="1" applyBorder="1" applyAlignment="1"/>
    <xf numFmtId="0" fontId="0" fillId="2" borderId="1" xfId="0" applyFont="1" applyFill="1" applyBorder="1" applyAlignment="1">
      <alignment horizontal="left" vertical="center"/>
    </xf>
    <xf numFmtId="176" fontId="0" fillId="2" borderId="5" xfId="0" applyNumberFormat="1" applyFont="1" applyFill="1" applyBorder="1" applyAlignment="1"/>
    <xf numFmtId="176" fontId="1" fillId="2" borderId="1" xfId="0" applyNumberFormat="1" applyFont="1" applyFill="1" applyBorder="1" applyAlignment="1"/>
    <xf numFmtId="176" fontId="1" fillId="2" borderId="5" xfId="0" applyNumberFormat="1" applyFont="1" applyFill="1" applyBorder="1" applyAlignment="1"/>
    <xf numFmtId="0" fontId="3" fillId="0" borderId="1" xfId="0" applyFont="1" applyFill="1" applyBorder="1" applyAlignment="1">
      <alignment horizontal="left" vertical="center"/>
    </xf>
    <xf numFmtId="176" fontId="0" fillId="2" borderId="1" xfId="0" applyNumberFormat="1" applyFont="1" applyFill="1" applyBorder="1" applyAlignment="1"/>
    <xf numFmtId="0" fontId="4" fillId="0" borderId="1" xfId="0" applyFont="1" applyFill="1" applyBorder="1" applyAlignment="1"/>
    <xf numFmtId="0" fontId="5" fillId="0" borderId="1" xfId="0" applyNumberFormat="1" applyFont="1" applyFill="1" applyBorder="1" applyAlignment="1">
      <alignment horizontal="center" wrapText="1"/>
    </xf>
    <xf numFmtId="0" fontId="5" fillId="0" borderId="1" xfId="0" applyNumberFormat="1" applyFont="1" applyFill="1" applyBorder="1" applyAlignment="1">
      <alignment wrapText="1"/>
    </xf>
    <xf numFmtId="176" fontId="3" fillId="0" borderId="0" xfId="0" applyNumberFormat="1" applyFont="1" applyFill="1" applyBorder="1" applyAlignment="1">
      <alignment horizontal="center" wrapText="1"/>
    </xf>
    <xf numFmtId="176" fontId="1" fillId="2" borderId="0" xfId="0" applyNumberFormat="1" applyFont="1" applyFill="1" applyBorder="1" applyAlignment="1"/>
    <xf numFmtId="0" fontId="0" fillId="2" borderId="0" xfId="0" applyFill="1">
      <alignment vertical="center"/>
    </xf>
    <xf numFmtId="0" fontId="1" fillId="0" borderId="5" xfId="0" applyFont="1" applyFill="1" applyBorder="1" applyAlignment="1"/>
    <xf numFmtId="0" fontId="3" fillId="0" borderId="5" xfId="0" applyFont="1" applyFill="1" applyBorder="1" applyAlignment="1"/>
    <xf numFmtId="176" fontId="1" fillId="0" borderId="5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center"/>
    </xf>
    <xf numFmtId="176" fontId="1" fillId="0" borderId="6" xfId="0" applyNumberFormat="1" applyFont="1" applyFill="1" applyBorder="1" applyAlignment="1">
      <alignment wrapText="1"/>
    </xf>
    <xf numFmtId="176" fontId="1" fillId="0" borderId="7" xfId="0" applyNumberFormat="1" applyFont="1" applyFill="1" applyBorder="1" applyAlignment="1">
      <alignment wrapText="1"/>
    </xf>
    <xf numFmtId="176" fontId="1" fillId="0" borderId="2" xfId="0" applyNumberFormat="1" applyFont="1" applyFill="1" applyBorder="1" applyAlignment="1"/>
    <xf numFmtId="0" fontId="6" fillId="0" borderId="1" xfId="0" applyFont="1" applyFill="1" applyBorder="1" applyAlignment="1"/>
    <xf numFmtId="176" fontId="1" fillId="0" borderId="8" xfId="0" applyNumberFormat="1" applyFont="1" applyFill="1" applyBorder="1" applyAlignment="1"/>
    <xf numFmtId="0" fontId="3" fillId="0" borderId="0" xfId="0" applyFont="1" applyFill="1" applyBorder="1" applyAlignment="1"/>
    <xf numFmtId="0" fontId="0" fillId="0" borderId="1" xfId="0" applyFont="1" applyFill="1" applyBorder="1" applyAlignment="1"/>
    <xf numFmtId="0" fontId="0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/>
    <xf numFmtId="0" fontId="7" fillId="0" borderId="1" xfId="0" applyFont="1" applyFill="1" applyBorder="1" applyAlignment="1"/>
    <xf numFmtId="0" fontId="1" fillId="0" borderId="6" xfId="0" applyFont="1" applyFill="1" applyBorder="1" applyAlignment="1"/>
    <xf numFmtId="0" fontId="4" fillId="0" borderId="6" xfId="0" applyFont="1" applyFill="1" applyBorder="1" applyAlignment="1"/>
    <xf numFmtId="176" fontId="1" fillId="0" borderId="6" xfId="0" applyNumberFormat="1" applyFont="1" applyFill="1" applyBorder="1" applyAlignment="1"/>
    <xf numFmtId="176" fontId="1" fillId="0" borderId="7" xfId="0" applyNumberFormat="1" applyFont="1" applyFill="1" applyBorder="1" applyAlignment="1"/>
    <xf numFmtId="176" fontId="0" fillId="0" borderId="6" xfId="0" applyNumberFormat="1" applyFont="1" applyFill="1" applyBorder="1" applyAlignment="1"/>
    <xf numFmtId="176" fontId="0" fillId="0" borderId="9" xfId="0" applyNumberFormat="1" applyFont="1" applyFill="1" applyBorder="1" applyAlignment="1"/>
    <xf numFmtId="176" fontId="3" fillId="0" borderId="0" xfId="0" applyNumberFormat="1" applyFont="1" applyFill="1" applyBorder="1" applyAlignment="1"/>
    <xf numFmtId="0" fontId="8" fillId="0" borderId="0" xfId="0" applyFont="1">
      <alignment vertical="center"/>
    </xf>
    <xf numFmtId="0" fontId="6" fillId="0" borderId="0" xfId="0" applyFont="1" applyFill="1" applyBorder="1" applyAlignment="1"/>
    <xf numFmtId="176" fontId="0" fillId="3" borderId="1" xfId="0" applyNumberFormat="1" applyFont="1" applyFill="1" applyBorder="1" applyAlignment="1"/>
    <xf numFmtId="176" fontId="1" fillId="3" borderId="1" xfId="0" applyNumberFormat="1" applyFont="1" applyFill="1" applyBorder="1" applyAlignment="1"/>
    <xf numFmtId="0" fontId="1" fillId="3" borderId="1" xfId="0" applyFont="1" applyFill="1" applyBorder="1" applyAlignment="1"/>
    <xf numFmtId="176" fontId="1" fillId="3" borderId="5" xfId="0" applyNumberFormat="1" applyFont="1" applyFill="1" applyBorder="1" applyAlignment="1"/>
    <xf numFmtId="0" fontId="0" fillId="3" borderId="1" xfId="0" applyFont="1" applyFill="1" applyBorder="1" applyAlignment="1"/>
    <xf numFmtId="0" fontId="3" fillId="3" borderId="1" xfId="0" applyFont="1" applyFill="1" applyBorder="1" applyAlignment="1"/>
    <xf numFmtId="0" fontId="1" fillId="3" borderId="6" xfId="0" applyFont="1" applyFill="1" applyBorder="1" applyAlignment="1"/>
    <xf numFmtId="0" fontId="0" fillId="3" borderId="6" xfId="0" applyFont="1" applyFill="1" applyBorder="1" applyAlignment="1">
      <alignment horizontal="left" vertical="center"/>
    </xf>
    <xf numFmtId="176" fontId="0" fillId="3" borderId="6" xfId="0" applyNumberFormat="1" applyFont="1" applyFill="1" applyBorder="1" applyAlignment="1"/>
    <xf numFmtId="176" fontId="1" fillId="3" borderId="6" xfId="0" applyNumberFormat="1" applyFont="1" applyFill="1" applyBorder="1" applyAlignment="1"/>
    <xf numFmtId="176" fontId="1" fillId="3" borderId="7" xfId="0" applyNumberFormat="1" applyFont="1" applyFill="1" applyBorder="1" applyAlignment="1"/>
    <xf numFmtId="0" fontId="1" fillId="3" borderId="5" xfId="0" applyFont="1" applyFill="1" applyBorder="1" applyAlignment="1"/>
    <xf numFmtId="0" fontId="0" fillId="3" borderId="5" xfId="0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/>
    </xf>
    <xf numFmtId="176" fontId="0" fillId="3" borderId="5" xfId="0" applyNumberFormat="1" applyFont="1" applyFill="1" applyBorder="1" applyAlignment="1"/>
    <xf numFmtId="176" fontId="1" fillId="3" borderId="0" xfId="0" applyNumberFormat="1" applyFont="1" applyFill="1" applyBorder="1" applyAlignment="1"/>
    <xf numFmtId="0" fontId="4" fillId="3" borderId="1" xfId="0" applyFont="1" applyFill="1" applyBorder="1" applyAlignment="1"/>
    <xf numFmtId="0" fontId="7" fillId="3" borderId="6" xfId="0" applyFont="1" applyFill="1" applyBorder="1" applyAlignment="1"/>
    <xf numFmtId="176" fontId="3" fillId="3" borderId="5" xfId="0" applyNumberFormat="1" applyFont="1" applyFill="1" applyBorder="1" applyAlignment="1"/>
    <xf numFmtId="176" fontId="3" fillId="3" borderId="1" xfId="0" applyNumberFormat="1" applyFont="1" applyFill="1" applyBorder="1" applyAlignment="1">
      <alignment wrapText="1"/>
    </xf>
    <xf numFmtId="43" fontId="6" fillId="0" borderId="0" xfId="0" applyNumberFormat="1" applyFont="1" applyFill="1" applyBorder="1" applyAlignment="1"/>
    <xf numFmtId="0" fontId="9" fillId="4" borderId="0" xfId="0" applyFont="1" applyFill="1" applyBorder="1" applyAlignment="1"/>
    <xf numFmtId="176" fontId="3" fillId="3" borderId="1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已访问的超链接" xfId="14" builtinId="9"/>
    <cellStyle name="注释" xfId="15"/>
    <cellStyle name="警告文本" xfId="16"/>
    <cellStyle name="标题 4" xfId="17"/>
    <cellStyle name="60% - 强调文字颜色 2" xfId="18"/>
    <cellStyle name="解释性文本" xfId="19"/>
    <cellStyle name="标题 1" xfId="20"/>
    <cellStyle name="标题 2" xfId="21"/>
    <cellStyle name="标题 3" xfId="22"/>
    <cellStyle name="60% - 强调文字颜色 1" xfId="23"/>
    <cellStyle name="输出" xfId="24"/>
    <cellStyle name="60% - 强调文字颜色 4" xfId="25"/>
    <cellStyle name="计算" xfId="26"/>
    <cellStyle name="检查单元格" xfId="27"/>
    <cellStyle name="链接单元格" xfId="28"/>
    <cellStyle name="强调文字颜色 2" xfId="29"/>
    <cellStyle name="20% - 强调文字颜色 6" xfId="30"/>
    <cellStyle name="汇总" xfId="31"/>
    <cellStyle name="好" xfId="32"/>
    <cellStyle name="适中" xfId="33"/>
    <cellStyle name="强调文字颜色 1" xfId="34"/>
    <cellStyle name="20% - 强调文字颜色 5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externalLink" Target="externalLinks/externalLink10.xml"/><Relationship Id="rId15" Type="http://schemas.openxmlformats.org/officeDocument/2006/relationships/externalLink" Target="externalLinks/externalLink9.xml"/><Relationship Id="rId14" Type="http://schemas.openxmlformats.org/officeDocument/2006/relationships/externalLink" Target="externalLinks/externalLink8.xml"/><Relationship Id="rId13" Type="http://schemas.openxmlformats.org/officeDocument/2006/relationships/externalLink" Target="externalLinks/externalLink7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:\Documents and Settings\Administrator\&#26700;&#38754;\&#38376;&#24215;&#25552;&#25104;\2016&#24180;&#38376;&#24215;&#25552;&#25104;\1&#26376;&#25552;&#25104;&#26126;&#32454;\&#65288;&#22242;&#20419;&#65292;&#24102;&#37329;&#65289;&#20998;&#38376;&#24215;&#36820;&#21033;&#32479;&#35745;2_201603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:\Documents and Settings\Administrator\&#26700;&#38754;\&#38376;&#24215;&#25552;&#25104;\2016&#24180;&#38376;&#24215;&#25552;&#25104;\4&#26376;&#25552;&#25104;&#26126;&#32454;\&#65288;7.8&#26085;&#26032;&#26041;&#26696;&#65289;&#26368;&#26032;&#38376;&#24215;&#36820;&#21033;&#32479;&#35745;gzz4.1-4.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:\Documents and Settings\Administrator\&#26700;&#38754;\&#38376;&#24215;&#25552;&#25104;\2016&#24180;&#38376;&#24215;&#25552;&#25104;\1&#26376;&#25552;&#25104;&#26126;&#32454;\2016&#24180;1&#26376;&#37329;&#29260;&#21697;&#31181;&#26126;&#32454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:\Documents and Settings\Administrator\&#26700;&#38754;\&#38376;&#24215;&#25552;&#25104;\2016&#24180;&#38376;&#24215;&#25552;&#25104;\2&#26376;&#25552;&#25104;&#26126;&#32454;\&#65288;&#22242;&#20419;&#65292;&#24102;&#37329;&#65289;&#20998;&#38376;&#24215;&#36820;&#21033;&#32479;&#35745;2_2016032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:\Documents and Settings\Administrator\&#26700;&#38754;\&#38376;&#24215;&#25552;&#25104;\2016&#24180;&#38376;&#24215;&#25552;&#25104;\2&#26376;&#25552;&#25104;&#26126;&#32454;\2016&#24180;2&#26376;&#37329;&#29260;&#21697;&#31181;&#32771;&#26680;&#26126;&#32454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:\Documents and Settings\Administrator\&#26700;&#38754;\&#38376;&#24215;&#25552;&#25104;\2016&#24180;&#38376;&#24215;&#25552;&#25104;\3&#26376;&#25552;&#25104;&#26126;&#32454;\&#65288;&#22242;&#20419;&#65292;&#24102;&#37329;&#65289;&#20998;&#38376;&#24215;&#36820;&#21033;&#32479;&#35745;2_201604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:\Documents and Settings\Administrator\&#26700;&#38754;\&#38376;&#24215;&#25552;&#25104;\2016&#24180;&#38376;&#24215;&#25552;&#25104;\3&#26376;&#25552;&#25104;&#26126;&#32454;\2016&#24180;3.1-3.15&#37329;&#29260;&#21697;&#31181;&#32771;&#26680;&#26126;&#32454;&#3492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:\Documents and Settings\Administrator\&#26700;&#38754;\&#38376;&#24215;&#25552;&#25104;\2016&#24180;&#38376;&#24215;&#25552;&#25104;\4&#26376;&#25552;&#25104;&#26126;&#32454;\&#65288;&#22242;&#20419;&#65292;&#24102;&#37329;&#65289;&#20998;&#38376;&#24215;&#36820;&#21033;&#32479;&#35745;2_201605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:\Documents and Settings\Administrator\&#26700;&#38754;\&#38376;&#24215;&#25552;&#25104;\2016&#24180;&#38376;&#24215;&#25552;&#25104;\4&#26376;&#25552;&#25104;&#26126;&#32454;\4&#26376;&#37329;&#29260;&#21697;&#31181;&#32771;&#26680;&#26126;&#32454;&#34920;-&#38376;&#2421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:\Documents and Settings\Administrator\&#26700;&#38754;\&#38376;&#24215;&#25552;&#25104;\2016&#24180;&#38376;&#24215;&#25552;&#25104;\5&#26376;&#25552;&#25104;&#26126;&#32454;\&#37329;&#29260;&#21697;&#31181;4.16-5.31&#38376;&#24215;&#35748;&#3614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太极大药房首推品种2016年1月门店销售明细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496389.77</v>
          </cell>
          <cell r="D3">
            <v>22974.0403</v>
          </cell>
          <cell r="E3">
            <v>19127.7993</v>
          </cell>
          <cell r="F3">
            <v>194304.181166</v>
          </cell>
          <cell r="G3">
            <v>22974</v>
          </cell>
        </row>
        <row r="4">
          <cell r="A4">
            <v>308</v>
          </cell>
          <cell r="B4" t="str">
            <v>四川太极红星店</v>
          </cell>
          <cell r="C4">
            <v>63290.97</v>
          </cell>
          <cell r="D4">
            <v>3079.1767</v>
          </cell>
          <cell r="E4">
            <v>2507.6847</v>
          </cell>
          <cell r="F4">
            <v>26319.14514</v>
          </cell>
          <cell r="G4">
            <v>3079.2</v>
          </cell>
        </row>
        <row r="5">
          <cell r="A5">
            <v>311</v>
          </cell>
          <cell r="B5" t="str">
            <v>四川太极西部店</v>
          </cell>
          <cell r="C5">
            <v>99530.48</v>
          </cell>
          <cell r="D5">
            <v>4345.7942</v>
          </cell>
          <cell r="E5">
            <v>3564.9568</v>
          </cell>
          <cell r="F5">
            <v>38546.075501</v>
          </cell>
          <cell r="G5">
            <v>4345.8</v>
          </cell>
        </row>
        <row r="6">
          <cell r="A6">
            <v>329</v>
          </cell>
          <cell r="B6" t="str">
            <v>四川太极温江店</v>
          </cell>
          <cell r="C6">
            <v>60533.97</v>
          </cell>
          <cell r="D6">
            <v>3576.6232</v>
          </cell>
          <cell r="E6">
            <v>2945.121</v>
          </cell>
          <cell r="F6">
            <v>27650.8768</v>
          </cell>
          <cell r="G6">
            <v>3576.6</v>
          </cell>
        </row>
        <row r="7">
          <cell r="A7">
            <v>337</v>
          </cell>
          <cell r="B7" t="str">
            <v>四川太极浆洗街药店</v>
          </cell>
          <cell r="C7">
            <v>197424.3</v>
          </cell>
          <cell r="D7">
            <v>11005.8124</v>
          </cell>
          <cell r="E7">
            <v>9017.6246</v>
          </cell>
          <cell r="F7">
            <v>82040.438879</v>
          </cell>
          <cell r="G7">
            <v>11005.8</v>
          </cell>
        </row>
        <row r="8">
          <cell r="A8">
            <v>339</v>
          </cell>
          <cell r="B8" t="str">
            <v>四川太极沙河源药店</v>
          </cell>
          <cell r="C8">
            <v>44274.69</v>
          </cell>
          <cell r="D8">
            <v>2134.5109</v>
          </cell>
          <cell r="E8">
            <v>1716.3635</v>
          </cell>
          <cell r="F8">
            <v>18267.882584</v>
          </cell>
          <cell r="G8">
            <v>2134.5</v>
          </cell>
        </row>
        <row r="9">
          <cell r="A9">
            <v>341</v>
          </cell>
          <cell r="B9" t="str">
            <v>四川太极邛崃中心药店</v>
          </cell>
          <cell r="C9">
            <v>153046.74</v>
          </cell>
          <cell r="D9">
            <v>8110.4948</v>
          </cell>
          <cell r="E9">
            <v>6778.6896</v>
          </cell>
          <cell r="F9">
            <v>64379.790704</v>
          </cell>
          <cell r="G9">
            <v>8110.5</v>
          </cell>
        </row>
        <row r="10">
          <cell r="A10">
            <v>343</v>
          </cell>
          <cell r="B10" t="str">
            <v>四川太极光华药店</v>
          </cell>
          <cell r="C10">
            <v>176610.5</v>
          </cell>
          <cell r="D10">
            <v>7486.431</v>
          </cell>
          <cell r="E10">
            <v>6085.1748</v>
          </cell>
          <cell r="F10">
            <v>72165.033288</v>
          </cell>
          <cell r="G10">
            <v>7486.4</v>
          </cell>
        </row>
        <row r="11">
          <cell r="A11">
            <v>345</v>
          </cell>
          <cell r="B11" t="str">
            <v>四川太极交大药店</v>
          </cell>
          <cell r="C11">
            <v>13314.84</v>
          </cell>
        </row>
        <row r="11">
          <cell r="F11">
            <v>5769.87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60764.19</v>
          </cell>
          <cell r="D12">
            <v>3473.0064</v>
          </cell>
          <cell r="E12">
            <v>2759.2244</v>
          </cell>
          <cell r="F12">
            <v>25251.840762</v>
          </cell>
          <cell r="G12">
            <v>3473</v>
          </cell>
        </row>
        <row r="13">
          <cell r="A13">
            <v>351</v>
          </cell>
          <cell r="B13" t="str">
            <v>四川太极都江堰药店</v>
          </cell>
          <cell r="C13">
            <v>64507.18</v>
          </cell>
          <cell r="D13">
            <v>2584.2213</v>
          </cell>
          <cell r="E13">
            <v>2150.3119</v>
          </cell>
          <cell r="F13">
            <v>24590.6333</v>
          </cell>
          <cell r="G13">
            <v>2584.2</v>
          </cell>
        </row>
        <row r="14">
          <cell r="A14">
            <v>355</v>
          </cell>
          <cell r="B14" t="str">
            <v>四川太极双林路药店</v>
          </cell>
          <cell r="C14">
            <v>97055.85</v>
          </cell>
          <cell r="D14">
            <v>5713.1992</v>
          </cell>
          <cell r="E14">
            <v>4614.3522</v>
          </cell>
          <cell r="F14">
            <v>39664.863292</v>
          </cell>
          <cell r="G14">
            <v>5713.2</v>
          </cell>
        </row>
        <row r="15">
          <cell r="A15">
            <v>357</v>
          </cell>
          <cell r="B15" t="str">
            <v>四川太极清江东路药店</v>
          </cell>
          <cell r="C15">
            <v>44254.13</v>
          </cell>
          <cell r="D15">
            <v>2507.2227</v>
          </cell>
          <cell r="E15">
            <v>2009.4407</v>
          </cell>
          <cell r="F15">
            <v>19832.5829</v>
          </cell>
          <cell r="G15">
            <v>2507.2</v>
          </cell>
        </row>
        <row r="16">
          <cell r="A16">
            <v>359</v>
          </cell>
          <cell r="B16" t="str">
            <v>四川太极枣子巷药店</v>
          </cell>
          <cell r="C16">
            <v>66796.62</v>
          </cell>
          <cell r="D16">
            <v>4047.4273</v>
          </cell>
          <cell r="E16">
            <v>3277.4321</v>
          </cell>
          <cell r="F16">
            <v>30168.476431</v>
          </cell>
          <cell r="G16">
            <v>4047.4</v>
          </cell>
        </row>
        <row r="17">
          <cell r="A17">
            <v>361</v>
          </cell>
          <cell r="B17" t="str">
            <v>四川太极柳城正通东路药店</v>
          </cell>
          <cell r="C17">
            <v>27544.49</v>
          </cell>
          <cell r="D17">
            <v>1519.1139</v>
          </cell>
          <cell r="E17">
            <v>1201.8141</v>
          </cell>
          <cell r="F17">
            <v>11697.5986</v>
          </cell>
          <cell r="G17">
            <v>1519.1</v>
          </cell>
        </row>
        <row r="18">
          <cell r="A18">
            <v>365</v>
          </cell>
          <cell r="B18" t="str">
            <v>四川太极光华村街药店</v>
          </cell>
          <cell r="C18">
            <v>157539.13</v>
          </cell>
          <cell r="D18">
            <v>7823.2735</v>
          </cell>
          <cell r="E18">
            <v>6495.1313</v>
          </cell>
          <cell r="F18">
            <v>68362.126298</v>
          </cell>
          <cell r="G18">
            <v>7823.3</v>
          </cell>
        </row>
        <row r="19">
          <cell r="A19">
            <v>367</v>
          </cell>
          <cell r="B19" t="str">
            <v>四川太极金带街药店</v>
          </cell>
          <cell r="C19">
            <v>46777.12</v>
          </cell>
          <cell r="D19">
            <v>2545.4626</v>
          </cell>
          <cell r="E19">
            <v>2032.9248</v>
          </cell>
          <cell r="F19">
            <v>20540.4518</v>
          </cell>
          <cell r="G19">
            <v>2545.5</v>
          </cell>
        </row>
        <row r="20">
          <cell r="A20">
            <v>371</v>
          </cell>
          <cell r="B20" t="str">
            <v>四川太极兴义镇万兴路药店</v>
          </cell>
          <cell r="C20">
            <v>17426.01</v>
          </cell>
          <cell r="D20">
            <v>1319.1152</v>
          </cell>
          <cell r="E20">
            <v>1066.6716</v>
          </cell>
          <cell r="F20">
            <v>8114.623627</v>
          </cell>
          <cell r="G20">
            <v>1319.1</v>
          </cell>
        </row>
        <row r="21">
          <cell r="A21">
            <v>373</v>
          </cell>
          <cell r="B21" t="str">
            <v>四川太极通盈街药店</v>
          </cell>
          <cell r="C21">
            <v>64229.46</v>
          </cell>
          <cell r="D21">
            <v>3292.8429</v>
          </cell>
          <cell r="E21">
            <v>2600.4913</v>
          </cell>
          <cell r="F21">
            <v>28273.480404</v>
          </cell>
          <cell r="G21">
            <v>3292.8</v>
          </cell>
        </row>
        <row r="22">
          <cell r="A22">
            <v>377</v>
          </cell>
          <cell r="B22" t="str">
            <v>四川太极新园大道药店</v>
          </cell>
          <cell r="C22">
            <v>44467.35</v>
          </cell>
          <cell r="D22">
            <v>2488.8108</v>
          </cell>
          <cell r="E22">
            <v>1953.6588</v>
          </cell>
          <cell r="F22">
            <v>18610.309562</v>
          </cell>
          <cell r="G22">
            <v>2488.8</v>
          </cell>
        </row>
        <row r="23">
          <cell r="A23">
            <v>379</v>
          </cell>
          <cell r="B23" t="str">
            <v>四川太极土龙路药店</v>
          </cell>
          <cell r="C23">
            <v>57389.52</v>
          </cell>
          <cell r="D23">
            <v>2960.8337</v>
          </cell>
          <cell r="E23">
            <v>2407.8999</v>
          </cell>
          <cell r="F23">
            <v>23429.075013</v>
          </cell>
          <cell r="G23">
            <v>2960.8</v>
          </cell>
        </row>
        <row r="24">
          <cell r="A24">
            <v>385</v>
          </cell>
          <cell r="B24" t="str">
            <v>四川太极五津西路药店</v>
          </cell>
          <cell r="C24">
            <v>64403.47</v>
          </cell>
          <cell r="D24">
            <v>3329.9852</v>
          </cell>
          <cell r="E24">
            <v>2689.5326</v>
          </cell>
          <cell r="F24">
            <v>28001.221163</v>
          </cell>
          <cell r="G24">
            <v>3330</v>
          </cell>
        </row>
        <row r="25">
          <cell r="A25">
            <v>387</v>
          </cell>
          <cell r="B25" t="str">
            <v>四川太极新乐中街药店</v>
          </cell>
          <cell r="C25">
            <v>91822.48</v>
          </cell>
          <cell r="D25">
            <v>4941.0554</v>
          </cell>
          <cell r="E25">
            <v>3902.6026</v>
          </cell>
          <cell r="F25">
            <v>37649.9406</v>
          </cell>
          <cell r="G25">
            <v>4941.1</v>
          </cell>
        </row>
        <row r="26">
          <cell r="A26">
            <v>389</v>
          </cell>
          <cell r="B26" t="str">
            <v>四川太极南湖路药店</v>
          </cell>
          <cell r="C26">
            <v>33637.4</v>
          </cell>
          <cell r="D26">
            <v>1892.5247</v>
          </cell>
          <cell r="E26">
            <v>1528.5671</v>
          </cell>
          <cell r="F26">
            <v>13703.4446</v>
          </cell>
          <cell r="G26">
            <v>1892.5</v>
          </cell>
        </row>
        <row r="27">
          <cell r="A27">
            <v>391</v>
          </cell>
          <cell r="B27" t="str">
            <v>四川太极金丝街药店</v>
          </cell>
          <cell r="C27">
            <v>56062.15</v>
          </cell>
          <cell r="D27">
            <v>2563.5902</v>
          </cell>
          <cell r="E27">
            <v>2026.8804</v>
          </cell>
          <cell r="F27">
            <v>23062.212582</v>
          </cell>
          <cell r="G27">
            <v>2563.6</v>
          </cell>
        </row>
        <row r="28">
          <cell r="A28">
            <v>399</v>
          </cell>
          <cell r="B28" t="str">
            <v>四川太极高新天久北巷药店</v>
          </cell>
          <cell r="C28">
            <v>13613.75</v>
          </cell>
          <cell r="D28">
            <v>706.7734</v>
          </cell>
          <cell r="E28">
            <v>581.7106</v>
          </cell>
          <cell r="F28">
            <v>5337.3447</v>
          </cell>
          <cell r="G28">
            <v>706.8</v>
          </cell>
        </row>
        <row r="29">
          <cell r="A29">
            <v>511</v>
          </cell>
          <cell r="B29" t="str">
            <v>四川太极成华杉板桥南一路店</v>
          </cell>
          <cell r="C29">
            <v>51649.54</v>
          </cell>
          <cell r="D29">
            <v>2853.482</v>
          </cell>
          <cell r="E29">
            <v>2240.5212</v>
          </cell>
          <cell r="F29">
            <v>22521.27</v>
          </cell>
          <cell r="G29">
            <v>2853.5</v>
          </cell>
        </row>
        <row r="30">
          <cell r="A30">
            <v>512</v>
          </cell>
          <cell r="B30" t="str">
            <v>四川太极华阳正东中街店</v>
          </cell>
          <cell r="C30">
            <v>26617.69</v>
          </cell>
          <cell r="D30">
            <v>1547.5035</v>
          </cell>
          <cell r="E30">
            <v>1243.6833</v>
          </cell>
          <cell r="F30">
            <v>10913.625247</v>
          </cell>
          <cell r="G30">
            <v>1547.5</v>
          </cell>
        </row>
        <row r="31">
          <cell r="A31">
            <v>513</v>
          </cell>
          <cell r="B31" t="str">
            <v>四川太极武侯区顺和街店</v>
          </cell>
          <cell r="C31">
            <v>52351.78</v>
          </cell>
          <cell r="D31">
            <v>2815.7549</v>
          </cell>
          <cell r="E31">
            <v>2251.5985</v>
          </cell>
          <cell r="F31">
            <v>22086.1499</v>
          </cell>
          <cell r="G31">
            <v>2815.8</v>
          </cell>
        </row>
        <row r="32">
          <cell r="A32">
            <v>514</v>
          </cell>
          <cell r="B32" t="str">
            <v>四川太极新津邓双镇岷江店</v>
          </cell>
          <cell r="C32">
            <v>73987.75</v>
          </cell>
          <cell r="D32">
            <v>5054.1822</v>
          </cell>
          <cell r="E32">
            <v>4112.732</v>
          </cell>
          <cell r="F32">
            <v>33413.3284</v>
          </cell>
          <cell r="G32">
            <v>5054.2</v>
          </cell>
        </row>
        <row r="33">
          <cell r="A33">
            <v>515</v>
          </cell>
          <cell r="B33" t="str">
            <v>四川太极成华区崔家店路药店</v>
          </cell>
          <cell r="C33">
            <v>53193.42</v>
          </cell>
          <cell r="D33">
            <v>2754.0193</v>
          </cell>
          <cell r="E33">
            <v>2183.4049</v>
          </cell>
          <cell r="F33">
            <v>23682.95256</v>
          </cell>
          <cell r="G33">
            <v>2754</v>
          </cell>
        </row>
        <row r="34">
          <cell r="A34">
            <v>516</v>
          </cell>
          <cell r="B34" t="str">
            <v>四川太极武侯大道双楠段店</v>
          </cell>
          <cell r="C34">
            <v>22746.53</v>
          </cell>
          <cell r="D34">
            <v>1380.7452</v>
          </cell>
          <cell r="E34">
            <v>1086.5572</v>
          </cell>
          <cell r="F34">
            <v>10375.396062</v>
          </cell>
          <cell r="G34">
            <v>1380.7</v>
          </cell>
        </row>
        <row r="35">
          <cell r="A35">
            <v>517</v>
          </cell>
          <cell r="B35" t="str">
            <v>四川太极青羊区北东街店</v>
          </cell>
          <cell r="C35">
            <v>52975.47</v>
          </cell>
          <cell r="D35">
            <v>2776.5963</v>
          </cell>
          <cell r="E35">
            <v>2196.9559</v>
          </cell>
          <cell r="F35">
            <v>22392.385186</v>
          </cell>
          <cell r="G35">
            <v>2776.6</v>
          </cell>
        </row>
        <row r="36">
          <cell r="A36">
            <v>52</v>
          </cell>
          <cell r="B36" t="str">
            <v>四川太极崇州中心店</v>
          </cell>
          <cell r="C36">
            <v>62996.06</v>
          </cell>
          <cell r="D36">
            <v>3415.293</v>
          </cell>
          <cell r="E36">
            <v>2752.3674</v>
          </cell>
          <cell r="F36">
            <v>25111.171172</v>
          </cell>
          <cell r="G36">
            <v>3415.3</v>
          </cell>
        </row>
        <row r="37">
          <cell r="A37">
            <v>539</v>
          </cell>
          <cell r="B37" t="str">
            <v>四川太极大邑县晋原镇子龙路店</v>
          </cell>
          <cell r="C37">
            <v>33149.54</v>
          </cell>
          <cell r="D37">
            <v>1676.7567</v>
          </cell>
          <cell r="E37">
            <v>1350.4945</v>
          </cell>
          <cell r="F37">
            <v>15232.974687</v>
          </cell>
          <cell r="G37">
            <v>1676.8</v>
          </cell>
        </row>
        <row r="38">
          <cell r="A38">
            <v>54</v>
          </cell>
          <cell r="B38" t="str">
            <v>四川太极怀远店</v>
          </cell>
          <cell r="C38">
            <v>73276.14</v>
          </cell>
          <cell r="D38">
            <v>3650.744</v>
          </cell>
          <cell r="E38">
            <v>2907.4698</v>
          </cell>
          <cell r="F38">
            <v>29632.415336</v>
          </cell>
          <cell r="G38">
            <v>3650.7</v>
          </cell>
        </row>
        <row r="39">
          <cell r="A39">
            <v>541</v>
          </cell>
          <cell r="B39" t="str">
            <v>四川太极高新区府城大道西段店</v>
          </cell>
          <cell r="C39">
            <v>101197.15</v>
          </cell>
          <cell r="D39">
            <v>5514.6741</v>
          </cell>
          <cell r="E39">
            <v>4324.5905</v>
          </cell>
          <cell r="F39">
            <v>43779.645753</v>
          </cell>
          <cell r="G39">
            <v>5514.7</v>
          </cell>
        </row>
        <row r="40">
          <cell r="A40">
            <v>545</v>
          </cell>
          <cell r="B40" t="str">
            <v>四川太极龙潭西路店</v>
          </cell>
          <cell r="C40">
            <v>53039.83</v>
          </cell>
          <cell r="D40">
            <v>2557.4562</v>
          </cell>
          <cell r="E40">
            <v>2025.2596</v>
          </cell>
          <cell r="F40">
            <v>23511.986062</v>
          </cell>
          <cell r="G40">
            <v>2557.5</v>
          </cell>
        </row>
        <row r="41">
          <cell r="A41">
            <v>546</v>
          </cell>
          <cell r="B41" t="str">
            <v>四川太极锦江区楠丰路店</v>
          </cell>
          <cell r="C41">
            <v>34204.4</v>
          </cell>
          <cell r="D41">
            <v>1889.586</v>
          </cell>
          <cell r="E41">
            <v>1526.3438</v>
          </cell>
          <cell r="F41">
            <v>14456.84572</v>
          </cell>
          <cell r="G41">
            <v>1889.6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25893.52</v>
          </cell>
          <cell r="D42">
            <v>1449.1045</v>
          </cell>
          <cell r="E42">
            <v>1184.6151</v>
          </cell>
          <cell r="F42">
            <v>11982.371</v>
          </cell>
          <cell r="G42">
            <v>1449.1</v>
          </cell>
        </row>
        <row r="43">
          <cell r="A43">
            <v>56</v>
          </cell>
          <cell r="B43" t="str">
            <v>四川太极三江店</v>
          </cell>
          <cell r="C43">
            <v>33030.77</v>
          </cell>
          <cell r="D43">
            <v>2009.5436</v>
          </cell>
          <cell r="E43">
            <v>1654.8364</v>
          </cell>
          <cell r="F43">
            <v>14324.424277</v>
          </cell>
          <cell r="G43">
            <v>2009.5</v>
          </cell>
        </row>
        <row r="44">
          <cell r="A44">
            <v>570</v>
          </cell>
          <cell r="B44" t="str">
            <v>四川太极青羊区浣花滨河路药店</v>
          </cell>
          <cell r="C44">
            <v>61333.21</v>
          </cell>
          <cell r="D44">
            <v>3096.1624</v>
          </cell>
          <cell r="E44">
            <v>2496.6274</v>
          </cell>
          <cell r="F44">
            <v>27044.2348</v>
          </cell>
          <cell r="G44">
            <v>3096.2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176673.53</v>
          </cell>
          <cell r="D45">
            <v>10776.5227</v>
          </cell>
          <cell r="E45">
            <v>8671.5409</v>
          </cell>
          <cell r="F45">
            <v>76472.537562</v>
          </cell>
          <cell r="G45">
            <v>10776.5</v>
          </cell>
        </row>
        <row r="46">
          <cell r="A46">
            <v>572</v>
          </cell>
          <cell r="B46" t="str">
            <v>四川太极郫县郫筒镇东大街药店</v>
          </cell>
          <cell r="C46">
            <v>26004.31</v>
          </cell>
          <cell r="D46">
            <v>1440.7768</v>
          </cell>
          <cell r="E46">
            <v>1151.265</v>
          </cell>
          <cell r="F46">
            <v>11926.3284</v>
          </cell>
          <cell r="G46">
            <v>1440.8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32963.58</v>
          </cell>
          <cell r="D47">
            <v>1905.4104</v>
          </cell>
          <cell r="E47">
            <v>1511.9602</v>
          </cell>
          <cell r="F47">
            <v>14512.69001</v>
          </cell>
          <cell r="G47">
            <v>1905.4</v>
          </cell>
        </row>
        <row r="48">
          <cell r="A48">
            <v>577</v>
          </cell>
          <cell r="B48" t="str">
            <v>四川太极青羊区群和路药店</v>
          </cell>
          <cell r="C48">
            <v>25847.76</v>
          </cell>
          <cell r="D48">
            <v>1389.8114</v>
          </cell>
          <cell r="E48">
            <v>1087.636</v>
          </cell>
          <cell r="F48">
            <v>11522.920537</v>
          </cell>
          <cell r="G48">
            <v>1389.8</v>
          </cell>
        </row>
        <row r="49">
          <cell r="A49">
            <v>578</v>
          </cell>
          <cell r="B49" t="str">
            <v>四川太极成华区华油路药店</v>
          </cell>
          <cell r="C49">
            <v>50710.25</v>
          </cell>
          <cell r="D49">
            <v>2686.6202</v>
          </cell>
          <cell r="E49">
            <v>2094.0526</v>
          </cell>
          <cell r="F49">
            <v>22930.4666</v>
          </cell>
          <cell r="G49">
            <v>2686.6</v>
          </cell>
        </row>
        <row r="50">
          <cell r="A50">
            <v>579</v>
          </cell>
          <cell r="B50" t="str">
            <v>四川太极大邑县晋源镇围城北路西段药店</v>
          </cell>
          <cell r="C50">
            <v>4784.25</v>
          </cell>
          <cell r="D50">
            <v>358.4204</v>
          </cell>
          <cell r="E50">
            <v>287.513</v>
          </cell>
          <cell r="F50">
            <v>2186.5432</v>
          </cell>
          <cell r="G50">
            <v>358.4</v>
          </cell>
        </row>
        <row r="51">
          <cell r="A51">
            <v>581</v>
          </cell>
          <cell r="B51" t="str">
            <v>四川太极成华区二环路北四段药店（汇融名城）</v>
          </cell>
          <cell r="C51">
            <v>56864.24</v>
          </cell>
          <cell r="D51">
            <v>2973.414</v>
          </cell>
          <cell r="E51">
            <v>2361.449</v>
          </cell>
          <cell r="F51">
            <v>24812.10661</v>
          </cell>
          <cell r="G51">
            <v>2973.4</v>
          </cell>
        </row>
        <row r="52">
          <cell r="A52">
            <v>582</v>
          </cell>
          <cell r="B52" t="str">
            <v>四川太极青羊区十二桥药店</v>
          </cell>
          <cell r="C52">
            <v>85788.48</v>
          </cell>
          <cell r="D52">
            <v>5021.755</v>
          </cell>
          <cell r="E52">
            <v>4076.5506</v>
          </cell>
          <cell r="F52">
            <v>40336.774654</v>
          </cell>
          <cell r="G52">
            <v>5021.8</v>
          </cell>
        </row>
        <row r="53">
          <cell r="A53">
            <v>584</v>
          </cell>
          <cell r="B53" t="str">
            <v>四川太极高新区中和街道柳荫街药店</v>
          </cell>
          <cell r="C53">
            <v>40358.58</v>
          </cell>
          <cell r="D53">
            <v>2143.0465</v>
          </cell>
          <cell r="E53">
            <v>1716.7891</v>
          </cell>
          <cell r="F53">
            <v>18495.3678</v>
          </cell>
          <cell r="G53">
            <v>2143</v>
          </cell>
        </row>
        <row r="54">
          <cell r="A54">
            <v>585</v>
          </cell>
          <cell r="B54" t="str">
            <v>四川太极成华区羊子山西路药店（兴元华盛）</v>
          </cell>
          <cell r="C54">
            <v>82164.81</v>
          </cell>
          <cell r="D54">
            <v>4252.8772</v>
          </cell>
          <cell r="E54">
            <v>3422.2952</v>
          </cell>
          <cell r="F54">
            <v>36961.936186</v>
          </cell>
          <cell r="G54">
            <v>4252.9</v>
          </cell>
        </row>
        <row r="55">
          <cell r="A55">
            <v>586</v>
          </cell>
          <cell r="B55" t="str">
            <v>四川太极邛崃市平乐镇台子街药店</v>
          </cell>
          <cell r="C55">
            <v>20990.71</v>
          </cell>
          <cell r="D55">
            <v>1116.222</v>
          </cell>
          <cell r="E55">
            <v>887.8046</v>
          </cell>
          <cell r="F55">
            <v>9322.0468</v>
          </cell>
          <cell r="G55">
            <v>1116.2</v>
          </cell>
        </row>
        <row r="56">
          <cell r="A56">
            <v>587</v>
          </cell>
          <cell r="B56" t="str">
            <v>四川太极都江堰景中路店</v>
          </cell>
          <cell r="C56">
            <v>40936.46</v>
          </cell>
          <cell r="D56">
            <v>2404.4546</v>
          </cell>
          <cell r="E56">
            <v>1911.9744</v>
          </cell>
          <cell r="F56">
            <v>17320.195</v>
          </cell>
          <cell r="G56">
            <v>2404.5</v>
          </cell>
        </row>
        <row r="57">
          <cell r="A57">
            <v>588</v>
          </cell>
          <cell r="B57" t="str">
            <v>四川太极新津县正东街店</v>
          </cell>
          <cell r="C57">
            <v>33933.4</v>
          </cell>
          <cell r="D57">
            <v>1584.7009</v>
          </cell>
          <cell r="E57">
            <v>1283.9291</v>
          </cell>
          <cell r="F57">
            <v>14796.401</v>
          </cell>
          <cell r="G57">
            <v>1584.7</v>
          </cell>
        </row>
        <row r="58">
          <cell r="A58">
            <v>591</v>
          </cell>
          <cell r="B58" t="str">
            <v>四川太极邛崃市临邛镇长安大道药店</v>
          </cell>
          <cell r="C58">
            <v>61530.9</v>
          </cell>
          <cell r="D58">
            <v>3437.2317</v>
          </cell>
          <cell r="E58">
            <v>2727.2461</v>
          </cell>
          <cell r="F58">
            <v>26831.9402</v>
          </cell>
          <cell r="G58">
            <v>3437.2</v>
          </cell>
        </row>
        <row r="59">
          <cell r="A59">
            <v>594</v>
          </cell>
          <cell r="B59" t="str">
            <v>四川太极大邑县安仁镇千禧街药店</v>
          </cell>
          <cell r="C59">
            <v>67168.4</v>
          </cell>
          <cell r="D59">
            <v>3502.7571</v>
          </cell>
          <cell r="E59">
            <v>2804.4209</v>
          </cell>
          <cell r="F59">
            <v>29639.857601</v>
          </cell>
          <cell r="G59">
            <v>3502.8</v>
          </cell>
        </row>
        <row r="60">
          <cell r="A60">
            <v>598</v>
          </cell>
          <cell r="B60" t="str">
            <v>四川太极锦江区水杉街药店</v>
          </cell>
          <cell r="C60">
            <v>42924.34</v>
          </cell>
          <cell r="D60">
            <v>2453.031</v>
          </cell>
          <cell r="E60">
            <v>1937.2442</v>
          </cell>
          <cell r="F60">
            <v>18762.298086</v>
          </cell>
          <cell r="G60">
            <v>2453</v>
          </cell>
        </row>
        <row r="61">
          <cell r="A61">
            <v>704</v>
          </cell>
          <cell r="B61" t="str">
            <v>四川太极都江堰奎光路中段药店</v>
          </cell>
          <cell r="C61">
            <v>30611.48</v>
          </cell>
          <cell r="D61">
            <v>1707.3472</v>
          </cell>
          <cell r="E61">
            <v>1339.8602</v>
          </cell>
          <cell r="F61">
            <v>13312.54858</v>
          </cell>
          <cell r="G61">
            <v>1707.3</v>
          </cell>
        </row>
        <row r="62">
          <cell r="A62">
            <v>706</v>
          </cell>
          <cell r="B62" t="str">
            <v>四川太极都江堰幸福镇翔风路药店</v>
          </cell>
          <cell r="C62">
            <v>37737.94</v>
          </cell>
          <cell r="D62">
            <v>2177.1787</v>
          </cell>
          <cell r="E62">
            <v>1758.1137</v>
          </cell>
          <cell r="F62">
            <v>16785.451523</v>
          </cell>
          <cell r="G62">
            <v>2177.2</v>
          </cell>
        </row>
        <row r="63">
          <cell r="A63">
            <v>707</v>
          </cell>
          <cell r="B63" t="str">
            <v>四川太极成华区万科路药店</v>
          </cell>
          <cell r="C63">
            <v>75624.6</v>
          </cell>
          <cell r="D63">
            <v>4031.4078</v>
          </cell>
          <cell r="E63">
            <v>3169.9678</v>
          </cell>
          <cell r="F63">
            <v>33612.688854</v>
          </cell>
          <cell r="G63">
            <v>4031.4</v>
          </cell>
        </row>
        <row r="64">
          <cell r="A64">
            <v>709</v>
          </cell>
          <cell r="B64" t="str">
            <v>四川太极新都区马超东路店</v>
          </cell>
          <cell r="C64">
            <v>31321.84</v>
          </cell>
          <cell r="D64">
            <v>1659.3302</v>
          </cell>
          <cell r="E64">
            <v>1307.9578</v>
          </cell>
          <cell r="F64">
            <v>14603.136044</v>
          </cell>
          <cell r="G64">
            <v>1659.3</v>
          </cell>
        </row>
        <row r="65">
          <cell r="A65">
            <v>710</v>
          </cell>
          <cell r="B65" t="str">
            <v>四川太极都江堰市蒲阳镇堰问道西路药店</v>
          </cell>
          <cell r="C65">
            <v>27395.04</v>
          </cell>
          <cell r="D65">
            <v>1485.6517</v>
          </cell>
          <cell r="E65">
            <v>1173.7293</v>
          </cell>
          <cell r="F65">
            <v>12373.9944</v>
          </cell>
          <cell r="G65">
            <v>1485.7</v>
          </cell>
        </row>
        <row r="66">
          <cell r="A66">
            <v>712</v>
          </cell>
          <cell r="B66" t="str">
            <v>四川太极成华区华泰路药店</v>
          </cell>
          <cell r="C66">
            <v>124118.99</v>
          </cell>
          <cell r="D66">
            <v>6550.2945</v>
          </cell>
          <cell r="E66">
            <v>5210.5991</v>
          </cell>
          <cell r="F66">
            <v>54309.944602</v>
          </cell>
          <cell r="G66">
            <v>6550.3</v>
          </cell>
        </row>
        <row r="67">
          <cell r="A67">
            <v>713</v>
          </cell>
          <cell r="B67" t="str">
            <v>四川太极都江堰聚源镇药店</v>
          </cell>
          <cell r="C67">
            <v>29453.13</v>
          </cell>
          <cell r="D67">
            <v>2035.4022</v>
          </cell>
          <cell r="E67">
            <v>1639.95346</v>
          </cell>
          <cell r="F67">
            <v>13020.657407</v>
          </cell>
          <cell r="G67">
            <v>2035.4</v>
          </cell>
        </row>
        <row r="68">
          <cell r="A68">
            <v>714</v>
          </cell>
          <cell r="B68" t="str">
            <v>四川太极武侯区燃灯寺东街药店</v>
          </cell>
          <cell r="C68">
            <v>24397.12</v>
          </cell>
          <cell r="D68">
            <v>1371.2824</v>
          </cell>
          <cell r="E68">
            <v>1114.8556</v>
          </cell>
          <cell r="F68">
            <v>11264.9254</v>
          </cell>
          <cell r="G68">
            <v>1371.3</v>
          </cell>
        </row>
        <row r="69">
          <cell r="A69">
            <v>715</v>
          </cell>
          <cell r="B69" t="str">
            <v>四川太极都江堰灌口镇外北街药店</v>
          </cell>
          <cell r="C69">
            <v>13190.53</v>
          </cell>
          <cell r="D69">
            <v>660.3044</v>
          </cell>
          <cell r="E69">
            <v>522.0694</v>
          </cell>
          <cell r="F69">
            <v>5980.495</v>
          </cell>
          <cell r="G69">
            <v>660.3</v>
          </cell>
        </row>
        <row r="70">
          <cell r="A70">
            <v>716</v>
          </cell>
          <cell r="B70" t="str">
            <v>四川太极大邑县沙渠镇方圆路药店</v>
          </cell>
          <cell r="C70">
            <v>33644.84</v>
          </cell>
          <cell r="D70">
            <v>1900.1054</v>
          </cell>
          <cell r="E70">
            <v>1506.8806</v>
          </cell>
          <cell r="F70">
            <v>15358.679972</v>
          </cell>
          <cell r="G70">
            <v>1900.1</v>
          </cell>
        </row>
        <row r="71">
          <cell r="A71">
            <v>717</v>
          </cell>
          <cell r="B71" t="str">
            <v>四川太极大邑县晋原镇通达东路五段药店</v>
          </cell>
          <cell r="C71">
            <v>51811.6</v>
          </cell>
          <cell r="D71">
            <v>3041.2863</v>
          </cell>
          <cell r="E71">
            <v>2480.2805</v>
          </cell>
          <cell r="F71">
            <v>23640.487536</v>
          </cell>
          <cell r="G71">
            <v>3041.3</v>
          </cell>
        </row>
        <row r="72">
          <cell r="A72">
            <v>718</v>
          </cell>
          <cell r="B72" t="str">
            <v>四川太极龙泉驿区东街药店</v>
          </cell>
          <cell r="C72">
            <v>17437.65</v>
          </cell>
          <cell r="D72">
            <v>928.5398</v>
          </cell>
          <cell r="E72">
            <v>741.7188</v>
          </cell>
          <cell r="F72">
            <v>7514.9237</v>
          </cell>
          <cell r="G72">
            <v>928.5</v>
          </cell>
        </row>
        <row r="73">
          <cell r="A73">
            <v>719</v>
          </cell>
          <cell r="B73" t="str">
            <v>四川太极大邑县晋原镇内蒙古大道药店</v>
          </cell>
          <cell r="C73">
            <v>71242.74</v>
          </cell>
          <cell r="D73">
            <v>3930.0729</v>
          </cell>
          <cell r="E73">
            <v>3118.1563</v>
          </cell>
          <cell r="F73">
            <v>32808.5065</v>
          </cell>
          <cell r="G73">
            <v>3930.1</v>
          </cell>
        </row>
        <row r="74">
          <cell r="A74">
            <v>720</v>
          </cell>
          <cell r="B74" t="str">
            <v>四川太极大邑县新场镇文昌街药店</v>
          </cell>
          <cell r="C74">
            <v>30015.92</v>
          </cell>
          <cell r="D74">
            <v>2102.1853</v>
          </cell>
          <cell r="E74">
            <v>1696.7219</v>
          </cell>
          <cell r="F74">
            <v>12659.2649</v>
          </cell>
          <cell r="G74">
            <v>2102.2</v>
          </cell>
        </row>
        <row r="75">
          <cell r="A75">
            <v>721</v>
          </cell>
          <cell r="B75" t="str">
            <v>四川太极邛崃市临邛镇洪川小区药店</v>
          </cell>
          <cell r="C75">
            <v>42081.91</v>
          </cell>
          <cell r="D75">
            <v>2029.4218</v>
          </cell>
          <cell r="E75">
            <v>1590.9876</v>
          </cell>
          <cell r="F75">
            <v>18102.535015</v>
          </cell>
          <cell r="G75">
            <v>2029.4</v>
          </cell>
        </row>
        <row r="76">
          <cell r="A76">
            <v>723</v>
          </cell>
          <cell r="B76" t="str">
            <v>四川太极锦江区柳翠路药店</v>
          </cell>
          <cell r="C76">
            <v>33834.95</v>
          </cell>
          <cell r="D76">
            <v>1798.1505</v>
          </cell>
          <cell r="E76">
            <v>1409.9055</v>
          </cell>
          <cell r="F76">
            <v>14656.409486</v>
          </cell>
          <cell r="G76">
            <v>1798.2</v>
          </cell>
        </row>
        <row r="77">
          <cell r="A77">
            <v>724</v>
          </cell>
          <cell r="B77" t="str">
            <v>四川太极锦江区观音桥街药店</v>
          </cell>
          <cell r="C77">
            <v>58343.94</v>
          </cell>
          <cell r="D77">
            <v>3249.6824</v>
          </cell>
          <cell r="E77">
            <v>2567.5418</v>
          </cell>
          <cell r="F77">
            <v>24208.6389</v>
          </cell>
          <cell r="G77">
            <v>3249.7</v>
          </cell>
        </row>
        <row r="78">
          <cell r="A78">
            <v>726</v>
          </cell>
          <cell r="B78" t="str">
            <v>四川太极金牛区交大路第三药店</v>
          </cell>
          <cell r="C78">
            <v>83962.47</v>
          </cell>
          <cell r="D78">
            <v>4593.6491</v>
          </cell>
          <cell r="E78">
            <v>3660.1211</v>
          </cell>
          <cell r="F78">
            <v>37089.063085</v>
          </cell>
          <cell r="G78">
            <v>4593.6</v>
          </cell>
        </row>
        <row r="79">
          <cell r="A79">
            <v>727</v>
          </cell>
          <cell r="B79" t="str">
            <v>四川太极金牛区黄苑东街药店</v>
          </cell>
          <cell r="C79">
            <v>32998.27</v>
          </cell>
          <cell r="D79">
            <v>1651.5757</v>
          </cell>
          <cell r="E79">
            <v>1324.0649</v>
          </cell>
          <cell r="F79">
            <v>14109.154</v>
          </cell>
          <cell r="G79">
            <v>1651.6</v>
          </cell>
        </row>
        <row r="80">
          <cell r="A80">
            <v>730</v>
          </cell>
          <cell r="B80" t="str">
            <v>四川太极新都区新繁镇繁江北路药店</v>
          </cell>
          <cell r="C80">
            <v>62871.53</v>
          </cell>
          <cell r="D80">
            <v>3134.5885</v>
          </cell>
          <cell r="E80">
            <v>2532.3303</v>
          </cell>
          <cell r="F80">
            <v>27500.698634</v>
          </cell>
          <cell r="G80">
            <v>3134.6</v>
          </cell>
        </row>
        <row r="81">
          <cell r="A81">
            <v>732</v>
          </cell>
          <cell r="B81" t="str">
            <v>四川太极邛崃市羊安镇永康大道药店</v>
          </cell>
          <cell r="C81">
            <v>26182.46</v>
          </cell>
          <cell r="D81">
            <v>1628.3734</v>
          </cell>
          <cell r="E81">
            <v>1291.3298</v>
          </cell>
          <cell r="F81">
            <v>11745.242672</v>
          </cell>
          <cell r="G81">
            <v>1628.4</v>
          </cell>
        </row>
        <row r="82">
          <cell r="A82">
            <v>734</v>
          </cell>
          <cell r="B82" t="str">
            <v>四川太极温江区柳城街道同兴东路药店</v>
          </cell>
          <cell r="C82">
            <v>43726.74</v>
          </cell>
          <cell r="D82">
            <v>2633.0578</v>
          </cell>
          <cell r="E82">
            <v>2099.279</v>
          </cell>
          <cell r="F82">
            <v>18460.3161</v>
          </cell>
          <cell r="G82">
            <v>2633.1</v>
          </cell>
        </row>
        <row r="83">
          <cell r="A83">
            <v>737</v>
          </cell>
          <cell r="B83" t="str">
            <v>四川太极高新区大源北街药店</v>
          </cell>
          <cell r="C83">
            <v>40769.61</v>
          </cell>
          <cell r="D83">
            <v>2873.4338</v>
          </cell>
          <cell r="E83">
            <v>2294.1942</v>
          </cell>
          <cell r="F83">
            <v>19236.2737</v>
          </cell>
          <cell r="G83">
            <v>2873.4</v>
          </cell>
        </row>
        <row r="84">
          <cell r="A84">
            <v>738</v>
          </cell>
          <cell r="B84" t="str">
            <v>四川太极都江堰市蒲阳路药店</v>
          </cell>
          <cell r="C84">
            <v>27484.53</v>
          </cell>
          <cell r="D84">
            <v>1820.4199</v>
          </cell>
          <cell r="E84">
            <v>1478.4449</v>
          </cell>
          <cell r="F84">
            <v>11995.530386</v>
          </cell>
          <cell r="G84">
            <v>1820.4</v>
          </cell>
        </row>
        <row r="85">
          <cell r="A85">
            <v>740</v>
          </cell>
          <cell r="B85" t="str">
            <v>四川太极成华区华康路药店</v>
          </cell>
          <cell r="C85">
            <v>30229.56</v>
          </cell>
          <cell r="D85">
            <v>1641.8933</v>
          </cell>
          <cell r="E85">
            <v>1336.5325</v>
          </cell>
          <cell r="F85">
            <v>13359.827033</v>
          </cell>
          <cell r="G85">
            <v>1641.9</v>
          </cell>
        </row>
        <row r="86">
          <cell r="A86">
            <v>741</v>
          </cell>
          <cell r="B86" t="str">
            <v>四川太极成华区新怡路店
</v>
          </cell>
          <cell r="C86">
            <v>22816.94</v>
          </cell>
          <cell r="D86">
            <v>1330.2791</v>
          </cell>
          <cell r="E86">
            <v>1072.5833</v>
          </cell>
          <cell r="F86">
            <v>10657.02485</v>
          </cell>
          <cell r="G86">
            <v>1330.3</v>
          </cell>
        </row>
        <row r="87">
          <cell r="A87">
            <v>742</v>
          </cell>
          <cell r="B87" t="str">
            <v>四川太极锦江区庆云南街药店</v>
          </cell>
          <cell r="C87">
            <v>49087.69</v>
          </cell>
          <cell r="D87">
            <v>2664.4046</v>
          </cell>
          <cell r="E87">
            <v>2099.0336</v>
          </cell>
          <cell r="F87">
            <v>22605.4514</v>
          </cell>
          <cell r="G87">
            <v>2664.4</v>
          </cell>
        </row>
        <row r="88">
          <cell r="A88">
            <v>743</v>
          </cell>
          <cell r="B88" t="str">
            <v>四川太极成华区万宇路药店</v>
          </cell>
          <cell r="C88">
            <v>10116.11</v>
          </cell>
          <cell r="D88">
            <v>518.8993</v>
          </cell>
          <cell r="E88">
            <v>389.8191</v>
          </cell>
          <cell r="F88">
            <v>4539.7058</v>
          </cell>
          <cell r="G88">
            <v>518.9</v>
          </cell>
        </row>
        <row r="89">
          <cell r="A89" t="str">
            <v>总计</v>
          </cell>
        </row>
        <row r="89">
          <cell r="C89">
            <v>5136503.49</v>
          </cell>
          <cell r="D89">
            <v>273458.2157</v>
          </cell>
          <cell r="E89">
            <v>220440.82116</v>
          </cell>
          <cell r="F89">
            <v>2198536.681583</v>
          </cell>
          <cell r="G89">
            <v>273458.2</v>
          </cell>
        </row>
        <row r="90">
          <cell r="A90" t="str">
            <v>制表人：</v>
          </cell>
          <cell r="B90" t="str">
            <v>业务部：</v>
          </cell>
        </row>
        <row r="90">
          <cell r="D90" t="str">
            <v>人事部：</v>
          </cell>
        </row>
        <row r="90">
          <cell r="F90" t="str">
            <v>董事长：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QL Results"/>
      <sheetName val="SQL Statement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/>
      <sheetData sheetId="4">
        <row r="1">
          <cell r="A1" t="str">
            <v>太极大药房首推品种2016.4.1--2016.4.25门店销售明细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410517.04</v>
          </cell>
          <cell r="D3">
            <v>0</v>
          </cell>
          <cell r="E3">
            <v>0</v>
          </cell>
          <cell r="F3">
            <v>152472.650116</v>
          </cell>
          <cell r="G3">
            <v>0</v>
          </cell>
        </row>
        <row r="4">
          <cell r="A4">
            <v>308</v>
          </cell>
          <cell r="B4" t="str">
            <v>四川太极红星店</v>
          </cell>
          <cell r="C4">
            <v>51898.1</v>
          </cell>
          <cell r="D4">
            <v>2460.8199</v>
          </cell>
          <cell r="E4">
            <v>2056.0999</v>
          </cell>
          <cell r="F4">
            <v>22198.451283</v>
          </cell>
          <cell r="G4">
            <v>2460.8</v>
          </cell>
        </row>
        <row r="5">
          <cell r="A5">
            <v>311</v>
          </cell>
          <cell r="B5" t="str">
            <v>四川太极西部店</v>
          </cell>
          <cell r="C5">
            <v>92082.39</v>
          </cell>
          <cell r="D5">
            <v>2851.0609</v>
          </cell>
          <cell r="E5">
            <v>2375.4363</v>
          </cell>
          <cell r="F5">
            <v>34117.5542</v>
          </cell>
          <cell r="G5">
            <v>2851.1</v>
          </cell>
        </row>
        <row r="6">
          <cell r="A6">
            <v>329</v>
          </cell>
          <cell r="B6" t="str">
            <v>四川太极温江店</v>
          </cell>
          <cell r="C6">
            <v>54724.31</v>
          </cell>
          <cell r="D6">
            <v>2837.6973</v>
          </cell>
          <cell r="E6">
            <v>2454.7911</v>
          </cell>
          <cell r="F6">
            <v>21573.178926</v>
          </cell>
          <cell r="G6">
            <v>2837.7</v>
          </cell>
        </row>
        <row r="7">
          <cell r="A7">
            <v>337</v>
          </cell>
          <cell r="B7" t="str">
            <v>四川太极浆洗街药店</v>
          </cell>
          <cell r="C7">
            <v>246878.64</v>
          </cell>
          <cell r="D7">
            <v>9180.0464</v>
          </cell>
          <cell r="E7">
            <v>7731.7842</v>
          </cell>
          <cell r="F7">
            <v>78619.451262</v>
          </cell>
          <cell r="G7">
            <v>9180</v>
          </cell>
        </row>
        <row r="8">
          <cell r="A8">
            <v>339</v>
          </cell>
          <cell r="B8" t="str">
            <v>四川太极沙河源药店</v>
          </cell>
          <cell r="C8">
            <v>47057.17</v>
          </cell>
          <cell r="D8">
            <v>1809.8951</v>
          </cell>
          <cell r="E8">
            <v>1548.5127</v>
          </cell>
          <cell r="F8">
            <v>18964.693612</v>
          </cell>
          <cell r="G8">
            <v>1809.9</v>
          </cell>
        </row>
        <row r="9">
          <cell r="A9">
            <v>341</v>
          </cell>
          <cell r="B9" t="str">
            <v>四川太极邛崃中心药店</v>
          </cell>
          <cell r="C9">
            <v>157942.63</v>
          </cell>
          <cell r="D9">
            <v>7246.7482</v>
          </cell>
          <cell r="E9">
            <v>6210.3478</v>
          </cell>
          <cell r="F9">
            <v>63858.142845</v>
          </cell>
          <cell r="G9">
            <v>7246.7</v>
          </cell>
        </row>
        <row r="10">
          <cell r="A10">
            <v>343</v>
          </cell>
          <cell r="B10" t="str">
            <v>四川太极光华药店</v>
          </cell>
          <cell r="C10">
            <v>144542.71</v>
          </cell>
          <cell r="D10">
            <v>5604.5529</v>
          </cell>
          <cell r="E10">
            <v>4699.1403</v>
          </cell>
          <cell r="F10">
            <v>58628.091197</v>
          </cell>
          <cell r="G10">
            <v>5604.6</v>
          </cell>
        </row>
        <row r="11">
          <cell r="A11">
            <v>345</v>
          </cell>
          <cell r="B11" t="str">
            <v>四川太极交大药店</v>
          </cell>
          <cell r="C11">
            <v>52152.81</v>
          </cell>
          <cell r="D11">
            <v>0</v>
          </cell>
          <cell r="E11">
            <v>0</v>
          </cell>
          <cell r="F11">
            <v>15146.11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64048.99</v>
          </cell>
          <cell r="D12">
            <v>3345.0164</v>
          </cell>
          <cell r="E12">
            <v>2736.8166</v>
          </cell>
          <cell r="F12">
            <v>28913.163697</v>
          </cell>
          <cell r="G12">
            <v>3345</v>
          </cell>
        </row>
        <row r="13">
          <cell r="A13">
            <v>351</v>
          </cell>
          <cell r="B13" t="str">
            <v>四川太极都江堰药店</v>
          </cell>
          <cell r="C13">
            <v>39620.86</v>
          </cell>
          <cell r="D13">
            <v>1617.9224</v>
          </cell>
          <cell r="E13">
            <v>1335.9428</v>
          </cell>
          <cell r="F13">
            <v>15208.5885</v>
          </cell>
          <cell r="G13">
            <v>1617.9</v>
          </cell>
        </row>
        <row r="14">
          <cell r="A14">
            <v>355</v>
          </cell>
          <cell r="B14" t="str">
            <v>四川太极双林路药店</v>
          </cell>
          <cell r="C14">
            <v>90710.34</v>
          </cell>
          <cell r="D14">
            <v>3683.3759</v>
          </cell>
          <cell r="E14">
            <v>3054.4949</v>
          </cell>
          <cell r="F14">
            <v>34835.606668</v>
          </cell>
          <cell r="G14">
            <v>3683.4</v>
          </cell>
        </row>
        <row r="15">
          <cell r="A15">
            <v>357</v>
          </cell>
          <cell r="B15" t="str">
            <v>四川太极清江东路药店</v>
          </cell>
          <cell r="C15">
            <v>26957.26</v>
          </cell>
          <cell r="D15">
            <v>1385.8618</v>
          </cell>
          <cell r="E15">
            <v>1107.5284</v>
          </cell>
          <cell r="F15">
            <v>10940.3704</v>
          </cell>
          <cell r="G15">
            <v>1385.9</v>
          </cell>
        </row>
        <row r="16">
          <cell r="A16">
            <v>359</v>
          </cell>
          <cell r="B16" t="str">
            <v>四川太极枣子巷药店</v>
          </cell>
          <cell r="C16">
            <v>51515.14</v>
          </cell>
          <cell r="D16">
            <v>2885.1226</v>
          </cell>
          <cell r="E16">
            <v>2373.1452</v>
          </cell>
          <cell r="F16">
            <v>22123.9353</v>
          </cell>
          <cell r="G16">
            <v>2885.1</v>
          </cell>
        </row>
        <row r="17">
          <cell r="A17">
            <v>365</v>
          </cell>
          <cell r="B17" t="str">
            <v>四川太极光华村街药店</v>
          </cell>
          <cell r="C17">
            <v>125204.21</v>
          </cell>
          <cell r="D17">
            <v>6380.961</v>
          </cell>
          <cell r="E17">
            <v>5372.8368</v>
          </cell>
          <cell r="F17">
            <v>54718.668931</v>
          </cell>
          <cell r="G17">
            <v>6381</v>
          </cell>
        </row>
        <row r="18">
          <cell r="A18">
            <v>367</v>
          </cell>
          <cell r="B18" t="str">
            <v>四川太极金带街药店</v>
          </cell>
          <cell r="C18">
            <v>37706.35</v>
          </cell>
          <cell r="D18">
            <v>1910.2106</v>
          </cell>
          <cell r="E18">
            <v>1538.9796</v>
          </cell>
          <cell r="F18">
            <v>16322.107474</v>
          </cell>
          <cell r="G18">
            <v>1910.2</v>
          </cell>
        </row>
        <row r="19">
          <cell r="A19">
            <v>371</v>
          </cell>
          <cell r="B19" t="str">
            <v>四川太极兴义镇万兴路药店</v>
          </cell>
          <cell r="C19">
            <v>28262.44</v>
          </cell>
          <cell r="D19">
            <v>1503.9616</v>
          </cell>
          <cell r="E19">
            <v>1235.1562</v>
          </cell>
          <cell r="F19">
            <v>11741.379806</v>
          </cell>
          <cell r="G19">
            <v>1504</v>
          </cell>
        </row>
        <row r="20">
          <cell r="A20">
            <v>373</v>
          </cell>
          <cell r="B20" t="str">
            <v>四川太极通盈街药店</v>
          </cell>
          <cell r="C20">
            <v>56260.94</v>
          </cell>
          <cell r="D20">
            <v>2200.0634</v>
          </cell>
          <cell r="E20">
            <v>1778.3374</v>
          </cell>
          <cell r="F20">
            <v>22714.3429</v>
          </cell>
          <cell r="G20">
            <v>2200.1</v>
          </cell>
        </row>
        <row r="21">
          <cell r="A21">
            <v>377</v>
          </cell>
          <cell r="B21" t="str">
            <v>四川太极新园大道药店</v>
          </cell>
          <cell r="C21">
            <v>42925.68</v>
          </cell>
          <cell r="D21">
            <v>2276.2897</v>
          </cell>
          <cell r="E21">
            <v>1846.4059</v>
          </cell>
          <cell r="F21">
            <v>17892.147539</v>
          </cell>
          <cell r="G21">
            <v>2276.3</v>
          </cell>
        </row>
        <row r="22">
          <cell r="A22">
            <v>379</v>
          </cell>
          <cell r="B22" t="str">
            <v>四川太极土龙路药店</v>
          </cell>
          <cell r="C22">
            <v>53708.17</v>
          </cell>
          <cell r="D22">
            <v>2315.5949</v>
          </cell>
          <cell r="E22">
            <v>1888.6867</v>
          </cell>
          <cell r="F22">
            <v>21151.85128</v>
          </cell>
          <cell r="G22">
            <v>2315.6</v>
          </cell>
        </row>
        <row r="23">
          <cell r="A23">
            <v>385</v>
          </cell>
          <cell r="B23" t="str">
            <v>四川太极五津西路药店</v>
          </cell>
          <cell r="C23">
            <v>79449.66</v>
          </cell>
          <cell r="D23">
            <v>2719.1102</v>
          </cell>
          <cell r="E23">
            <v>2278.868</v>
          </cell>
          <cell r="F23">
            <v>31704.259247</v>
          </cell>
          <cell r="G23">
            <v>2719.1</v>
          </cell>
        </row>
        <row r="24">
          <cell r="A24">
            <v>387</v>
          </cell>
          <cell r="B24" t="str">
            <v>四川太极新乐中街药店</v>
          </cell>
          <cell r="C24">
            <v>81330.98</v>
          </cell>
          <cell r="D24">
            <v>4273.2791</v>
          </cell>
          <cell r="E24">
            <v>3512.6891</v>
          </cell>
          <cell r="F24">
            <v>32607.0168</v>
          </cell>
          <cell r="G24">
            <v>4273.3</v>
          </cell>
        </row>
        <row r="25">
          <cell r="A25">
            <v>391</v>
          </cell>
          <cell r="B25" t="str">
            <v>四川太极金丝街药店</v>
          </cell>
          <cell r="C25">
            <v>57199.35</v>
          </cell>
          <cell r="D25">
            <v>2751.2665</v>
          </cell>
          <cell r="E25">
            <v>2267.8061</v>
          </cell>
          <cell r="F25">
            <v>22068.196735</v>
          </cell>
          <cell r="G25">
            <v>2751.3</v>
          </cell>
        </row>
        <row r="26">
          <cell r="A26">
            <v>399</v>
          </cell>
          <cell r="B26" t="str">
            <v>四川太极高新天久北巷药店</v>
          </cell>
          <cell r="C26">
            <v>36994.29</v>
          </cell>
          <cell r="D26">
            <v>1817.4488</v>
          </cell>
          <cell r="E26">
            <v>1465.3552</v>
          </cell>
          <cell r="F26">
            <v>16674.085964</v>
          </cell>
          <cell r="G26">
            <v>1817.4</v>
          </cell>
        </row>
        <row r="27">
          <cell r="A27">
            <v>511</v>
          </cell>
          <cell r="B27" t="str">
            <v>四川太极成华杉板桥南一路店</v>
          </cell>
          <cell r="C27">
            <v>43881.55</v>
          </cell>
          <cell r="D27">
            <v>2252.0856</v>
          </cell>
          <cell r="E27">
            <v>1852.4534</v>
          </cell>
          <cell r="F27">
            <v>18232.385249</v>
          </cell>
          <cell r="G27">
            <v>2252.1</v>
          </cell>
        </row>
        <row r="28">
          <cell r="A28">
            <v>513</v>
          </cell>
          <cell r="B28" t="str">
            <v>四川太极武侯区顺和街店</v>
          </cell>
          <cell r="C28">
            <v>52201.1</v>
          </cell>
          <cell r="D28">
            <v>2319.7442</v>
          </cell>
          <cell r="E28">
            <v>1900.4338</v>
          </cell>
          <cell r="F28">
            <v>21833.289504</v>
          </cell>
          <cell r="G28">
            <v>2319.7</v>
          </cell>
        </row>
        <row r="29">
          <cell r="A29">
            <v>514</v>
          </cell>
          <cell r="B29" t="str">
            <v>四川太极新津邓双镇岷江店</v>
          </cell>
          <cell r="C29">
            <v>64437.42</v>
          </cell>
          <cell r="D29">
            <v>2777.8592</v>
          </cell>
          <cell r="E29">
            <v>2261.5796</v>
          </cell>
          <cell r="F29">
            <v>24725.825</v>
          </cell>
          <cell r="G29">
            <v>2777.9</v>
          </cell>
        </row>
        <row r="30">
          <cell r="A30">
            <v>515</v>
          </cell>
          <cell r="B30" t="str">
            <v>四川太极成华区崔家店路药店</v>
          </cell>
          <cell r="C30">
            <v>46634.3</v>
          </cell>
          <cell r="D30">
            <v>2255.2928</v>
          </cell>
          <cell r="E30">
            <v>1838.3422</v>
          </cell>
          <cell r="F30">
            <v>19380.302694</v>
          </cell>
          <cell r="G30">
            <v>2255.3</v>
          </cell>
        </row>
        <row r="31">
          <cell r="A31">
            <v>517</v>
          </cell>
          <cell r="B31" t="str">
            <v>四川太极青羊区北东街店</v>
          </cell>
          <cell r="C31">
            <v>53989.37</v>
          </cell>
          <cell r="D31">
            <v>2530.9774</v>
          </cell>
          <cell r="E31">
            <v>2036.5042</v>
          </cell>
          <cell r="F31">
            <v>23247.217928</v>
          </cell>
          <cell r="G31">
            <v>2531</v>
          </cell>
        </row>
        <row r="32">
          <cell r="A32">
            <v>52</v>
          </cell>
          <cell r="B32" t="str">
            <v>四川太极崇州中心店</v>
          </cell>
          <cell r="C32">
            <v>73343.23</v>
          </cell>
          <cell r="D32">
            <v>3346.3673</v>
          </cell>
          <cell r="E32">
            <v>2823.3759</v>
          </cell>
          <cell r="F32">
            <v>28520.158966</v>
          </cell>
          <cell r="G32">
            <v>3346.4</v>
          </cell>
        </row>
        <row r="33">
          <cell r="A33">
            <v>539</v>
          </cell>
          <cell r="B33" t="str">
            <v>四川太极大邑县晋原镇子龙路店</v>
          </cell>
          <cell r="C33">
            <v>32114.15</v>
          </cell>
          <cell r="D33">
            <v>1261.6969</v>
          </cell>
          <cell r="E33">
            <v>1045.1311</v>
          </cell>
          <cell r="F33">
            <v>13821.055</v>
          </cell>
          <cell r="G33">
            <v>1261.7</v>
          </cell>
        </row>
        <row r="34">
          <cell r="A34">
            <v>54</v>
          </cell>
          <cell r="B34" t="str">
            <v>四川太极怀远店</v>
          </cell>
          <cell r="C34">
            <v>76503.51</v>
          </cell>
          <cell r="D34">
            <v>4178.0112</v>
          </cell>
          <cell r="E34">
            <v>3477.3094</v>
          </cell>
          <cell r="F34">
            <v>29210.691082</v>
          </cell>
          <cell r="G34">
            <v>4178</v>
          </cell>
        </row>
        <row r="35">
          <cell r="A35">
            <v>541</v>
          </cell>
          <cell r="B35" t="str">
            <v>四川太极高新区府城大道西段店</v>
          </cell>
          <cell r="C35">
            <v>89391.84</v>
          </cell>
          <cell r="D35">
            <v>4533.6916</v>
          </cell>
          <cell r="E35">
            <v>3680.8826</v>
          </cell>
          <cell r="F35">
            <v>39373.437578</v>
          </cell>
          <cell r="G35">
            <v>4533.7</v>
          </cell>
        </row>
        <row r="36">
          <cell r="A36">
            <v>545</v>
          </cell>
          <cell r="B36" t="str">
            <v>四川太极龙潭西路店</v>
          </cell>
          <cell r="C36">
            <v>54545.1</v>
          </cell>
          <cell r="D36">
            <v>1997.1133</v>
          </cell>
          <cell r="E36">
            <v>1636.3325</v>
          </cell>
          <cell r="F36">
            <v>23105.144576</v>
          </cell>
          <cell r="G36">
            <v>1997.1</v>
          </cell>
        </row>
        <row r="37">
          <cell r="A37">
            <v>546</v>
          </cell>
          <cell r="B37" t="str">
            <v>四川太极锦江区楠丰路店</v>
          </cell>
          <cell r="C37">
            <v>31449.45</v>
          </cell>
          <cell r="D37">
            <v>1395.5264</v>
          </cell>
          <cell r="E37">
            <v>1148.7262</v>
          </cell>
          <cell r="F37">
            <v>11929.994962</v>
          </cell>
          <cell r="G37">
            <v>1395.5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26229.46</v>
          </cell>
          <cell r="D38">
            <v>1108.3695</v>
          </cell>
          <cell r="E38">
            <v>921.8357</v>
          </cell>
          <cell r="F38">
            <v>11338.333776</v>
          </cell>
          <cell r="G38">
            <v>1108.4</v>
          </cell>
        </row>
        <row r="39">
          <cell r="A39">
            <v>56</v>
          </cell>
          <cell r="B39" t="str">
            <v>四川太极三江店</v>
          </cell>
          <cell r="C39">
            <v>46875.16</v>
          </cell>
          <cell r="D39">
            <v>2765.9924</v>
          </cell>
          <cell r="E39">
            <v>2303.8654</v>
          </cell>
          <cell r="F39">
            <v>18439.837762</v>
          </cell>
          <cell r="G39">
            <v>2766</v>
          </cell>
        </row>
        <row r="40">
          <cell r="A40">
            <v>570</v>
          </cell>
          <cell r="B40" t="str">
            <v>四川太极青羊区浣花滨河路药店</v>
          </cell>
          <cell r="C40">
            <v>52719.18</v>
          </cell>
          <cell r="D40">
            <v>2213.9815</v>
          </cell>
          <cell r="E40">
            <v>1825.8981</v>
          </cell>
          <cell r="F40">
            <v>22626.077484</v>
          </cell>
          <cell r="G40">
            <v>2214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158984.43</v>
          </cell>
          <cell r="D41">
            <v>8340.5205</v>
          </cell>
          <cell r="E41">
            <v>6908.2605</v>
          </cell>
          <cell r="F41">
            <v>69740.0929</v>
          </cell>
          <cell r="G41">
            <v>8340.5</v>
          </cell>
        </row>
        <row r="42">
          <cell r="A42">
            <v>572</v>
          </cell>
          <cell r="B42" t="str">
            <v>四川太极郫县郫筒镇东大街药店</v>
          </cell>
          <cell r="C42">
            <v>22815</v>
          </cell>
          <cell r="D42">
            <v>1257.6322</v>
          </cell>
          <cell r="E42">
            <v>1046.7096</v>
          </cell>
          <cell r="F42">
            <v>8622.730442</v>
          </cell>
          <cell r="G42">
            <v>1257.6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30781.95</v>
          </cell>
          <cell r="D43">
            <v>1845.0329</v>
          </cell>
          <cell r="E43">
            <v>1493.4981</v>
          </cell>
          <cell r="F43">
            <v>13645.546318</v>
          </cell>
          <cell r="G43">
            <v>1845</v>
          </cell>
        </row>
        <row r="44">
          <cell r="A44">
            <v>577</v>
          </cell>
          <cell r="B44" t="str">
            <v>四川太极青羊区群和路药店</v>
          </cell>
          <cell r="C44">
            <v>22214.36</v>
          </cell>
          <cell r="D44">
            <v>1190.8392</v>
          </cell>
          <cell r="E44">
            <v>968.6052</v>
          </cell>
          <cell r="F44">
            <v>8691.170124</v>
          </cell>
          <cell r="G44">
            <v>1190.8</v>
          </cell>
        </row>
        <row r="45">
          <cell r="A45">
            <v>578</v>
          </cell>
          <cell r="B45" t="str">
            <v>四川太极成华区华油路药店</v>
          </cell>
          <cell r="C45">
            <v>44192.03</v>
          </cell>
          <cell r="D45">
            <v>2406.8132</v>
          </cell>
          <cell r="E45">
            <v>1949.8016</v>
          </cell>
          <cell r="F45">
            <v>19235.781624</v>
          </cell>
          <cell r="G45">
            <v>2406.8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57014.43</v>
          </cell>
          <cell r="D46">
            <v>2809.717</v>
          </cell>
          <cell r="E46">
            <v>2272.7878</v>
          </cell>
          <cell r="F46">
            <v>21724.390674</v>
          </cell>
          <cell r="G46">
            <v>2809.7</v>
          </cell>
        </row>
        <row r="47">
          <cell r="A47">
            <v>582</v>
          </cell>
          <cell r="B47" t="str">
            <v>四川太极青羊区十二桥药店</v>
          </cell>
          <cell r="C47">
            <v>129523.9</v>
          </cell>
          <cell r="D47">
            <v>4446.6887</v>
          </cell>
          <cell r="E47">
            <v>3757.7925</v>
          </cell>
          <cell r="F47">
            <v>44693.932494</v>
          </cell>
          <cell r="G47">
            <v>4446.7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39002.67</v>
          </cell>
          <cell r="D48">
            <v>1803.6071</v>
          </cell>
          <cell r="E48">
            <v>1483.0557</v>
          </cell>
          <cell r="F48">
            <v>16081.325542</v>
          </cell>
          <cell r="G48">
            <v>1803.6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88583.16</v>
          </cell>
          <cell r="D49">
            <v>4131.806</v>
          </cell>
          <cell r="E49">
            <v>3355.8706</v>
          </cell>
          <cell r="F49">
            <v>36104.149793</v>
          </cell>
          <cell r="G49">
            <v>4131.8</v>
          </cell>
        </row>
        <row r="50">
          <cell r="A50">
            <v>587</v>
          </cell>
          <cell r="B50" t="str">
            <v>四川太极都江堰景中路店</v>
          </cell>
          <cell r="C50">
            <v>33167.35</v>
          </cell>
          <cell r="D50">
            <v>1640.9752</v>
          </cell>
          <cell r="E50">
            <v>1322.3108</v>
          </cell>
          <cell r="F50">
            <v>13586.3905</v>
          </cell>
          <cell r="G50">
            <v>1641</v>
          </cell>
        </row>
        <row r="51">
          <cell r="A51">
            <v>588</v>
          </cell>
          <cell r="B51" t="str">
            <v>四川太极新津县正东街店</v>
          </cell>
          <cell r="C51">
            <v>29886.23</v>
          </cell>
          <cell r="D51">
            <v>1324.9323</v>
          </cell>
          <cell r="E51">
            <v>1071.3839</v>
          </cell>
          <cell r="F51">
            <v>13753.964952</v>
          </cell>
          <cell r="G51">
            <v>1324.9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43707.13</v>
          </cell>
          <cell r="D52">
            <v>2899.8601</v>
          </cell>
          <cell r="E52">
            <v>2433.7153</v>
          </cell>
          <cell r="F52">
            <v>19969.942696</v>
          </cell>
          <cell r="G52">
            <v>2899.9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50678.28</v>
          </cell>
          <cell r="D53">
            <v>2492.5456</v>
          </cell>
          <cell r="E53">
            <v>2019.8004</v>
          </cell>
          <cell r="F53">
            <v>20730.214148</v>
          </cell>
          <cell r="G53">
            <v>2492.5</v>
          </cell>
        </row>
        <row r="54">
          <cell r="A54">
            <v>598</v>
          </cell>
          <cell r="B54" t="str">
            <v>四川太极锦江区水杉街药店</v>
          </cell>
          <cell r="C54">
            <v>36124.41</v>
          </cell>
          <cell r="D54">
            <v>1888.0884</v>
          </cell>
          <cell r="E54">
            <v>1547.6276</v>
          </cell>
          <cell r="F54">
            <v>15340.909249</v>
          </cell>
          <cell r="G54">
            <v>1888.1</v>
          </cell>
        </row>
        <row r="55">
          <cell r="A55">
            <v>704</v>
          </cell>
          <cell r="B55" t="str">
            <v>四川太极都江堰奎光路中段药店</v>
          </cell>
          <cell r="C55">
            <v>27632.58</v>
          </cell>
          <cell r="D55">
            <v>1215.5715</v>
          </cell>
          <cell r="E55">
            <v>993.7747</v>
          </cell>
          <cell r="F55">
            <v>10773.426722</v>
          </cell>
          <cell r="G55">
            <v>1215.6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26749.64</v>
          </cell>
          <cell r="D56">
            <v>1647.3152</v>
          </cell>
          <cell r="E56">
            <v>1352.5696</v>
          </cell>
          <cell r="F56">
            <v>11005.148784</v>
          </cell>
          <cell r="G56">
            <v>1647.3</v>
          </cell>
        </row>
        <row r="57">
          <cell r="A57">
            <v>707</v>
          </cell>
          <cell r="B57" t="str">
            <v>四川太极成华区万科路药店</v>
          </cell>
          <cell r="C57">
            <v>73905.73</v>
          </cell>
          <cell r="D57">
            <v>3944.6864</v>
          </cell>
          <cell r="E57">
            <v>3255.3864</v>
          </cell>
          <cell r="F57">
            <v>30701.994898</v>
          </cell>
          <cell r="G57">
            <v>3944.7</v>
          </cell>
        </row>
        <row r="58">
          <cell r="A58">
            <v>709</v>
          </cell>
          <cell r="B58" t="str">
            <v>四川太极新都区马超东路店</v>
          </cell>
          <cell r="C58">
            <v>36053.32</v>
          </cell>
          <cell r="D58">
            <v>1461.5339</v>
          </cell>
          <cell r="E58">
            <v>1201.0969</v>
          </cell>
          <cell r="F58">
            <v>13696.2691</v>
          </cell>
          <cell r="G58">
            <v>1461.5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25305.36</v>
          </cell>
          <cell r="D59">
            <v>1318.2808</v>
          </cell>
          <cell r="E59">
            <v>1074.7104</v>
          </cell>
          <cell r="F59">
            <v>10693.564962</v>
          </cell>
          <cell r="G59">
            <v>1318.3</v>
          </cell>
        </row>
        <row r="60">
          <cell r="A60">
            <v>712</v>
          </cell>
          <cell r="B60" t="str">
            <v>四川太极成华区华泰路药店</v>
          </cell>
          <cell r="C60">
            <v>112306.98</v>
          </cell>
          <cell r="D60">
            <v>5126.4881</v>
          </cell>
          <cell r="E60">
            <v>4262.5885</v>
          </cell>
          <cell r="F60">
            <v>47316.864962</v>
          </cell>
          <cell r="G60">
            <v>5126.5</v>
          </cell>
        </row>
        <row r="61">
          <cell r="A61">
            <v>713</v>
          </cell>
          <cell r="B61" t="str">
            <v>四川太极都江堰聚源镇药店</v>
          </cell>
          <cell r="C61">
            <v>29865.38</v>
          </cell>
          <cell r="D61">
            <v>1825.4969</v>
          </cell>
          <cell r="E61">
            <v>1534.8561</v>
          </cell>
          <cell r="F61">
            <v>13266.926542</v>
          </cell>
          <cell r="G61">
            <v>1825.5</v>
          </cell>
        </row>
        <row r="62">
          <cell r="A62">
            <v>716</v>
          </cell>
          <cell r="B62" t="str">
            <v>四川太极大邑县沙渠镇方圆路药店</v>
          </cell>
          <cell r="C62">
            <v>34765.82</v>
          </cell>
          <cell r="D62">
            <v>1734.8091</v>
          </cell>
          <cell r="E62">
            <v>1451.2109</v>
          </cell>
          <cell r="F62">
            <v>15737.936174</v>
          </cell>
          <cell r="G62">
            <v>1734.8</v>
          </cell>
        </row>
        <row r="63">
          <cell r="A63">
            <v>717</v>
          </cell>
          <cell r="B63" t="str">
            <v>四川太极大邑县晋原镇通达东路五段药店</v>
          </cell>
          <cell r="C63">
            <v>45666.37</v>
          </cell>
          <cell r="D63">
            <v>2654.3259</v>
          </cell>
          <cell r="E63">
            <v>2238.1599</v>
          </cell>
          <cell r="F63">
            <v>21102.631</v>
          </cell>
          <cell r="G63">
            <v>2654.3</v>
          </cell>
        </row>
        <row r="64">
          <cell r="A64">
            <v>718</v>
          </cell>
          <cell r="B64" t="str">
            <v>四川太极龙泉驿区东街药店</v>
          </cell>
          <cell r="C64">
            <v>21166.14</v>
          </cell>
          <cell r="D64">
            <v>1069.3185</v>
          </cell>
          <cell r="E64">
            <v>892.9203</v>
          </cell>
          <cell r="F64">
            <v>7920.16438</v>
          </cell>
          <cell r="G64">
            <v>1069.3</v>
          </cell>
        </row>
        <row r="65">
          <cell r="A65">
            <v>719</v>
          </cell>
          <cell r="B65" t="str">
            <v>四川太极大邑县晋原镇内蒙古大道药店</v>
          </cell>
          <cell r="C65">
            <v>56665.97</v>
          </cell>
          <cell r="D65">
            <v>2848.4252</v>
          </cell>
          <cell r="E65">
            <v>2327.9796</v>
          </cell>
          <cell r="F65">
            <v>24445.277084</v>
          </cell>
          <cell r="G65">
            <v>2848.4</v>
          </cell>
        </row>
        <row r="66">
          <cell r="A66">
            <v>720</v>
          </cell>
          <cell r="B66" t="str">
            <v>四川太极大邑县新场镇文昌街药店</v>
          </cell>
          <cell r="C66">
            <v>32653.48</v>
          </cell>
          <cell r="D66">
            <v>1325.8341</v>
          </cell>
          <cell r="E66">
            <v>1092.4879</v>
          </cell>
          <cell r="F66">
            <v>13032.339</v>
          </cell>
          <cell r="G66">
            <v>1325.8</v>
          </cell>
        </row>
        <row r="67">
          <cell r="A67">
            <v>721</v>
          </cell>
          <cell r="B67" t="str">
            <v>四川太极邛崃市临邛镇洪川小区药店</v>
          </cell>
          <cell r="C67">
            <v>33479.8</v>
          </cell>
          <cell r="D67">
            <v>1802.3786</v>
          </cell>
          <cell r="E67">
            <v>1483.9228</v>
          </cell>
          <cell r="F67">
            <v>13765.870184</v>
          </cell>
          <cell r="G67">
            <v>1802.4</v>
          </cell>
        </row>
        <row r="68">
          <cell r="A68">
            <v>723</v>
          </cell>
          <cell r="B68" t="str">
            <v>四川太极锦江区柳翠路药店</v>
          </cell>
          <cell r="C68">
            <v>30020.39</v>
          </cell>
          <cell r="D68">
            <v>1703.7293</v>
          </cell>
          <cell r="E68">
            <v>1394.3153</v>
          </cell>
          <cell r="F68">
            <v>12340.993962</v>
          </cell>
          <cell r="G68">
            <v>1703.7</v>
          </cell>
        </row>
        <row r="69">
          <cell r="A69">
            <v>724</v>
          </cell>
          <cell r="B69" t="str">
            <v>四川太极锦江区观音桥街药店</v>
          </cell>
          <cell r="C69">
            <v>47688.92</v>
          </cell>
          <cell r="D69">
            <v>2603.7393</v>
          </cell>
          <cell r="E69">
            <v>2100.4185</v>
          </cell>
          <cell r="F69">
            <v>19767.007924</v>
          </cell>
          <cell r="G69">
            <v>2603.7</v>
          </cell>
        </row>
        <row r="70">
          <cell r="A70">
            <v>726</v>
          </cell>
          <cell r="B70" t="str">
            <v>四川太极金牛区交大路第三药店</v>
          </cell>
          <cell r="C70">
            <v>78600.12</v>
          </cell>
          <cell r="D70">
            <v>3841.2063</v>
          </cell>
          <cell r="E70">
            <v>3190.7143</v>
          </cell>
          <cell r="F70">
            <v>35370.676348</v>
          </cell>
          <cell r="G70">
            <v>3841.2</v>
          </cell>
        </row>
        <row r="71">
          <cell r="A71">
            <v>727</v>
          </cell>
          <cell r="B71" t="str">
            <v>四川太极金牛区黄苑东街药店</v>
          </cell>
          <cell r="C71">
            <v>29537.14</v>
          </cell>
          <cell r="D71">
            <v>1390.395</v>
          </cell>
          <cell r="E71">
            <v>1151.188</v>
          </cell>
          <cell r="F71">
            <v>12400.035348</v>
          </cell>
          <cell r="G71">
            <v>1390.4</v>
          </cell>
        </row>
        <row r="72">
          <cell r="A72">
            <v>730</v>
          </cell>
          <cell r="B72" t="str">
            <v>四川太极新都区新繁镇繁江北路药店</v>
          </cell>
          <cell r="C72">
            <v>61672.3</v>
          </cell>
          <cell r="D72">
            <v>2381.4076</v>
          </cell>
          <cell r="E72">
            <v>1966.576</v>
          </cell>
          <cell r="F72">
            <v>26469.559359</v>
          </cell>
          <cell r="G72">
            <v>2381.4</v>
          </cell>
        </row>
        <row r="73">
          <cell r="A73">
            <v>732</v>
          </cell>
          <cell r="B73" t="str">
            <v>四川太极邛崃市羊安镇永康大道药店</v>
          </cell>
          <cell r="C73">
            <v>21630.59</v>
          </cell>
          <cell r="D73">
            <v>1079.754</v>
          </cell>
          <cell r="E73">
            <v>885.6256</v>
          </cell>
          <cell r="F73">
            <v>8895.762562</v>
          </cell>
          <cell r="G73">
            <v>1079.8</v>
          </cell>
        </row>
        <row r="74">
          <cell r="A74">
            <v>734</v>
          </cell>
          <cell r="B74" t="str">
            <v>四川太极温江区柳城街道同兴东路药店</v>
          </cell>
          <cell r="C74">
            <v>33188.63</v>
          </cell>
          <cell r="D74">
            <v>2002.2657</v>
          </cell>
          <cell r="E74">
            <v>1629.4795</v>
          </cell>
          <cell r="F74">
            <v>14074.607268</v>
          </cell>
          <cell r="G74">
            <v>2002.3</v>
          </cell>
        </row>
        <row r="75">
          <cell r="A75">
            <v>737</v>
          </cell>
          <cell r="B75" t="str">
            <v>四川太极高新区大源北街药店</v>
          </cell>
          <cell r="C75">
            <v>28313.95</v>
          </cell>
          <cell r="D75">
            <v>1736.352</v>
          </cell>
          <cell r="E75">
            <v>1412.0798</v>
          </cell>
          <cell r="F75">
            <v>11765.353948</v>
          </cell>
          <cell r="G75">
            <v>1736.4</v>
          </cell>
        </row>
        <row r="76">
          <cell r="A76">
            <v>738</v>
          </cell>
          <cell r="B76" t="str">
            <v>四川太极都江堰市蒲阳路药店</v>
          </cell>
          <cell r="C76">
            <v>32004.83</v>
          </cell>
          <cell r="D76">
            <v>1749.8244</v>
          </cell>
          <cell r="E76">
            <v>1506.8782</v>
          </cell>
          <cell r="F76">
            <v>11874.199444</v>
          </cell>
          <cell r="G76">
            <v>1749.8</v>
          </cell>
        </row>
        <row r="77">
          <cell r="A77">
            <v>740</v>
          </cell>
          <cell r="B77" t="str">
            <v>四川太极成华区华康路药店</v>
          </cell>
          <cell r="C77">
            <v>19413.37</v>
          </cell>
          <cell r="D77">
            <v>851.3903</v>
          </cell>
          <cell r="E77">
            <v>694.2631</v>
          </cell>
          <cell r="F77">
            <v>7736.617809</v>
          </cell>
          <cell r="G77">
            <v>851.4</v>
          </cell>
        </row>
        <row r="78">
          <cell r="A78">
            <v>741</v>
          </cell>
          <cell r="B78" t="str">
            <v>四川太极成华区新怡路店
</v>
          </cell>
          <cell r="C78">
            <v>34467.93</v>
          </cell>
          <cell r="D78">
            <v>1396.3748</v>
          </cell>
          <cell r="E78">
            <v>1141.507</v>
          </cell>
          <cell r="F78">
            <v>14426.580084</v>
          </cell>
          <cell r="G78">
            <v>1396.4</v>
          </cell>
        </row>
        <row r="79">
          <cell r="A79">
            <v>742</v>
          </cell>
          <cell r="B79" t="str">
            <v>四川太极锦江区庆云南街药店</v>
          </cell>
          <cell r="C79">
            <v>41752.7</v>
          </cell>
          <cell r="D79">
            <v>2454.4496</v>
          </cell>
          <cell r="E79">
            <v>1968.1868</v>
          </cell>
          <cell r="F79">
            <v>19583.720586</v>
          </cell>
          <cell r="G79">
            <v>2454.4</v>
          </cell>
        </row>
        <row r="80">
          <cell r="A80">
            <v>743</v>
          </cell>
          <cell r="B80" t="str">
            <v>四川太极成华区万宇路药店</v>
          </cell>
          <cell r="C80">
            <v>16353.27</v>
          </cell>
          <cell r="D80">
            <v>870.639</v>
          </cell>
          <cell r="E80">
            <v>701.4592</v>
          </cell>
          <cell r="F80">
            <v>7222.7028</v>
          </cell>
          <cell r="G80">
            <v>870.6</v>
          </cell>
        </row>
        <row r="81">
          <cell r="A81" t="str">
            <v>总计</v>
          </cell>
        </row>
        <row r="81">
          <cell r="C81">
            <v>4691541.32</v>
          </cell>
          <cell r="D81">
            <v>198508.0648</v>
          </cell>
          <cell r="E81">
            <v>164157.4062</v>
          </cell>
          <cell r="F81">
            <v>1888284.568933</v>
          </cell>
          <cell r="G81">
            <v>198508</v>
          </cell>
        </row>
        <row r="82">
          <cell r="A82" t="str">
            <v>总店未按新工资方案执行，所以总店取的数据还是按自然月4.1--4.30号核算的</v>
          </cell>
        </row>
        <row r="83">
          <cell r="A83" t="str">
            <v>业务部：</v>
          </cell>
          <cell r="B83" t="str">
            <v>营运部：</v>
          </cell>
        </row>
        <row r="83">
          <cell r="D83" t="str">
            <v>信息部：</v>
          </cell>
        </row>
        <row r="83">
          <cell r="F83" t="str">
            <v>董事长：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天胶(115733)</v>
          </cell>
        </row>
        <row r="1">
          <cell r="J1" t="str">
            <v>补肾(21580)</v>
          </cell>
        </row>
        <row r="1">
          <cell r="O1" t="str">
            <v>辅降（137243）</v>
          </cell>
        </row>
        <row r="1">
          <cell r="T1" t="str">
            <v>藏药</v>
          </cell>
        </row>
        <row r="1">
          <cell r="X1" t="str">
            <v>序号</v>
          </cell>
          <cell r="Y1" t="str">
            <v>门店ID</v>
          </cell>
          <cell r="Z1" t="str">
            <v>门店名称</v>
          </cell>
          <cell r="AA1" t="str">
            <v>片区</v>
          </cell>
          <cell r="AB1" t="str">
            <v>中山中智</v>
          </cell>
        </row>
        <row r="1">
          <cell r="AH1" t="str">
            <v>大枣枸杞系列</v>
          </cell>
        </row>
        <row r="1">
          <cell r="AL1" t="str">
            <v>鲜人参</v>
          </cell>
        </row>
        <row r="1">
          <cell r="AN1" t="str">
            <v>总计</v>
          </cell>
        </row>
        <row r="2">
          <cell r="E2" t="str">
            <v>考核</v>
          </cell>
          <cell r="F2" t="str">
            <v>力争</v>
          </cell>
          <cell r="G2" t="str">
            <v>销售</v>
          </cell>
          <cell r="H2" t="str">
            <v>提成金额</v>
          </cell>
          <cell r="I2" t="str">
            <v>处罚金额</v>
          </cell>
          <cell r="J2" t="str">
            <v>考核</v>
          </cell>
          <cell r="K2" t="str">
            <v>力争</v>
          </cell>
          <cell r="L2" t="str">
            <v>销售</v>
          </cell>
          <cell r="M2" t="str">
            <v>提成金额</v>
          </cell>
          <cell r="N2" t="str">
            <v>处罚金额</v>
          </cell>
          <cell r="O2" t="str">
            <v>考核</v>
          </cell>
          <cell r="P2" t="str">
            <v>力争</v>
          </cell>
          <cell r="Q2" t="str">
            <v>销售</v>
          </cell>
          <cell r="R2" t="str">
            <v>提成金额</v>
          </cell>
          <cell r="S2" t="str">
            <v>处罚金额</v>
          </cell>
          <cell r="T2" t="str">
            <v>考核</v>
          </cell>
          <cell r="U2" t="str">
            <v>力争</v>
          </cell>
          <cell r="V2" t="str">
            <v>销售金额</v>
          </cell>
          <cell r="W2" t="str">
            <v>提成金额</v>
          </cell>
        </row>
        <row r="2">
          <cell r="AB2" t="str">
            <v>考核</v>
          </cell>
          <cell r="AC2" t="str">
            <v>力争</v>
          </cell>
          <cell r="AD2" t="str">
            <v>销售数量</v>
          </cell>
          <cell r="AE2" t="str">
            <v>销售金额</v>
          </cell>
          <cell r="AF2" t="str">
            <v>提成金额</v>
          </cell>
          <cell r="AG2" t="str">
            <v>处罚金额</v>
          </cell>
          <cell r="AH2" t="str">
            <v>考核</v>
          </cell>
          <cell r="AI2" t="str">
            <v>力争</v>
          </cell>
          <cell r="AJ2" t="str">
            <v>销售</v>
          </cell>
          <cell r="AK2" t="str">
            <v>提成</v>
          </cell>
          <cell r="AL2" t="str">
            <v>销售额</v>
          </cell>
          <cell r="AM2" t="str">
            <v>提成金额</v>
          </cell>
          <cell r="AN2" t="str">
            <v>内购扣除</v>
          </cell>
          <cell r="AO2" t="str">
            <v>天胶晒单数量</v>
          </cell>
          <cell r="AP2" t="str">
            <v>衡康公司晒单金额</v>
          </cell>
          <cell r="AQ2" t="str">
            <v>提成汇总</v>
          </cell>
          <cell r="AR2" t="str">
            <v>提成汇总</v>
          </cell>
          <cell r="AS2" t="str">
            <v>实际发放</v>
          </cell>
          <cell r="AT2" t="str">
            <v>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15</v>
          </cell>
          <cell r="F3">
            <v>22</v>
          </cell>
          <cell r="G3">
            <v>5.744</v>
          </cell>
          <cell r="H3">
            <v>344.64</v>
          </cell>
          <cell r="I3">
            <v>92.56</v>
          </cell>
          <cell r="J3">
            <v>45</v>
          </cell>
          <cell r="K3">
            <v>54</v>
          </cell>
          <cell r="L3">
            <v>4</v>
          </cell>
          <cell r="M3">
            <v>20</v>
          </cell>
          <cell r="N3">
            <v>123</v>
          </cell>
          <cell r="O3">
            <v>4</v>
          </cell>
          <cell r="P3">
            <v>7</v>
          </cell>
        </row>
        <row r="3">
          <cell r="R3">
            <v>0</v>
          </cell>
          <cell r="S3">
            <v>20</v>
          </cell>
          <cell r="T3">
            <v>4425</v>
          </cell>
          <cell r="U3">
            <v>5163</v>
          </cell>
          <cell r="V3">
            <v>758.75</v>
          </cell>
        </row>
        <row r="3">
          <cell r="X3">
            <v>1</v>
          </cell>
          <cell r="Y3">
            <v>308</v>
          </cell>
          <cell r="Z3" t="str">
            <v>红星店</v>
          </cell>
          <cell r="AA3" t="str">
            <v>西北片区</v>
          </cell>
          <cell r="AB3">
            <v>23</v>
          </cell>
          <cell r="AC3">
            <v>28</v>
          </cell>
          <cell r="AD3">
            <v>79.1</v>
          </cell>
          <cell r="AE3">
            <v>8742.08</v>
          </cell>
          <cell r="AF3">
            <v>699.4</v>
          </cell>
        </row>
        <row r="3">
          <cell r="AH3">
            <v>3000</v>
          </cell>
          <cell r="AI3">
            <v>3750</v>
          </cell>
          <cell r="AJ3">
            <v>2759.43</v>
          </cell>
          <cell r="AK3">
            <v>138</v>
          </cell>
          <cell r="AL3">
            <v>480.21</v>
          </cell>
          <cell r="AM3">
            <v>33.6</v>
          </cell>
        </row>
        <row r="3">
          <cell r="AO3">
            <v>4</v>
          </cell>
          <cell r="AP3">
            <v>120</v>
          </cell>
          <cell r="AQ3">
            <v>1235.64</v>
          </cell>
          <cell r="AR3">
            <v>1235.6</v>
          </cell>
          <cell r="AS3">
            <v>1115.64</v>
          </cell>
          <cell r="AT3">
            <v>1115.6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21</v>
          </cell>
          <cell r="F4">
            <v>32</v>
          </cell>
          <cell r="G4">
            <v>17</v>
          </cell>
          <cell r="H4">
            <v>1020</v>
          </cell>
          <cell r="I4">
            <v>40</v>
          </cell>
          <cell r="J4">
            <v>132</v>
          </cell>
          <cell r="K4">
            <v>157</v>
          </cell>
          <cell r="L4">
            <v>265</v>
          </cell>
          <cell r="M4">
            <v>1855</v>
          </cell>
        </row>
        <row r="4">
          <cell r="O4">
            <v>6</v>
          </cell>
          <cell r="P4">
            <v>10</v>
          </cell>
          <cell r="Q4">
            <v>6</v>
          </cell>
          <cell r="R4">
            <v>90</v>
          </cell>
        </row>
        <row r="4">
          <cell r="T4">
            <v>6330</v>
          </cell>
          <cell r="U4">
            <v>7385</v>
          </cell>
          <cell r="V4">
            <v>9868.51</v>
          </cell>
          <cell r="W4">
            <v>2467.1275</v>
          </cell>
          <cell r="X4">
            <v>2</v>
          </cell>
          <cell r="Y4">
            <v>311</v>
          </cell>
          <cell r="Z4" t="str">
            <v>西部店</v>
          </cell>
          <cell r="AA4" t="str">
            <v>西北片区</v>
          </cell>
          <cell r="AB4">
            <v>15</v>
          </cell>
          <cell r="AC4">
            <v>18</v>
          </cell>
          <cell r="AD4">
            <v>14.25</v>
          </cell>
          <cell r="AE4">
            <v>1351.37</v>
          </cell>
          <cell r="AF4">
            <v>67.6</v>
          </cell>
          <cell r="AG4">
            <v>2.3</v>
          </cell>
          <cell r="AH4">
            <v>3500</v>
          </cell>
          <cell r="AI4">
            <v>4375</v>
          </cell>
          <cell r="AJ4">
            <v>2064.18</v>
          </cell>
          <cell r="AK4">
            <v>103.2</v>
          </cell>
          <cell r="AL4">
            <v>1946.6</v>
          </cell>
          <cell r="AM4">
            <v>136.3</v>
          </cell>
        </row>
        <row r="4">
          <cell r="AO4">
            <v>17</v>
          </cell>
          <cell r="AP4">
            <v>510</v>
          </cell>
          <cell r="AQ4">
            <v>5739.2275</v>
          </cell>
          <cell r="AR4">
            <v>5739.2</v>
          </cell>
          <cell r="AS4">
            <v>5229.2275</v>
          </cell>
          <cell r="AT4">
            <v>5229.2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13</v>
          </cell>
          <cell r="F5">
            <v>20</v>
          </cell>
          <cell r="G5">
            <v>4</v>
          </cell>
          <cell r="H5">
            <v>240</v>
          </cell>
          <cell r="I5">
            <v>90</v>
          </cell>
          <cell r="J5">
            <v>43</v>
          </cell>
          <cell r="K5">
            <v>45</v>
          </cell>
          <cell r="L5">
            <v>44</v>
          </cell>
          <cell r="M5">
            <v>220</v>
          </cell>
        </row>
        <row r="5"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3865</v>
          </cell>
          <cell r="U5">
            <v>4509</v>
          </cell>
          <cell r="V5">
            <v>2331.75</v>
          </cell>
          <cell r="W5">
            <v>349.7625</v>
          </cell>
          <cell r="X5">
            <v>3</v>
          </cell>
          <cell r="Y5">
            <v>339</v>
          </cell>
          <cell r="Z5" t="str">
            <v>沙河源药店</v>
          </cell>
          <cell r="AA5" t="str">
            <v>西北片区</v>
          </cell>
          <cell r="AB5">
            <v>22</v>
          </cell>
          <cell r="AC5">
            <v>27</v>
          </cell>
          <cell r="AD5">
            <v>10.9</v>
          </cell>
          <cell r="AE5">
            <v>1042.26</v>
          </cell>
          <cell r="AF5">
            <v>52.1</v>
          </cell>
          <cell r="AG5">
            <v>33.3</v>
          </cell>
          <cell r="AH5">
            <v>2500</v>
          </cell>
          <cell r="AI5">
            <v>3125</v>
          </cell>
          <cell r="AJ5">
            <v>1568.91</v>
          </cell>
          <cell r="AK5">
            <v>78.4</v>
          </cell>
          <cell r="AL5">
            <v>333.46</v>
          </cell>
          <cell r="AM5">
            <v>23.3</v>
          </cell>
        </row>
        <row r="5">
          <cell r="AO5">
            <v>4</v>
          </cell>
          <cell r="AP5">
            <v>120</v>
          </cell>
          <cell r="AQ5">
            <v>963.5625</v>
          </cell>
          <cell r="AR5">
            <v>963.6</v>
          </cell>
          <cell r="AS5">
            <v>843.5625</v>
          </cell>
          <cell r="AT5">
            <v>843.6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15</v>
          </cell>
          <cell r="G6">
            <v>3</v>
          </cell>
          <cell r="H6">
            <v>180</v>
          </cell>
          <cell r="I6">
            <v>70</v>
          </cell>
          <cell r="J6">
            <v>33</v>
          </cell>
          <cell r="K6">
            <v>36</v>
          </cell>
          <cell r="L6">
            <v>8</v>
          </cell>
          <cell r="M6">
            <v>40</v>
          </cell>
          <cell r="N6">
            <v>75</v>
          </cell>
          <cell r="O6">
            <v>3</v>
          </cell>
          <cell r="P6">
            <v>5</v>
          </cell>
        </row>
        <row r="6">
          <cell r="R6">
            <v>0</v>
          </cell>
          <cell r="S6">
            <v>15</v>
          </cell>
          <cell r="T6">
            <v>2969</v>
          </cell>
          <cell r="U6">
            <v>3464</v>
          </cell>
          <cell r="V6">
            <v>2532</v>
          </cell>
          <cell r="W6">
            <v>379.8</v>
          </cell>
          <cell r="X6">
            <v>4</v>
          </cell>
          <cell r="Y6">
            <v>349</v>
          </cell>
          <cell r="Z6" t="str">
            <v>人民中路店</v>
          </cell>
          <cell r="AA6" t="str">
            <v>西北片区</v>
          </cell>
          <cell r="AB6">
            <v>22</v>
          </cell>
          <cell r="AC6">
            <v>27</v>
          </cell>
          <cell r="AD6">
            <v>7.65</v>
          </cell>
          <cell r="AE6">
            <v>593.51</v>
          </cell>
          <cell r="AF6">
            <v>29.7</v>
          </cell>
          <cell r="AG6">
            <v>43.1</v>
          </cell>
          <cell r="AH6">
            <v>1900</v>
          </cell>
          <cell r="AI6">
            <v>2375</v>
          </cell>
          <cell r="AJ6">
            <v>952.96</v>
          </cell>
          <cell r="AK6">
            <v>47.6</v>
          </cell>
          <cell r="AL6">
            <v>399.53</v>
          </cell>
          <cell r="AM6">
            <v>28</v>
          </cell>
          <cell r="AN6">
            <v>120</v>
          </cell>
          <cell r="AO6">
            <v>1</v>
          </cell>
          <cell r="AP6">
            <v>30</v>
          </cell>
          <cell r="AQ6">
            <v>705.1</v>
          </cell>
          <cell r="AR6">
            <v>705.1</v>
          </cell>
          <cell r="AS6">
            <v>675.1</v>
          </cell>
          <cell r="AT6">
            <v>675.1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11</v>
          </cell>
          <cell r="F7">
            <v>16</v>
          </cell>
          <cell r="G7">
            <v>13.08</v>
          </cell>
          <cell r="H7">
            <v>784.8</v>
          </cell>
        </row>
        <row r="7">
          <cell r="J7">
            <v>36</v>
          </cell>
          <cell r="K7">
            <v>39</v>
          </cell>
          <cell r="L7">
            <v>13</v>
          </cell>
          <cell r="M7">
            <v>65</v>
          </cell>
          <cell r="N7">
            <v>69</v>
          </cell>
          <cell r="O7">
            <v>3</v>
          </cell>
          <cell r="P7">
            <v>5</v>
          </cell>
          <cell r="Q7">
            <v>2</v>
          </cell>
          <cell r="R7">
            <v>30</v>
          </cell>
          <cell r="S7">
            <v>5</v>
          </cell>
          <cell r="T7">
            <v>3193</v>
          </cell>
          <cell r="U7">
            <v>3725</v>
          </cell>
          <cell r="V7">
            <v>2088.75</v>
          </cell>
          <cell r="W7">
            <v>313.3125</v>
          </cell>
          <cell r="X7">
            <v>5</v>
          </cell>
          <cell r="Y7">
            <v>391</v>
          </cell>
          <cell r="Z7" t="str">
            <v>金丝街药店</v>
          </cell>
          <cell r="AA7" t="str">
            <v>西北片区</v>
          </cell>
          <cell r="AB7">
            <v>22</v>
          </cell>
          <cell r="AC7">
            <v>27</v>
          </cell>
          <cell r="AD7">
            <v>13</v>
          </cell>
          <cell r="AE7">
            <v>885.62</v>
          </cell>
          <cell r="AF7">
            <v>44.3</v>
          </cell>
          <cell r="AG7">
            <v>27</v>
          </cell>
          <cell r="AH7">
            <v>2060</v>
          </cell>
          <cell r="AI7">
            <v>2575</v>
          </cell>
          <cell r="AJ7">
            <v>2903.42</v>
          </cell>
          <cell r="AK7">
            <v>232.3</v>
          </cell>
          <cell r="AL7">
            <v>371.45</v>
          </cell>
          <cell r="AM7">
            <v>26</v>
          </cell>
          <cell r="AN7">
            <v>300</v>
          </cell>
          <cell r="AO7">
            <v>10</v>
          </cell>
          <cell r="AP7">
            <v>300</v>
          </cell>
          <cell r="AQ7">
            <v>1495.7125</v>
          </cell>
          <cell r="AR7">
            <v>1495.7</v>
          </cell>
          <cell r="AS7">
            <v>1195.7125</v>
          </cell>
          <cell r="AT7">
            <v>1195.7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17</v>
          </cell>
          <cell r="G8">
            <v>3</v>
          </cell>
          <cell r="H8">
            <v>180</v>
          </cell>
          <cell r="I8">
            <v>80</v>
          </cell>
          <cell r="J8">
            <v>36</v>
          </cell>
          <cell r="K8">
            <v>39</v>
          </cell>
          <cell r="L8">
            <v>6</v>
          </cell>
          <cell r="M8">
            <v>30</v>
          </cell>
          <cell r="N8">
            <v>90</v>
          </cell>
          <cell r="O8">
            <v>3</v>
          </cell>
          <cell r="P8">
            <v>5</v>
          </cell>
        </row>
        <row r="8">
          <cell r="R8">
            <v>0</v>
          </cell>
          <cell r="S8">
            <v>15</v>
          </cell>
          <cell r="T8">
            <v>3361</v>
          </cell>
          <cell r="U8">
            <v>3921</v>
          </cell>
          <cell r="V8">
            <v>1448</v>
          </cell>
        </row>
        <row r="8">
          <cell r="X8">
            <v>6</v>
          </cell>
          <cell r="Y8">
            <v>517</v>
          </cell>
          <cell r="Z8" t="str">
            <v>北东街店</v>
          </cell>
          <cell r="AA8" t="str">
            <v>西北片区</v>
          </cell>
          <cell r="AB8">
            <v>19</v>
          </cell>
          <cell r="AC8">
            <v>23</v>
          </cell>
          <cell r="AD8">
            <v>15</v>
          </cell>
          <cell r="AE8">
            <v>1582.2</v>
          </cell>
          <cell r="AF8">
            <v>79.1</v>
          </cell>
          <cell r="AG8">
            <v>12</v>
          </cell>
          <cell r="AH8">
            <v>2170</v>
          </cell>
          <cell r="AI8">
            <v>2710</v>
          </cell>
          <cell r="AJ8">
            <v>1078.81</v>
          </cell>
        </row>
        <row r="8">
          <cell r="AL8">
            <v>129.39</v>
          </cell>
          <cell r="AM8">
            <v>9.1</v>
          </cell>
        </row>
        <row r="8">
          <cell r="AO8">
            <v>3</v>
          </cell>
          <cell r="AP8">
            <v>90</v>
          </cell>
          <cell r="AQ8">
            <v>298.2</v>
          </cell>
          <cell r="AR8">
            <v>298.2</v>
          </cell>
          <cell r="AS8">
            <v>208.2</v>
          </cell>
          <cell r="AT8">
            <v>208.2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14</v>
          </cell>
          <cell r="G9">
            <v>8</v>
          </cell>
          <cell r="H9">
            <v>480</v>
          </cell>
          <cell r="I9">
            <v>10</v>
          </cell>
          <cell r="J9">
            <v>33</v>
          </cell>
          <cell r="K9">
            <v>36</v>
          </cell>
          <cell r="L9">
            <v>28</v>
          </cell>
          <cell r="M9">
            <v>140</v>
          </cell>
          <cell r="N9">
            <v>15</v>
          </cell>
          <cell r="O9">
            <v>3</v>
          </cell>
          <cell r="P9">
            <v>5</v>
          </cell>
          <cell r="Q9">
            <v>3</v>
          </cell>
          <cell r="R9">
            <v>45</v>
          </cell>
        </row>
        <row r="9">
          <cell r="T9">
            <v>2801</v>
          </cell>
          <cell r="U9">
            <v>3268</v>
          </cell>
          <cell r="V9">
            <v>2062.2</v>
          </cell>
          <cell r="W9">
            <v>309.33</v>
          </cell>
          <cell r="X9">
            <v>7</v>
          </cell>
          <cell r="Y9">
            <v>581</v>
          </cell>
          <cell r="Z9" t="str">
            <v>汇融名城店</v>
          </cell>
          <cell r="AA9" t="str">
            <v>西北片区</v>
          </cell>
          <cell r="AB9">
            <v>21</v>
          </cell>
          <cell r="AC9">
            <v>25</v>
          </cell>
          <cell r="AD9">
            <v>5</v>
          </cell>
          <cell r="AE9">
            <v>483.82</v>
          </cell>
          <cell r="AF9">
            <v>24.2</v>
          </cell>
          <cell r="AG9">
            <v>48</v>
          </cell>
          <cell r="AH9">
            <v>1800</v>
          </cell>
          <cell r="AI9">
            <v>2250</v>
          </cell>
          <cell r="AJ9">
            <v>1237.52</v>
          </cell>
          <cell r="AK9">
            <v>61.9</v>
          </cell>
          <cell r="AL9">
            <v>1255.58</v>
          </cell>
          <cell r="AM9">
            <v>87.9</v>
          </cell>
        </row>
        <row r="9">
          <cell r="AO9">
            <v>8</v>
          </cell>
          <cell r="AP9">
            <v>240</v>
          </cell>
          <cell r="AQ9">
            <v>1148.33</v>
          </cell>
          <cell r="AR9">
            <v>1148.3</v>
          </cell>
          <cell r="AS9">
            <v>908.33</v>
          </cell>
          <cell r="AT9">
            <v>908.3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24</v>
          </cell>
          <cell r="G10">
            <v>8</v>
          </cell>
          <cell r="H10">
            <v>480</v>
          </cell>
          <cell r="I10">
            <v>80</v>
          </cell>
          <cell r="J10">
            <v>56</v>
          </cell>
          <cell r="K10">
            <v>60</v>
          </cell>
          <cell r="L10">
            <v>64</v>
          </cell>
          <cell r="M10">
            <v>448</v>
          </cell>
        </row>
        <row r="10">
          <cell r="O10">
            <v>5</v>
          </cell>
          <cell r="P10">
            <v>8</v>
          </cell>
          <cell r="Q10">
            <v>7</v>
          </cell>
          <cell r="R10">
            <v>105</v>
          </cell>
        </row>
        <row r="10">
          <cell r="T10">
            <v>4817</v>
          </cell>
          <cell r="U10">
            <v>5620</v>
          </cell>
          <cell r="V10">
            <v>2819.07</v>
          </cell>
          <cell r="W10">
            <v>422.8605</v>
          </cell>
          <cell r="X10">
            <v>8</v>
          </cell>
          <cell r="Y10">
            <v>585</v>
          </cell>
          <cell r="Z10" t="str">
            <v>羊子山西路药店</v>
          </cell>
          <cell r="AA10" t="str">
            <v>西北片区</v>
          </cell>
          <cell r="AB10">
            <v>32</v>
          </cell>
          <cell r="AC10">
            <v>39</v>
          </cell>
          <cell r="AD10">
            <v>22</v>
          </cell>
          <cell r="AE10">
            <v>2588.63</v>
          </cell>
          <cell r="AF10">
            <v>129.4</v>
          </cell>
          <cell r="AG10">
            <v>30</v>
          </cell>
          <cell r="AH10">
            <v>3100</v>
          </cell>
          <cell r="AI10">
            <v>3875</v>
          </cell>
          <cell r="AJ10">
            <v>1405.3</v>
          </cell>
        </row>
        <row r="10">
          <cell r="AL10">
            <v>616.69</v>
          </cell>
          <cell r="AM10">
            <v>43.2</v>
          </cell>
        </row>
        <row r="10">
          <cell r="AO10">
            <v>8</v>
          </cell>
          <cell r="AP10">
            <v>240</v>
          </cell>
          <cell r="AQ10">
            <v>1628.4605</v>
          </cell>
          <cell r="AR10">
            <v>1628.5</v>
          </cell>
          <cell r="AS10">
            <v>1388.4605</v>
          </cell>
          <cell r="AT10">
            <v>1388.5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11</v>
          </cell>
          <cell r="G11">
            <v>1</v>
          </cell>
          <cell r="H11">
            <v>60</v>
          </cell>
          <cell r="I11">
            <v>60</v>
          </cell>
          <cell r="J11">
            <v>26</v>
          </cell>
          <cell r="K11">
            <v>30</v>
          </cell>
          <cell r="L11">
            <v>4</v>
          </cell>
          <cell r="M11">
            <v>20</v>
          </cell>
          <cell r="N11">
            <v>66</v>
          </cell>
          <cell r="O11">
            <v>2</v>
          </cell>
          <cell r="P11">
            <v>4</v>
          </cell>
          <cell r="Q11">
            <v>2</v>
          </cell>
          <cell r="R11">
            <v>30</v>
          </cell>
        </row>
        <row r="11">
          <cell r="T11">
            <v>2185</v>
          </cell>
          <cell r="U11">
            <v>2549</v>
          </cell>
          <cell r="V11">
            <v>405</v>
          </cell>
        </row>
        <row r="11">
          <cell r="X11">
            <v>9</v>
          </cell>
          <cell r="Y11">
            <v>709</v>
          </cell>
          <cell r="Z11" t="str">
            <v>新都区马超东路店</v>
          </cell>
          <cell r="AA11" t="str">
            <v>西北片区</v>
          </cell>
          <cell r="AB11">
            <v>13</v>
          </cell>
          <cell r="AC11">
            <v>16</v>
          </cell>
          <cell r="AD11">
            <v>7</v>
          </cell>
          <cell r="AE11">
            <v>611.56</v>
          </cell>
          <cell r="AF11">
            <v>30.6</v>
          </cell>
          <cell r="AG11">
            <v>18</v>
          </cell>
          <cell r="AH11">
            <v>1400</v>
          </cell>
          <cell r="AI11">
            <v>1750</v>
          </cell>
          <cell r="AJ11">
            <v>1148.85</v>
          </cell>
          <cell r="AK11">
            <v>57.4</v>
          </cell>
          <cell r="AL11">
            <v>183.25</v>
          </cell>
          <cell r="AM11">
            <v>12.8</v>
          </cell>
        </row>
        <row r="11">
          <cell r="AO11">
            <v>1</v>
          </cell>
          <cell r="AP11">
            <v>30</v>
          </cell>
          <cell r="AQ11">
            <v>210.8</v>
          </cell>
          <cell r="AR11">
            <v>210.8</v>
          </cell>
          <cell r="AS11">
            <v>180.8</v>
          </cell>
          <cell r="AT11">
            <v>180.8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19</v>
          </cell>
          <cell r="G12">
            <v>11.25</v>
          </cell>
          <cell r="H12">
            <v>675</v>
          </cell>
          <cell r="I12">
            <v>17.5</v>
          </cell>
          <cell r="J12">
            <v>43</v>
          </cell>
          <cell r="K12">
            <v>45</v>
          </cell>
          <cell r="L12">
            <v>38</v>
          </cell>
          <cell r="M12">
            <v>190</v>
          </cell>
          <cell r="N12">
            <v>15</v>
          </cell>
          <cell r="O12">
            <v>4</v>
          </cell>
          <cell r="P12">
            <v>6</v>
          </cell>
          <cell r="Q12">
            <v>9</v>
          </cell>
          <cell r="R12">
            <v>225</v>
          </cell>
        </row>
        <row r="12">
          <cell r="T12">
            <v>3809</v>
          </cell>
          <cell r="U12">
            <v>4444</v>
          </cell>
          <cell r="V12">
            <v>2095.01</v>
          </cell>
          <cell r="W12">
            <v>314.2515</v>
          </cell>
          <cell r="X12">
            <v>10</v>
          </cell>
          <cell r="Y12">
            <v>726</v>
          </cell>
          <cell r="Z12" t="str">
            <v>交大路第三药店</v>
          </cell>
          <cell r="AA12" t="str">
            <v>西北片区</v>
          </cell>
          <cell r="AB12">
            <v>23</v>
          </cell>
          <cell r="AC12">
            <v>28</v>
          </cell>
          <cell r="AD12">
            <v>34.05</v>
          </cell>
          <cell r="AE12">
            <v>3100.5</v>
          </cell>
          <cell r="AF12">
            <v>248</v>
          </cell>
          <cell r="AG12">
            <v>0</v>
          </cell>
          <cell r="AH12">
            <v>2500</v>
          </cell>
          <cell r="AI12">
            <v>3125</v>
          </cell>
          <cell r="AJ12">
            <v>1800.11</v>
          </cell>
          <cell r="AK12">
            <v>90</v>
          </cell>
          <cell r="AL12">
            <v>3466.84</v>
          </cell>
          <cell r="AM12">
            <v>242.7</v>
          </cell>
          <cell r="AN12">
            <v>64.48</v>
          </cell>
          <cell r="AO12">
            <v>11</v>
          </cell>
          <cell r="AP12">
            <v>330</v>
          </cell>
          <cell r="AQ12">
            <v>1984.9515</v>
          </cell>
          <cell r="AR12">
            <v>1985</v>
          </cell>
          <cell r="AS12">
            <v>1654.9515</v>
          </cell>
          <cell r="AT12">
            <v>1655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5</v>
          </cell>
          <cell r="F13">
            <v>8</v>
          </cell>
          <cell r="G13">
            <v>7</v>
          </cell>
          <cell r="H13">
            <v>420</v>
          </cell>
        </row>
        <row r="13">
          <cell r="J13">
            <v>17</v>
          </cell>
          <cell r="K13">
            <v>18</v>
          </cell>
          <cell r="L13">
            <v>3</v>
          </cell>
          <cell r="M13">
            <v>15</v>
          </cell>
          <cell r="N13">
            <v>42</v>
          </cell>
          <cell r="O13">
            <v>2</v>
          </cell>
          <cell r="P13">
            <v>3</v>
          </cell>
          <cell r="Q13">
            <v>4</v>
          </cell>
          <cell r="R13">
            <v>100</v>
          </cell>
        </row>
        <row r="13">
          <cell r="T13">
            <v>1568</v>
          </cell>
          <cell r="U13">
            <v>1830</v>
          </cell>
          <cell r="V13">
            <v>1132</v>
          </cell>
          <cell r="W13">
            <v>169.8</v>
          </cell>
          <cell r="X13">
            <v>11</v>
          </cell>
          <cell r="Y13">
            <v>727</v>
          </cell>
          <cell r="Z13" t="str">
            <v>黄苑东街药店</v>
          </cell>
          <cell r="AA13" t="str">
            <v>西北片区</v>
          </cell>
          <cell r="AB13">
            <v>9</v>
          </cell>
          <cell r="AC13">
            <v>11</v>
          </cell>
          <cell r="AD13">
            <v>8.7</v>
          </cell>
          <cell r="AE13">
            <v>840.04</v>
          </cell>
          <cell r="AF13">
            <v>42</v>
          </cell>
          <cell r="AG13">
            <v>0.9</v>
          </cell>
          <cell r="AH13">
            <v>1000</v>
          </cell>
          <cell r="AI13">
            <v>1250</v>
          </cell>
          <cell r="AJ13">
            <v>926.48</v>
          </cell>
          <cell r="AK13">
            <v>46.3</v>
          </cell>
          <cell r="AL13">
            <v>52.04</v>
          </cell>
          <cell r="AM13">
            <v>3.6</v>
          </cell>
          <cell r="AN13">
            <v>60</v>
          </cell>
          <cell r="AO13">
            <v>5</v>
          </cell>
          <cell r="AP13">
            <v>150</v>
          </cell>
          <cell r="AQ13">
            <v>796.7</v>
          </cell>
          <cell r="AR13">
            <v>796.7</v>
          </cell>
          <cell r="AS13">
            <v>646.7</v>
          </cell>
          <cell r="AT13">
            <v>646.7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12</v>
          </cell>
          <cell r="F14">
            <v>18</v>
          </cell>
          <cell r="G14">
            <v>14</v>
          </cell>
          <cell r="H14">
            <v>840</v>
          </cell>
        </row>
        <row r="14">
          <cell r="J14">
            <v>40</v>
          </cell>
          <cell r="K14">
            <v>45</v>
          </cell>
          <cell r="L14">
            <v>26</v>
          </cell>
          <cell r="M14">
            <v>130</v>
          </cell>
          <cell r="N14">
            <v>42</v>
          </cell>
          <cell r="O14">
            <v>4</v>
          </cell>
          <cell r="P14">
            <v>6</v>
          </cell>
          <cell r="Q14">
            <v>1</v>
          </cell>
          <cell r="R14">
            <v>15</v>
          </cell>
          <cell r="S14">
            <v>15</v>
          </cell>
          <cell r="T14">
            <v>3529</v>
          </cell>
          <cell r="U14">
            <v>4117</v>
          </cell>
          <cell r="V14">
            <v>1934.06</v>
          </cell>
          <cell r="W14">
            <v>290.109</v>
          </cell>
          <cell r="X14">
            <v>12</v>
          </cell>
          <cell r="Y14">
            <v>730</v>
          </cell>
          <cell r="Z14" t="str">
            <v>新都区新繁镇店</v>
          </cell>
          <cell r="AA14" t="str">
            <v>西北片区</v>
          </cell>
          <cell r="AB14">
            <v>17</v>
          </cell>
          <cell r="AC14">
            <v>20</v>
          </cell>
          <cell r="AD14">
            <v>31</v>
          </cell>
          <cell r="AE14">
            <v>2528.74</v>
          </cell>
          <cell r="AF14">
            <v>202.3</v>
          </cell>
          <cell r="AG14">
            <v>0</v>
          </cell>
          <cell r="AH14">
            <v>2300</v>
          </cell>
          <cell r="AI14">
            <v>2875</v>
          </cell>
          <cell r="AJ14">
            <v>1264.45</v>
          </cell>
          <cell r="AK14">
            <v>63.2</v>
          </cell>
          <cell r="AL14">
            <v>1414.08</v>
          </cell>
          <cell r="AM14">
            <v>99</v>
          </cell>
        </row>
        <row r="14">
          <cell r="AO14">
            <v>14</v>
          </cell>
          <cell r="AP14">
            <v>420</v>
          </cell>
          <cell r="AQ14">
            <v>1639.609</v>
          </cell>
          <cell r="AR14">
            <v>1639.6</v>
          </cell>
          <cell r="AS14">
            <v>1219.609</v>
          </cell>
          <cell r="AT14">
            <v>1219.6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5</v>
          </cell>
          <cell r="F15">
            <v>7</v>
          </cell>
        </row>
        <row r="15">
          <cell r="H15">
            <v>0</v>
          </cell>
          <cell r="I15">
            <v>50</v>
          </cell>
          <cell r="J15">
            <v>17</v>
          </cell>
          <cell r="K15">
            <v>18</v>
          </cell>
          <cell r="L15">
            <v>9</v>
          </cell>
          <cell r="M15">
            <v>45</v>
          </cell>
          <cell r="N15">
            <v>24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1456</v>
          </cell>
          <cell r="U15">
            <v>1699</v>
          </cell>
          <cell r="V15">
            <v>403.75</v>
          </cell>
        </row>
        <row r="15">
          <cell r="X15">
            <v>13</v>
          </cell>
          <cell r="Y15">
            <v>741</v>
          </cell>
          <cell r="Z15" t="str">
            <v>新怡店</v>
          </cell>
          <cell r="AA15" t="str">
            <v>西北片区</v>
          </cell>
          <cell r="AB15">
            <v>7</v>
          </cell>
          <cell r="AC15">
            <v>8</v>
          </cell>
          <cell r="AD15">
            <v>20</v>
          </cell>
          <cell r="AE15">
            <v>1633.07</v>
          </cell>
          <cell r="AF15">
            <v>130.6</v>
          </cell>
          <cell r="AG15">
            <v>0</v>
          </cell>
          <cell r="AH15">
            <v>940</v>
          </cell>
          <cell r="AI15">
            <v>1175</v>
          </cell>
          <cell r="AJ15">
            <v>996.91</v>
          </cell>
          <cell r="AK15">
            <v>49.8</v>
          </cell>
          <cell r="AL15">
            <v>0</v>
          </cell>
          <cell r="AM15">
            <v>0</v>
          </cell>
        </row>
        <row r="15">
          <cell r="AO15">
            <v>0</v>
          </cell>
          <cell r="AP15">
            <v>0</v>
          </cell>
          <cell r="AQ15">
            <v>225.4</v>
          </cell>
          <cell r="AR15">
            <v>225.4</v>
          </cell>
          <cell r="AS15">
            <v>225.4</v>
          </cell>
          <cell r="AT15">
            <v>225.4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11</v>
          </cell>
          <cell r="F16">
            <v>16</v>
          </cell>
          <cell r="G16">
            <v>4</v>
          </cell>
          <cell r="H16">
            <v>240</v>
          </cell>
          <cell r="I16">
            <v>70</v>
          </cell>
          <cell r="J16">
            <v>26</v>
          </cell>
          <cell r="K16">
            <v>30</v>
          </cell>
          <cell r="L16">
            <v>12</v>
          </cell>
          <cell r="M16">
            <v>60</v>
          </cell>
          <cell r="N16">
            <v>42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3193</v>
          </cell>
          <cell r="U16">
            <v>3725</v>
          </cell>
          <cell r="V16">
            <v>965.2</v>
          </cell>
        </row>
        <row r="16">
          <cell r="X16">
            <v>14</v>
          </cell>
          <cell r="Y16">
            <v>742</v>
          </cell>
          <cell r="Z16" t="str">
            <v>庆云南街</v>
          </cell>
          <cell r="AA16" t="str">
            <v>西北片区</v>
          </cell>
          <cell r="AB16">
            <v>19</v>
          </cell>
          <cell r="AC16">
            <v>23</v>
          </cell>
          <cell r="AD16">
            <v>11.65</v>
          </cell>
          <cell r="AE16">
            <v>880.22</v>
          </cell>
          <cell r="AF16">
            <v>44</v>
          </cell>
          <cell r="AG16">
            <v>22.1</v>
          </cell>
          <cell r="AH16">
            <v>2200</v>
          </cell>
          <cell r="AI16">
            <v>2750</v>
          </cell>
          <cell r="AJ16">
            <v>1453.63</v>
          </cell>
          <cell r="AK16">
            <v>72.7</v>
          </cell>
          <cell r="AL16">
            <v>143.31</v>
          </cell>
          <cell r="AM16">
            <v>10</v>
          </cell>
          <cell r="AN16">
            <v>19.96</v>
          </cell>
          <cell r="AO16">
            <v>4</v>
          </cell>
          <cell r="AP16">
            <v>120</v>
          </cell>
          <cell r="AQ16">
            <v>426.7</v>
          </cell>
          <cell r="AR16">
            <v>426.7</v>
          </cell>
          <cell r="AS16">
            <v>306.7</v>
          </cell>
          <cell r="AT16">
            <v>306.7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8</v>
          </cell>
          <cell r="F17">
            <v>16</v>
          </cell>
          <cell r="G17">
            <v>12</v>
          </cell>
          <cell r="H17">
            <v>720</v>
          </cell>
        </row>
        <row r="17">
          <cell r="J17">
            <v>26</v>
          </cell>
          <cell r="K17">
            <v>30</v>
          </cell>
          <cell r="L17">
            <v>23</v>
          </cell>
          <cell r="M17">
            <v>115</v>
          </cell>
          <cell r="N17">
            <v>9</v>
          </cell>
          <cell r="O17">
            <v>5</v>
          </cell>
          <cell r="P17">
            <v>6</v>
          </cell>
          <cell r="Q17">
            <v>4</v>
          </cell>
          <cell r="R17">
            <v>60</v>
          </cell>
          <cell r="S17">
            <v>5</v>
          </cell>
          <cell r="T17">
            <v>2600</v>
          </cell>
          <cell r="U17">
            <v>3946</v>
          </cell>
          <cell r="V17">
            <v>2498.83</v>
          </cell>
          <cell r="W17">
            <v>374.8245</v>
          </cell>
          <cell r="X17">
            <v>15</v>
          </cell>
          <cell r="Y17">
            <v>329</v>
          </cell>
          <cell r="Z17" t="str">
            <v>温江店</v>
          </cell>
          <cell r="AA17" t="str">
            <v>光华片区</v>
          </cell>
          <cell r="AB17">
            <v>12</v>
          </cell>
          <cell r="AC17">
            <v>15</v>
          </cell>
          <cell r="AD17">
            <v>15</v>
          </cell>
          <cell r="AE17">
            <v>1571.2</v>
          </cell>
          <cell r="AF17">
            <v>125.7</v>
          </cell>
          <cell r="AG17">
            <v>0</v>
          </cell>
          <cell r="AH17">
            <v>2600</v>
          </cell>
          <cell r="AI17">
            <v>3250</v>
          </cell>
          <cell r="AJ17">
            <v>2540.93</v>
          </cell>
          <cell r="AK17">
            <v>127</v>
          </cell>
          <cell r="AL17">
            <v>430.99</v>
          </cell>
          <cell r="AM17">
            <v>30.2</v>
          </cell>
        </row>
        <row r="17">
          <cell r="AO17">
            <v>12</v>
          </cell>
          <cell r="AP17">
            <v>360</v>
          </cell>
          <cell r="AQ17">
            <v>1552.7245</v>
          </cell>
          <cell r="AR17">
            <v>1552.7</v>
          </cell>
          <cell r="AS17">
            <v>1192.7245</v>
          </cell>
          <cell r="AT17">
            <v>1192.7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32</v>
          </cell>
          <cell r="F18">
            <v>42</v>
          </cell>
          <cell r="G18">
            <v>32.24</v>
          </cell>
          <cell r="H18">
            <v>1934.4</v>
          </cell>
        </row>
        <row r="18">
          <cell r="J18">
            <v>69</v>
          </cell>
          <cell r="K18">
            <v>75</v>
          </cell>
          <cell r="L18">
            <v>73</v>
          </cell>
          <cell r="M18">
            <v>365</v>
          </cell>
        </row>
        <row r="18">
          <cell r="O18">
            <v>10</v>
          </cell>
          <cell r="P18">
            <v>16</v>
          </cell>
          <cell r="Q18">
            <v>3</v>
          </cell>
          <cell r="R18">
            <v>45</v>
          </cell>
          <cell r="S18">
            <v>35</v>
          </cell>
          <cell r="T18">
            <v>9500</v>
          </cell>
          <cell r="U18">
            <v>10770</v>
          </cell>
          <cell r="V18">
            <v>15200.75</v>
          </cell>
          <cell r="W18">
            <v>3800.1875</v>
          </cell>
          <cell r="X18">
            <v>16</v>
          </cell>
          <cell r="Y18">
            <v>337</v>
          </cell>
          <cell r="Z18" t="str">
            <v>浆洗街药店</v>
          </cell>
          <cell r="AA18" t="str">
            <v>光华片区</v>
          </cell>
          <cell r="AB18">
            <v>50</v>
          </cell>
          <cell r="AC18">
            <v>60</v>
          </cell>
          <cell r="AD18">
            <v>26.65</v>
          </cell>
          <cell r="AE18">
            <v>2395.61</v>
          </cell>
          <cell r="AF18">
            <v>119.8</v>
          </cell>
          <cell r="AG18">
            <v>70.1</v>
          </cell>
          <cell r="AH18">
            <v>5370</v>
          </cell>
          <cell r="AI18">
            <v>6710</v>
          </cell>
          <cell r="AJ18">
            <v>4059.56</v>
          </cell>
          <cell r="AK18">
            <v>203</v>
          </cell>
          <cell r="AL18">
            <v>1680.75</v>
          </cell>
          <cell r="AM18">
            <v>117.7</v>
          </cell>
        </row>
        <row r="18">
          <cell r="AO18">
            <v>32</v>
          </cell>
          <cell r="AP18">
            <v>960</v>
          </cell>
          <cell r="AQ18">
            <v>6585.0875</v>
          </cell>
          <cell r="AR18">
            <v>6585.1</v>
          </cell>
          <cell r="AS18">
            <v>5625.0875</v>
          </cell>
          <cell r="AT18">
            <v>5625.1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32</v>
          </cell>
          <cell r="F19">
            <v>42</v>
          </cell>
          <cell r="G19">
            <v>46.824</v>
          </cell>
          <cell r="H19">
            <v>3371.328</v>
          </cell>
        </row>
        <row r="19">
          <cell r="J19">
            <v>69</v>
          </cell>
          <cell r="K19">
            <v>75</v>
          </cell>
          <cell r="L19">
            <v>63</v>
          </cell>
          <cell r="M19">
            <v>315</v>
          </cell>
          <cell r="N19">
            <v>18</v>
          </cell>
          <cell r="O19">
            <v>10</v>
          </cell>
          <cell r="P19">
            <v>16</v>
          </cell>
          <cell r="Q19">
            <v>11</v>
          </cell>
          <cell r="R19">
            <v>165</v>
          </cell>
        </row>
        <row r="19">
          <cell r="T19">
            <v>9500</v>
          </cell>
          <cell r="U19">
            <v>10770</v>
          </cell>
          <cell r="V19">
            <v>8967.19</v>
          </cell>
          <cell r="W19">
            <v>1345.0785</v>
          </cell>
          <cell r="X19">
            <v>17</v>
          </cell>
          <cell r="Y19">
            <v>343</v>
          </cell>
          <cell r="Z19" t="str">
            <v>光华药店</v>
          </cell>
          <cell r="AA19" t="str">
            <v>光华片区</v>
          </cell>
          <cell r="AB19">
            <v>39</v>
          </cell>
          <cell r="AC19">
            <v>46</v>
          </cell>
          <cell r="AD19">
            <v>93.1</v>
          </cell>
          <cell r="AE19">
            <v>9569.69</v>
          </cell>
          <cell r="AF19">
            <v>765.6</v>
          </cell>
          <cell r="AG19">
            <v>0</v>
          </cell>
          <cell r="AH19">
            <v>6755</v>
          </cell>
          <cell r="AI19">
            <v>8444</v>
          </cell>
          <cell r="AJ19">
            <v>12990.92</v>
          </cell>
          <cell r="AK19">
            <v>1039.3</v>
          </cell>
          <cell r="AL19">
            <v>2933.75</v>
          </cell>
          <cell r="AM19">
            <v>205.4</v>
          </cell>
        </row>
        <row r="19">
          <cell r="AO19">
            <v>45</v>
          </cell>
          <cell r="AP19">
            <v>1350</v>
          </cell>
          <cell r="AQ19">
            <v>7206.7065</v>
          </cell>
          <cell r="AR19">
            <v>7206.7</v>
          </cell>
          <cell r="AS19">
            <v>5856.7065</v>
          </cell>
          <cell r="AT19">
            <v>5856.7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8</v>
          </cell>
          <cell r="F20">
            <v>16</v>
          </cell>
          <cell r="G20">
            <v>2</v>
          </cell>
          <cell r="H20">
            <v>120</v>
          </cell>
          <cell r="I20">
            <v>60</v>
          </cell>
          <cell r="J20">
            <v>20</v>
          </cell>
          <cell r="K20">
            <v>24</v>
          </cell>
          <cell r="L20">
            <v>20</v>
          </cell>
          <cell r="M20">
            <v>100</v>
          </cell>
        </row>
        <row r="20">
          <cell r="O20">
            <v>2</v>
          </cell>
          <cell r="P20">
            <v>3</v>
          </cell>
          <cell r="Q20">
            <v>4</v>
          </cell>
          <cell r="R20">
            <v>100</v>
          </cell>
        </row>
        <row r="20">
          <cell r="T20">
            <v>2100</v>
          </cell>
          <cell r="U20">
            <v>2600</v>
          </cell>
          <cell r="V20">
            <v>3257.29</v>
          </cell>
          <cell r="W20">
            <v>814.3225</v>
          </cell>
          <cell r="X20">
            <v>18</v>
          </cell>
          <cell r="Y20">
            <v>357</v>
          </cell>
          <cell r="Z20" t="str">
            <v>清江东路药店</v>
          </cell>
          <cell r="AA20" t="str">
            <v>光华片区</v>
          </cell>
          <cell r="AB20">
            <v>15</v>
          </cell>
          <cell r="AC20">
            <v>18</v>
          </cell>
          <cell r="AD20">
            <v>3.25</v>
          </cell>
          <cell r="AE20">
            <v>501.25</v>
          </cell>
          <cell r="AF20">
            <v>25.1</v>
          </cell>
          <cell r="AG20">
            <v>35.3</v>
          </cell>
          <cell r="AH20">
            <v>1848</v>
          </cell>
          <cell r="AI20">
            <v>2310</v>
          </cell>
          <cell r="AJ20">
            <v>719.55</v>
          </cell>
        </row>
        <row r="20">
          <cell r="AL20">
            <v>170.15</v>
          </cell>
          <cell r="AM20">
            <v>11.9</v>
          </cell>
          <cell r="AN20">
            <v>4.9</v>
          </cell>
          <cell r="AO20">
            <v>2</v>
          </cell>
          <cell r="AP20">
            <v>60</v>
          </cell>
          <cell r="AQ20">
            <v>1171.3225</v>
          </cell>
          <cell r="AR20">
            <v>1171.3</v>
          </cell>
          <cell r="AS20">
            <v>1111.3225</v>
          </cell>
          <cell r="AT20">
            <v>1111.3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8</v>
          </cell>
          <cell r="F21">
            <v>16</v>
          </cell>
          <cell r="G21">
            <v>8.28</v>
          </cell>
          <cell r="H21">
            <v>496.8</v>
          </cell>
        </row>
        <row r="21">
          <cell r="J21">
            <v>20</v>
          </cell>
          <cell r="K21">
            <v>24</v>
          </cell>
          <cell r="L21">
            <v>35</v>
          </cell>
          <cell r="M21">
            <v>245</v>
          </cell>
        </row>
        <row r="21">
          <cell r="O21">
            <v>3</v>
          </cell>
          <cell r="P21">
            <v>4</v>
          </cell>
        </row>
        <row r="21">
          <cell r="R21">
            <v>0</v>
          </cell>
          <cell r="S21">
            <v>15</v>
          </cell>
          <cell r="T21">
            <v>2600</v>
          </cell>
          <cell r="U21">
            <v>3000</v>
          </cell>
          <cell r="V21">
            <v>1970.02</v>
          </cell>
          <cell r="W21">
            <v>295.503</v>
          </cell>
          <cell r="X21">
            <v>19</v>
          </cell>
          <cell r="Y21">
            <v>359</v>
          </cell>
          <cell r="Z21" t="str">
            <v>枣子巷药店</v>
          </cell>
          <cell r="AA21" t="str">
            <v>光华片区</v>
          </cell>
          <cell r="AB21">
            <v>22</v>
          </cell>
          <cell r="AC21">
            <v>27</v>
          </cell>
          <cell r="AD21">
            <v>14.2</v>
          </cell>
          <cell r="AE21">
            <v>1128.99</v>
          </cell>
          <cell r="AF21">
            <v>56.4</v>
          </cell>
          <cell r="AG21">
            <v>23.4</v>
          </cell>
          <cell r="AH21">
            <v>1848</v>
          </cell>
          <cell r="AI21">
            <v>2310</v>
          </cell>
          <cell r="AJ21">
            <v>1732.59</v>
          </cell>
          <cell r="AK21">
            <v>86.6</v>
          </cell>
          <cell r="AL21">
            <v>720.63</v>
          </cell>
          <cell r="AM21">
            <v>50.4</v>
          </cell>
          <cell r="AN21">
            <v>7.02</v>
          </cell>
          <cell r="AO21">
            <v>8</v>
          </cell>
          <cell r="AP21">
            <v>240</v>
          </cell>
          <cell r="AQ21">
            <v>1230.703</v>
          </cell>
          <cell r="AR21">
            <v>1230.7</v>
          </cell>
          <cell r="AS21">
            <v>990.703</v>
          </cell>
          <cell r="AT21">
            <v>990.7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4</v>
          </cell>
          <cell r="F22">
            <v>6</v>
          </cell>
          <cell r="G22">
            <v>4</v>
          </cell>
          <cell r="H22">
            <v>240</v>
          </cell>
        </row>
        <row r="22">
          <cell r="J22">
            <v>13</v>
          </cell>
          <cell r="K22">
            <v>15</v>
          </cell>
          <cell r="L22">
            <v>6</v>
          </cell>
          <cell r="M22">
            <v>30</v>
          </cell>
          <cell r="N22">
            <v>21</v>
          </cell>
          <cell r="O22">
            <v>1</v>
          </cell>
          <cell r="P22">
            <v>2</v>
          </cell>
        </row>
        <row r="22">
          <cell r="R22">
            <v>0</v>
          </cell>
          <cell r="S22">
            <v>5</v>
          </cell>
          <cell r="T22">
            <v>1400</v>
          </cell>
          <cell r="U22">
            <v>1600</v>
          </cell>
          <cell r="V22">
            <v>270</v>
          </cell>
        </row>
        <row r="22">
          <cell r="X22">
            <v>20</v>
          </cell>
          <cell r="Y22">
            <v>361</v>
          </cell>
          <cell r="Z22" t="str">
            <v>柳城正通东路药店</v>
          </cell>
          <cell r="AA22" t="str">
            <v>光华片区</v>
          </cell>
          <cell r="AB22">
            <v>8</v>
          </cell>
          <cell r="AC22">
            <v>10</v>
          </cell>
          <cell r="AD22">
            <v>8</v>
          </cell>
          <cell r="AE22">
            <v>666.84</v>
          </cell>
          <cell r="AF22">
            <v>33.3</v>
          </cell>
          <cell r="AG22">
            <v>0</v>
          </cell>
          <cell r="AH22">
            <v>1148</v>
          </cell>
          <cell r="AI22">
            <v>1435</v>
          </cell>
          <cell r="AJ22">
            <v>767.56</v>
          </cell>
          <cell r="AK22">
            <v>38.4</v>
          </cell>
          <cell r="AL22">
            <v>39.93</v>
          </cell>
          <cell r="AM22">
            <v>2.8</v>
          </cell>
          <cell r="AN22">
            <v>60</v>
          </cell>
          <cell r="AO22">
            <v>3</v>
          </cell>
          <cell r="AP22">
            <v>90</v>
          </cell>
          <cell r="AQ22">
            <v>344.5</v>
          </cell>
          <cell r="AR22">
            <v>344.5</v>
          </cell>
          <cell r="AS22">
            <v>254.5</v>
          </cell>
          <cell r="AT22">
            <v>254.5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32</v>
          </cell>
          <cell r="F23">
            <v>42</v>
          </cell>
          <cell r="G23">
            <v>25.16</v>
          </cell>
          <cell r="H23">
            <v>1509.6</v>
          </cell>
          <cell r="I23">
            <v>68.4</v>
          </cell>
          <cell r="J23">
            <v>69</v>
          </cell>
          <cell r="K23">
            <v>75</v>
          </cell>
          <cell r="L23">
            <v>64</v>
          </cell>
          <cell r="M23">
            <v>320</v>
          </cell>
          <cell r="N23">
            <v>15</v>
          </cell>
          <cell r="O23">
            <v>7</v>
          </cell>
          <cell r="P23">
            <v>14</v>
          </cell>
          <cell r="Q23">
            <v>2</v>
          </cell>
          <cell r="R23">
            <v>30</v>
          </cell>
          <cell r="S23">
            <v>25</v>
          </cell>
          <cell r="T23">
            <v>9500</v>
          </cell>
          <cell r="U23">
            <v>10770</v>
          </cell>
          <cell r="V23">
            <v>11630.45</v>
          </cell>
          <cell r="W23">
            <v>2907.6125</v>
          </cell>
          <cell r="X23">
            <v>21</v>
          </cell>
          <cell r="Y23">
            <v>365</v>
          </cell>
          <cell r="Z23" t="str">
            <v>光华村街药店</v>
          </cell>
          <cell r="AA23" t="str">
            <v>光华片区</v>
          </cell>
          <cell r="AB23">
            <v>30</v>
          </cell>
          <cell r="AC23">
            <v>36</v>
          </cell>
          <cell r="AD23">
            <v>68.85</v>
          </cell>
          <cell r="AE23">
            <v>6644.97</v>
          </cell>
          <cell r="AF23">
            <v>531.6</v>
          </cell>
          <cell r="AG23">
            <v>0</v>
          </cell>
          <cell r="AH23">
            <v>5068</v>
          </cell>
          <cell r="AI23">
            <v>6335</v>
          </cell>
          <cell r="AJ23">
            <v>6055.84</v>
          </cell>
          <cell r="AK23">
            <v>302.8</v>
          </cell>
          <cell r="AL23">
            <v>1634.84</v>
          </cell>
          <cell r="AM23">
            <v>114.4</v>
          </cell>
        </row>
        <row r="23">
          <cell r="AO23">
            <v>28</v>
          </cell>
          <cell r="AP23">
            <v>840</v>
          </cell>
          <cell r="AQ23">
            <v>5716.0125</v>
          </cell>
          <cell r="AR23">
            <v>5716</v>
          </cell>
          <cell r="AS23">
            <v>4876.0125</v>
          </cell>
          <cell r="AT23">
            <v>4876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16</v>
          </cell>
          <cell r="G24">
            <v>10.5</v>
          </cell>
          <cell r="H24">
            <v>630</v>
          </cell>
        </row>
        <row r="24">
          <cell r="J24">
            <v>17</v>
          </cell>
          <cell r="K24">
            <v>18</v>
          </cell>
          <cell r="L24">
            <v>56</v>
          </cell>
          <cell r="M24">
            <v>392</v>
          </cell>
        </row>
        <row r="24">
          <cell r="O24">
            <v>2</v>
          </cell>
          <cell r="P24">
            <v>3</v>
          </cell>
          <cell r="Q24">
            <v>3</v>
          </cell>
          <cell r="R24">
            <v>75</v>
          </cell>
        </row>
        <row r="24">
          <cell r="T24">
            <v>1600</v>
          </cell>
          <cell r="U24">
            <v>2000</v>
          </cell>
          <cell r="V24">
            <v>1924.22</v>
          </cell>
          <cell r="W24">
            <v>288.633</v>
          </cell>
          <cell r="X24">
            <v>22</v>
          </cell>
          <cell r="Y24">
            <v>379</v>
          </cell>
          <cell r="Z24" t="str">
            <v>土龙路药店</v>
          </cell>
          <cell r="AA24" t="str">
            <v>光华片区</v>
          </cell>
          <cell r="AB24">
            <v>15</v>
          </cell>
          <cell r="AC24">
            <v>18</v>
          </cell>
          <cell r="AD24">
            <v>5</v>
          </cell>
          <cell r="AE24">
            <v>407.49</v>
          </cell>
          <cell r="AF24">
            <v>20.4</v>
          </cell>
          <cell r="AG24">
            <v>30</v>
          </cell>
          <cell r="AH24">
            <v>1568</v>
          </cell>
          <cell r="AI24">
            <v>1960</v>
          </cell>
          <cell r="AJ24">
            <v>1140.54</v>
          </cell>
          <cell r="AK24">
            <v>57</v>
          </cell>
          <cell r="AL24">
            <v>539.88</v>
          </cell>
          <cell r="AM24">
            <v>37.8</v>
          </cell>
          <cell r="AN24">
            <v>28.4</v>
          </cell>
          <cell r="AO24">
            <v>10</v>
          </cell>
          <cell r="AP24">
            <v>300</v>
          </cell>
          <cell r="AQ24">
            <v>1500.833</v>
          </cell>
          <cell r="AR24">
            <v>1500.8</v>
          </cell>
          <cell r="AS24">
            <v>1200.833</v>
          </cell>
          <cell r="AT24">
            <v>1200.8</v>
          </cell>
        </row>
        <row r="25">
          <cell r="B25">
            <v>513</v>
          </cell>
          <cell r="C25" t="str">
            <v>顺和街店</v>
          </cell>
          <cell r="D25" t="str">
            <v>光华片区</v>
          </cell>
          <cell r="E25">
            <v>8</v>
          </cell>
          <cell r="F25">
            <v>16</v>
          </cell>
          <cell r="G25">
            <v>7</v>
          </cell>
          <cell r="H25">
            <v>420</v>
          </cell>
          <cell r="I25">
            <v>10</v>
          </cell>
          <cell r="J25">
            <v>17</v>
          </cell>
          <cell r="K25">
            <v>18</v>
          </cell>
          <cell r="L25">
            <v>10</v>
          </cell>
          <cell r="M25">
            <v>50</v>
          </cell>
          <cell r="N25">
            <v>21</v>
          </cell>
          <cell r="O25">
            <v>2</v>
          </cell>
          <cell r="P25">
            <v>3</v>
          </cell>
        </row>
        <row r="25">
          <cell r="R25">
            <v>0</v>
          </cell>
          <cell r="S25">
            <v>10</v>
          </cell>
          <cell r="T25">
            <v>2134</v>
          </cell>
          <cell r="U25">
            <v>2500</v>
          </cell>
          <cell r="V25">
            <v>884.75</v>
          </cell>
        </row>
        <row r="25">
          <cell r="X25">
            <v>23</v>
          </cell>
          <cell r="Y25">
            <v>513</v>
          </cell>
          <cell r="Z25" t="str">
            <v>顺和街店</v>
          </cell>
          <cell r="AA25" t="str">
            <v>光华片区</v>
          </cell>
          <cell r="AB25">
            <v>15</v>
          </cell>
          <cell r="AC25">
            <v>18</v>
          </cell>
          <cell r="AD25">
            <v>22.55</v>
          </cell>
          <cell r="AE25">
            <v>1888.02</v>
          </cell>
          <cell r="AF25">
            <v>151</v>
          </cell>
          <cell r="AG25">
            <v>0</v>
          </cell>
          <cell r="AH25">
            <v>1708</v>
          </cell>
          <cell r="AI25">
            <v>2135</v>
          </cell>
          <cell r="AJ25">
            <v>1503.41</v>
          </cell>
          <cell r="AK25">
            <v>75.2</v>
          </cell>
          <cell r="AL25">
            <v>438.19</v>
          </cell>
          <cell r="AM25">
            <v>30.7</v>
          </cell>
        </row>
        <row r="25">
          <cell r="AO25">
            <v>7</v>
          </cell>
          <cell r="AP25">
            <v>210</v>
          </cell>
          <cell r="AQ25">
            <v>726.9</v>
          </cell>
          <cell r="AR25">
            <v>726.9</v>
          </cell>
          <cell r="AS25">
            <v>516.9</v>
          </cell>
          <cell r="AT25">
            <v>516.9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6</v>
          </cell>
          <cell r="F26">
            <v>8</v>
          </cell>
        </row>
        <row r="26">
          <cell r="H26">
            <v>0</v>
          </cell>
          <cell r="I26">
            <v>60</v>
          </cell>
          <cell r="J26">
            <v>10</v>
          </cell>
          <cell r="K26">
            <v>11</v>
          </cell>
          <cell r="L26">
            <v>10</v>
          </cell>
          <cell r="M26">
            <v>50</v>
          </cell>
        </row>
        <row r="26">
          <cell r="O26">
            <v>2</v>
          </cell>
          <cell r="P26">
            <v>3</v>
          </cell>
          <cell r="Q26">
            <v>1</v>
          </cell>
          <cell r="R26">
            <v>15</v>
          </cell>
          <cell r="S26">
            <v>5</v>
          </cell>
          <cell r="T26">
            <v>1600</v>
          </cell>
          <cell r="U26">
            <v>2000</v>
          </cell>
          <cell r="V26">
            <v>234.65</v>
          </cell>
        </row>
        <row r="26">
          <cell r="X26">
            <v>24</v>
          </cell>
          <cell r="Y26">
            <v>516</v>
          </cell>
          <cell r="Z26" t="str">
            <v>武侯大道双楠段店</v>
          </cell>
          <cell r="AA26" t="str">
            <v>光华片区</v>
          </cell>
          <cell r="AB26">
            <v>8</v>
          </cell>
          <cell r="AC26">
            <v>10</v>
          </cell>
          <cell r="AD26">
            <v>2.4</v>
          </cell>
          <cell r="AE26">
            <v>225.12</v>
          </cell>
          <cell r="AF26">
            <v>11.3</v>
          </cell>
          <cell r="AG26">
            <v>16.8</v>
          </cell>
          <cell r="AH26">
            <v>1428</v>
          </cell>
          <cell r="AI26">
            <v>1785</v>
          </cell>
          <cell r="AJ26">
            <v>474.61</v>
          </cell>
        </row>
        <row r="26">
          <cell r="AL26">
            <v>706.5</v>
          </cell>
          <cell r="AM26">
            <v>49.5</v>
          </cell>
        </row>
        <row r="26">
          <cell r="AO26">
            <v>0</v>
          </cell>
          <cell r="AP26">
            <v>0</v>
          </cell>
          <cell r="AQ26">
            <v>125.8</v>
          </cell>
          <cell r="AR26">
            <v>125.8</v>
          </cell>
          <cell r="AS26">
            <v>125.8</v>
          </cell>
          <cell r="AT26">
            <v>125.8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8</v>
          </cell>
          <cell r="F27">
            <v>16</v>
          </cell>
          <cell r="G27">
            <v>11</v>
          </cell>
          <cell r="H27">
            <v>660</v>
          </cell>
        </row>
        <row r="27">
          <cell r="J27">
            <v>17</v>
          </cell>
          <cell r="K27">
            <v>18</v>
          </cell>
          <cell r="L27">
            <v>17</v>
          </cell>
          <cell r="M27">
            <v>85</v>
          </cell>
        </row>
        <row r="27">
          <cell r="O27">
            <v>4</v>
          </cell>
          <cell r="P27">
            <v>6</v>
          </cell>
          <cell r="Q27">
            <v>1</v>
          </cell>
          <cell r="R27">
            <v>15</v>
          </cell>
          <cell r="S27">
            <v>15</v>
          </cell>
          <cell r="T27">
            <v>2600</v>
          </cell>
          <cell r="U27">
            <v>3000</v>
          </cell>
          <cell r="V27">
            <v>761.19</v>
          </cell>
        </row>
        <row r="27">
          <cell r="X27">
            <v>25</v>
          </cell>
          <cell r="Y27">
            <v>570</v>
          </cell>
          <cell r="Z27" t="str">
            <v>浣花滨河路药店</v>
          </cell>
          <cell r="AA27" t="str">
            <v>光华片区</v>
          </cell>
          <cell r="AB27">
            <v>17</v>
          </cell>
          <cell r="AC27">
            <v>20</v>
          </cell>
          <cell r="AD27">
            <v>44.15</v>
          </cell>
          <cell r="AE27">
            <v>4601.18</v>
          </cell>
          <cell r="AF27">
            <v>368.1</v>
          </cell>
          <cell r="AG27">
            <v>0</v>
          </cell>
          <cell r="AH27">
            <v>1848</v>
          </cell>
          <cell r="AI27">
            <v>2310</v>
          </cell>
          <cell r="AJ27">
            <v>2247.71</v>
          </cell>
          <cell r="AK27">
            <v>112.4</v>
          </cell>
          <cell r="AL27">
            <v>506.2</v>
          </cell>
          <cell r="AM27">
            <v>35.4</v>
          </cell>
        </row>
        <row r="27">
          <cell r="AO27">
            <v>11</v>
          </cell>
          <cell r="AP27">
            <v>330</v>
          </cell>
          <cell r="AQ27">
            <v>1275.9</v>
          </cell>
          <cell r="AR27">
            <v>1275.9</v>
          </cell>
          <cell r="AS27">
            <v>945.9</v>
          </cell>
          <cell r="AT27">
            <v>945.9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4</v>
          </cell>
          <cell r="F28">
            <v>6</v>
          </cell>
          <cell r="G28">
            <v>1</v>
          </cell>
          <cell r="H28">
            <v>60</v>
          </cell>
          <cell r="I28">
            <v>30</v>
          </cell>
          <cell r="J28">
            <v>10</v>
          </cell>
          <cell r="K28">
            <v>11</v>
          </cell>
          <cell r="L28">
            <v>12</v>
          </cell>
          <cell r="M28">
            <v>84</v>
          </cell>
        </row>
        <row r="28">
          <cell r="O28">
            <v>1</v>
          </cell>
          <cell r="P28">
            <v>2</v>
          </cell>
        </row>
        <row r="28">
          <cell r="R28">
            <v>0</v>
          </cell>
          <cell r="S28">
            <v>5</v>
          </cell>
          <cell r="T28">
            <v>1400</v>
          </cell>
          <cell r="U28">
            <v>1500</v>
          </cell>
          <cell r="V28">
            <v>627.75</v>
          </cell>
        </row>
        <row r="28">
          <cell r="X28">
            <v>26</v>
          </cell>
          <cell r="Y28">
            <v>577</v>
          </cell>
          <cell r="Z28" t="str">
            <v>群和路药店</v>
          </cell>
          <cell r="AA28" t="str">
            <v>光华片区</v>
          </cell>
          <cell r="AB28">
            <v>11</v>
          </cell>
          <cell r="AC28">
            <v>13</v>
          </cell>
          <cell r="AD28">
            <v>2</v>
          </cell>
          <cell r="AE28">
            <v>173.6</v>
          </cell>
          <cell r="AF28">
            <v>8.7</v>
          </cell>
          <cell r="AG28">
            <v>27</v>
          </cell>
          <cell r="AH28">
            <v>1148</v>
          </cell>
          <cell r="AI28">
            <v>1435</v>
          </cell>
          <cell r="AJ28">
            <v>360.11</v>
          </cell>
        </row>
        <row r="28">
          <cell r="AL28">
            <v>3.1</v>
          </cell>
          <cell r="AM28">
            <v>0.2</v>
          </cell>
        </row>
        <row r="28">
          <cell r="AO28">
            <v>1</v>
          </cell>
          <cell r="AP28">
            <v>30</v>
          </cell>
          <cell r="AQ28">
            <v>152.9</v>
          </cell>
          <cell r="AR28">
            <v>152.9</v>
          </cell>
          <cell r="AS28">
            <v>122.9</v>
          </cell>
          <cell r="AT28">
            <v>122.9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32</v>
          </cell>
          <cell r="F29">
            <v>42</v>
          </cell>
          <cell r="G29">
            <v>5.12</v>
          </cell>
          <cell r="H29">
            <v>307.2</v>
          </cell>
          <cell r="I29">
            <v>268.8</v>
          </cell>
          <cell r="J29">
            <v>69</v>
          </cell>
          <cell r="K29">
            <v>75</v>
          </cell>
          <cell r="L29">
            <v>17</v>
          </cell>
          <cell r="M29">
            <v>85</v>
          </cell>
          <cell r="N29">
            <v>156</v>
          </cell>
          <cell r="O29">
            <v>7</v>
          </cell>
          <cell r="P29">
            <v>14</v>
          </cell>
          <cell r="Q29">
            <v>2</v>
          </cell>
          <cell r="R29">
            <v>30</v>
          </cell>
          <cell r="S29">
            <v>25</v>
          </cell>
          <cell r="T29">
            <v>8500</v>
          </cell>
          <cell r="U29">
            <v>10000</v>
          </cell>
          <cell r="V29">
            <v>6967.67</v>
          </cell>
          <cell r="W29">
            <v>1045.1505</v>
          </cell>
          <cell r="X29">
            <v>27</v>
          </cell>
          <cell r="Y29">
            <v>582</v>
          </cell>
          <cell r="Z29" t="str">
            <v>十二桥药店</v>
          </cell>
          <cell r="AA29" t="str">
            <v>光华片区</v>
          </cell>
          <cell r="AB29">
            <v>30</v>
          </cell>
          <cell r="AC29">
            <v>36</v>
          </cell>
          <cell r="AD29">
            <v>15</v>
          </cell>
          <cell r="AE29">
            <v>1511.19</v>
          </cell>
          <cell r="AF29">
            <v>75.6</v>
          </cell>
          <cell r="AG29">
            <v>45</v>
          </cell>
          <cell r="AH29">
            <v>4500</v>
          </cell>
          <cell r="AI29">
            <v>5625</v>
          </cell>
          <cell r="AJ29">
            <v>1864.61</v>
          </cell>
        </row>
        <row r="29">
          <cell r="AL29">
            <v>1336.62</v>
          </cell>
          <cell r="AM29">
            <v>93.6</v>
          </cell>
        </row>
        <row r="29">
          <cell r="AO29">
            <v>4</v>
          </cell>
          <cell r="AP29">
            <v>120</v>
          </cell>
          <cell r="AQ29">
            <v>1636.5505</v>
          </cell>
          <cell r="AR29">
            <v>1636.6</v>
          </cell>
          <cell r="AS29">
            <v>1516.5505</v>
          </cell>
          <cell r="AT29">
            <v>1516.6</v>
          </cell>
        </row>
        <row r="30">
          <cell r="B30">
            <v>714</v>
          </cell>
          <cell r="C30" t="str">
            <v>燃灯寺东街药店</v>
          </cell>
          <cell r="D30" t="str">
            <v>光华片区</v>
          </cell>
          <cell r="E30">
            <v>4</v>
          </cell>
          <cell r="F30">
            <v>6</v>
          </cell>
          <cell r="G30">
            <v>4</v>
          </cell>
          <cell r="H30">
            <v>240</v>
          </cell>
        </row>
        <row r="30">
          <cell r="J30">
            <v>10</v>
          </cell>
          <cell r="K30">
            <v>11</v>
          </cell>
          <cell r="L30">
            <v>13</v>
          </cell>
          <cell r="M30">
            <v>91</v>
          </cell>
        </row>
        <row r="30"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1400</v>
          </cell>
          <cell r="U30">
            <v>1500</v>
          </cell>
          <cell r="V30">
            <v>786.99</v>
          </cell>
          <cell r="W30">
            <v>118.0485</v>
          </cell>
          <cell r="X30">
            <v>28</v>
          </cell>
          <cell r="Y30">
            <v>714</v>
          </cell>
          <cell r="Z30" t="str">
            <v>燃灯寺东街药店</v>
          </cell>
          <cell r="AA30" t="str">
            <v>光华片区</v>
          </cell>
          <cell r="AB30">
            <v>9</v>
          </cell>
          <cell r="AC30">
            <v>11</v>
          </cell>
          <cell r="AD30">
            <v>6.8</v>
          </cell>
          <cell r="AE30">
            <v>591.84</v>
          </cell>
          <cell r="AF30">
            <v>29.6</v>
          </cell>
          <cell r="AG30">
            <v>6.6</v>
          </cell>
          <cell r="AH30">
            <v>1148</v>
          </cell>
          <cell r="AI30">
            <v>1435</v>
          </cell>
          <cell r="AJ30">
            <v>881.81</v>
          </cell>
          <cell r="AK30">
            <v>44.1</v>
          </cell>
          <cell r="AL30">
            <v>148.48</v>
          </cell>
          <cell r="AM30">
            <v>10.4</v>
          </cell>
        </row>
        <row r="30">
          <cell r="AO30">
            <v>4</v>
          </cell>
          <cell r="AP30">
            <v>120</v>
          </cell>
          <cell r="AQ30">
            <v>533.1485</v>
          </cell>
          <cell r="AR30">
            <v>533.1</v>
          </cell>
          <cell r="AS30">
            <v>413.1485</v>
          </cell>
          <cell r="AT30">
            <v>413.1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4</v>
          </cell>
          <cell r="F31">
            <v>8</v>
          </cell>
          <cell r="G31">
            <v>5</v>
          </cell>
          <cell r="H31">
            <v>300</v>
          </cell>
        </row>
        <row r="31">
          <cell r="J31">
            <v>13</v>
          </cell>
          <cell r="K31">
            <v>15</v>
          </cell>
          <cell r="L31">
            <v>12</v>
          </cell>
          <cell r="M31">
            <v>60</v>
          </cell>
          <cell r="N31">
            <v>3</v>
          </cell>
          <cell r="O31">
            <v>3</v>
          </cell>
          <cell r="P31">
            <v>4</v>
          </cell>
        </row>
        <row r="31">
          <cell r="R31">
            <v>0</v>
          </cell>
          <cell r="S31">
            <v>15</v>
          </cell>
          <cell r="T31">
            <v>2500</v>
          </cell>
          <cell r="U31">
            <v>2800</v>
          </cell>
          <cell r="V31">
            <v>295.44</v>
          </cell>
        </row>
        <row r="31">
          <cell r="X31">
            <v>29</v>
          </cell>
          <cell r="Y31">
            <v>734</v>
          </cell>
          <cell r="Z31" t="str">
            <v>温江区同兴东路药店</v>
          </cell>
          <cell r="AA31" t="str">
            <v>光华片区</v>
          </cell>
          <cell r="AB31">
            <v>18</v>
          </cell>
          <cell r="AC31">
            <v>21</v>
          </cell>
          <cell r="AD31">
            <v>2</v>
          </cell>
          <cell r="AE31">
            <v>98.75</v>
          </cell>
          <cell r="AF31">
            <v>4.9</v>
          </cell>
          <cell r="AG31">
            <v>48</v>
          </cell>
          <cell r="AH31">
            <v>1848</v>
          </cell>
          <cell r="AI31">
            <v>2310</v>
          </cell>
          <cell r="AJ31">
            <v>1133.24</v>
          </cell>
          <cell r="AK31">
            <v>56.7</v>
          </cell>
          <cell r="AL31">
            <v>24.58</v>
          </cell>
          <cell r="AM31">
            <v>1.7</v>
          </cell>
        </row>
        <row r="31">
          <cell r="AO31">
            <v>5</v>
          </cell>
          <cell r="AP31">
            <v>150</v>
          </cell>
          <cell r="AQ31">
            <v>423.3</v>
          </cell>
          <cell r="AR31">
            <v>423.3</v>
          </cell>
          <cell r="AS31">
            <v>273.3</v>
          </cell>
          <cell r="AT31">
            <v>273.3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20</v>
          </cell>
          <cell r="G32">
            <v>16.25</v>
          </cell>
          <cell r="H32">
            <v>975</v>
          </cell>
        </row>
        <row r="32">
          <cell r="J32">
            <v>30</v>
          </cell>
          <cell r="K32">
            <v>33</v>
          </cell>
          <cell r="L32">
            <v>12</v>
          </cell>
          <cell r="M32">
            <v>60</v>
          </cell>
          <cell r="N32">
            <v>54</v>
          </cell>
          <cell r="O32">
            <v>4</v>
          </cell>
          <cell r="P32">
            <v>7</v>
          </cell>
          <cell r="Q32">
            <v>2</v>
          </cell>
          <cell r="R32">
            <v>30</v>
          </cell>
          <cell r="S32">
            <v>10</v>
          </cell>
          <cell r="T32">
            <v>4092</v>
          </cell>
          <cell r="U32">
            <v>4774</v>
          </cell>
          <cell r="V32">
            <v>762.6</v>
          </cell>
        </row>
        <row r="32">
          <cell r="X32">
            <v>30</v>
          </cell>
          <cell r="Y32">
            <v>385</v>
          </cell>
          <cell r="Z32" t="str">
            <v>五津西路药店</v>
          </cell>
          <cell r="AA32" t="str">
            <v>高新片区</v>
          </cell>
          <cell r="AB32">
            <v>22</v>
          </cell>
          <cell r="AC32">
            <v>27</v>
          </cell>
          <cell r="AD32">
            <v>4.7</v>
          </cell>
          <cell r="AE32">
            <v>432</v>
          </cell>
          <cell r="AF32">
            <v>21.6</v>
          </cell>
          <cell r="AG32">
            <v>51.9</v>
          </cell>
          <cell r="AH32">
            <v>3100</v>
          </cell>
          <cell r="AI32">
            <v>3875</v>
          </cell>
          <cell r="AJ32">
            <v>3192.3</v>
          </cell>
          <cell r="AK32">
            <v>159.6</v>
          </cell>
          <cell r="AL32">
            <v>1289.19</v>
          </cell>
          <cell r="AM32">
            <v>90.2</v>
          </cell>
          <cell r="AN32">
            <v>120</v>
          </cell>
          <cell r="AO32">
            <v>14</v>
          </cell>
          <cell r="AP32">
            <v>420</v>
          </cell>
          <cell r="AQ32">
            <v>1336.4</v>
          </cell>
          <cell r="AR32">
            <v>1336.4</v>
          </cell>
          <cell r="AS32">
            <v>916.4</v>
          </cell>
          <cell r="AT32">
            <v>916.4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11</v>
          </cell>
          <cell r="G33">
            <v>4.25</v>
          </cell>
          <cell r="H33">
            <v>255</v>
          </cell>
          <cell r="I33">
            <v>37.5</v>
          </cell>
          <cell r="J33">
            <v>17</v>
          </cell>
          <cell r="K33">
            <v>18</v>
          </cell>
          <cell r="L33">
            <v>4</v>
          </cell>
          <cell r="M33">
            <v>20</v>
          </cell>
          <cell r="N33">
            <v>39</v>
          </cell>
          <cell r="O33">
            <v>2</v>
          </cell>
          <cell r="P33">
            <v>4</v>
          </cell>
        </row>
        <row r="33">
          <cell r="R33">
            <v>0</v>
          </cell>
          <cell r="S33">
            <v>10</v>
          </cell>
          <cell r="T33">
            <v>2289</v>
          </cell>
          <cell r="U33">
            <v>2670</v>
          </cell>
          <cell r="V33">
            <v>135</v>
          </cell>
        </row>
        <row r="33">
          <cell r="X33">
            <v>31</v>
          </cell>
          <cell r="Y33">
            <v>377</v>
          </cell>
          <cell r="Z33" t="str">
            <v>新园大道药店</v>
          </cell>
          <cell r="AA33" t="str">
            <v>高新片区</v>
          </cell>
          <cell r="AB33">
            <v>19</v>
          </cell>
          <cell r="AC33">
            <v>23</v>
          </cell>
          <cell r="AD33">
            <v>6.25</v>
          </cell>
          <cell r="AE33">
            <v>691.37</v>
          </cell>
          <cell r="AF33">
            <v>34.6</v>
          </cell>
          <cell r="AG33">
            <v>38.3</v>
          </cell>
          <cell r="AH33">
            <v>1730</v>
          </cell>
          <cell r="AI33">
            <v>2160</v>
          </cell>
          <cell r="AJ33">
            <v>1107.14</v>
          </cell>
          <cell r="AK33">
            <v>55.4</v>
          </cell>
          <cell r="AL33">
            <v>240.64</v>
          </cell>
          <cell r="AM33">
            <v>16.8</v>
          </cell>
        </row>
        <row r="33">
          <cell r="AO33">
            <v>4</v>
          </cell>
          <cell r="AP33">
            <v>120</v>
          </cell>
          <cell r="AQ33">
            <v>381.8</v>
          </cell>
          <cell r="AR33">
            <v>381.8</v>
          </cell>
          <cell r="AS33">
            <v>261.8</v>
          </cell>
          <cell r="AT33">
            <v>261.8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23</v>
          </cell>
          <cell r="F34">
            <v>34</v>
          </cell>
          <cell r="G34">
            <v>17</v>
          </cell>
          <cell r="H34">
            <v>1020</v>
          </cell>
          <cell r="I34">
            <v>60</v>
          </cell>
          <cell r="J34">
            <v>46</v>
          </cell>
          <cell r="K34">
            <v>51</v>
          </cell>
          <cell r="L34">
            <v>26</v>
          </cell>
          <cell r="M34">
            <v>130</v>
          </cell>
          <cell r="N34">
            <v>60</v>
          </cell>
          <cell r="O34">
            <v>7</v>
          </cell>
          <cell r="P34">
            <v>11</v>
          </cell>
          <cell r="Q34">
            <v>4</v>
          </cell>
          <cell r="R34">
            <v>60</v>
          </cell>
          <cell r="S34">
            <v>15</v>
          </cell>
          <cell r="T34">
            <v>6743</v>
          </cell>
          <cell r="U34">
            <v>7867</v>
          </cell>
          <cell r="V34">
            <v>5467.4</v>
          </cell>
          <cell r="W34">
            <v>820.11</v>
          </cell>
          <cell r="X34">
            <v>32</v>
          </cell>
          <cell r="Y34">
            <v>571</v>
          </cell>
          <cell r="Z34" t="str">
            <v>民丰大道店</v>
          </cell>
          <cell r="AA34" t="str">
            <v>高新片区</v>
          </cell>
          <cell r="AB34">
            <v>35</v>
          </cell>
          <cell r="AC34">
            <v>42</v>
          </cell>
          <cell r="AD34">
            <v>46.75</v>
          </cell>
          <cell r="AE34">
            <v>4946.06</v>
          </cell>
          <cell r="AF34">
            <v>395.7</v>
          </cell>
          <cell r="AG34">
            <v>0</v>
          </cell>
          <cell r="AH34">
            <v>5100</v>
          </cell>
          <cell r="AI34">
            <v>6375</v>
          </cell>
          <cell r="AJ34">
            <v>3890.82</v>
          </cell>
          <cell r="AK34">
            <v>194.5</v>
          </cell>
          <cell r="AL34">
            <v>4357.12</v>
          </cell>
          <cell r="AM34">
            <v>305</v>
          </cell>
        </row>
        <row r="34">
          <cell r="AO34">
            <v>16</v>
          </cell>
          <cell r="AP34">
            <v>480</v>
          </cell>
          <cell r="AQ34">
            <v>2925.31</v>
          </cell>
          <cell r="AR34">
            <v>2925.3</v>
          </cell>
          <cell r="AS34">
            <v>2445.31</v>
          </cell>
          <cell r="AT34">
            <v>2445.3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4</v>
          </cell>
          <cell r="F35">
            <v>7</v>
          </cell>
        </row>
        <row r="35">
          <cell r="H35">
            <v>0</v>
          </cell>
          <cell r="I35">
            <v>40</v>
          </cell>
          <cell r="J35">
            <v>10</v>
          </cell>
          <cell r="K35">
            <v>11</v>
          </cell>
          <cell r="L35">
            <v>10</v>
          </cell>
          <cell r="M35">
            <v>50</v>
          </cell>
        </row>
        <row r="35">
          <cell r="O35">
            <v>1</v>
          </cell>
          <cell r="P35">
            <v>2</v>
          </cell>
        </row>
        <row r="35">
          <cell r="R35">
            <v>0</v>
          </cell>
          <cell r="S35">
            <v>5</v>
          </cell>
          <cell r="T35">
            <v>1353</v>
          </cell>
          <cell r="U35">
            <v>1578</v>
          </cell>
          <cell r="V35">
            <v>359.6</v>
          </cell>
        </row>
        <row r="35">
          <cell r="X35">
            <v>33</v>
          </cell>
          <cell r="Y35">
            <v>371</v>
          </cell>
          <cell r="Z35" t="str">
            <v>兴义镇万兴路药店</v>
          </cell>
          <cell r="AA35" t="str">
            <v>高新片区</v>
          </cell>
          <cell r="AB35">
            <v>6</v>
          </cell>
          <cell r="AC35">
            <v>7</v>
          </cell>
          <cell r="AD35">
            <v>3</v>
          </cell>
          <cell r="AE35">
            <v>150.09</v>
          </cell>
          <cell r="AF35">
            <v>7.5</v>
          </cell>
          <cell r="AG35">
            <v>9</v>
          </cell>
          <cell r="AH35">
            <v>1020</v>
          </cell>
          <cell r="AI35">
            <v>1275</v>
          </cell>
          <cell r="AJ35">
            <v>802.87</v>
          </cell>
          <cell r="AK35">
            <v>40.1</v>
          </cell>
          <cell r="AL35">
            <v>0</v>
          </cell>
          <cell r="AM35">
            <v>0</v>
          </cell>
        </row>
        <row r="35">
          <cell r="AO35">
            <v>0</v>
          </cell>
          <cell r="AP35">
            <v>0</v>
          </cell>
          <cell r="AQ35">
            <v>97.6</v>
          </cell>
          <cell r="AR35">
            <v>97.6</v>
          </cell>
          <cell r="AS35">
            <v>97.6</v>
          </cell>
          <cell r="AT35">
            <v>97.6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26</v>
          </cell>
          <cell r="G36">
            <v>9</v>
          </cell>
          <cell r="H36">
            <v>540</v>
          </cell>
          <cell r="I36">
            <v>80</v>
          </cell>
          <cell r="J36">
            <v>36</v>
          </cell>
          <cell r="K36">
            <v>40</v>
          </cell>
          <cell r="L36">
            <v>21</v>
          </cell>
          <cell r="M36">
            <v>105</v>
          </cell>
          <cell r="N36">
            <v>45</v>
          </cell>
          <cell r="O36">
            <v>5</v>
          </cell>
          <cell r="P36">
            <v>9</v>
          </cell>
        </row>
        <row r="36">
          <cell r="R36">
            <v>0</v>
          </cell>
          <cell r="S36">
            <v>25</v>
          </cell>
          <cell r="T36">
            <v>5170</v>
          </cell>
          <cell r="U36">
            <v>6032</v>
          </cell>
          <cell r="V36">
            <v>3647.6</v>
          </cell>
          <cell r="W36">
            <v>547.14</v>
          </cell>
          <cell r="X36">
            <v>34</v>
          </cell>
          <cell r="Y36">
            <v>541</v>
          </cell>
          <cell r="Z36" t="str">
            <v>府城大道西段店</v>
          </cell>
          <cell r="AA36" t="str">
            <v>高新片区</v>
          </cell>
          <cell r="AB36">
            <v>28</v>
          </cell>
          <cell r="AC36">
            <v>34</v>
          </cell>
          <cell r="AD36">
            <v>35</v>
          </cell>
          <cell r="AE36">
            <v>2678.8</v>
          </cell>
          <cell r="AF36">
            <v>214.3</v>
          </cell>
          <cell r="AG36">
            <v>0</v>
          </cell>
          <cell r="AH36">
            <v>3910</v>
          </cell>
          <cell r="AI36">
            <v>4890</v>
          </cell>
          <cell r="AJ36">
            <v>2664.15</v>
          </cell>
          <cell r="AK36">
            <v>133.2</v>
          </cell>
          <cell r="AL36">
            <v>1000.61</v>
          </cell>
          <cell r="AM36">
            <v>70</v>
          </cell>
          <cell r="AN36">
            <v>300</v>
          </cell>
          <cell r="AO36">
            <v>3</v>
          </cell>
          <cell r="AP36">
            <v>90</v>
          </cell>
          <cell r="AQ36">
            <v>1609.64</v>
          </cell>
          <cell r="AR36">
            <v>1609.6</v>
          </cell>
          <cell r="AS36">
            <v>1519.64</v>
          </cell>
          <cell r="AT36">
            <v>1519.6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21</v>
          </cell>
          <cell r="G37">
            <v>5</v>
          </cell>
          <cell r="H37">
            <v>300</v>
          </cell>
          <cell r="I37">
            <v>90</v>
          </cell>
          <cell r="J37">
            <v>30</v>
          </cell>
          <cell r="K37">
            <v>33</v>
          </cell>
          <cell r="L37">
            <v>10</v>
          </cell>
          <cell r="M37">
            <v>50</v>
          </cell>
          <cell r="N37">
            <v>60</v>
          </cell>
          <cell r="O37">
            <v>4</v>
          </cell>
          <cell r="P37">
            <v>7</v>
          </cell>
        </row>
        <row r="37">
          <cell r="R37">
            <v>0</v>
          </cell>
          <cell r="S37">
            <v>20</v>
          </cell>
          <cell r="T37">
            <v>4136</v>
          </cell>
          <cell r="U37">
            <v>4825</v>
          </cell>
          <cell r="V37">
            <v>2434</v>
          </cell>
          <cell r="W37">
            <v>365.1</v>
          </cell>
          <cell r="X37">
            <v>35</v>
          </cell>
          <cell r="Y37">
            <v>387</v>
          </cell>
          <cell r="Z37" t="str">
            <v>新乐中街药店</v>
          </cell>
          <cell r="AA37" t="str">
            <v>高新片区</v>
          </cell>
          <cell r="AB37">
            <v>26</v>
          </cell>
          <cell r="AC37">
            <v>31</v>
          </cell>
          <cell r="AD37">
            <v>33.3</v>
          </cell>
          <cell r="AE37">
            <v>4055.79</v>
          </cell>
          <cell r="AF37">
            <v>324.5</v>
          </cell>
          <cell r="AG37">
            <v>0</v>
          </cell>
          <cell r="AH37">
            <v>3130</v>
          </cell>
          <cell r="AI37">
            <v>3910</v>
          </cell>
          <cell r="AJ37">
            <v>2361.91</v>
          </cell>
          <cell r="AK37">
            <v>118.1</v>
          </cell>
          <cell r="AL37">
            <v>673</v>
          </cell>
          <cell r="AM37">
            <v>47.1</v>
          </cell>
        </row>
        <row r="37">
          <cell r="AO37">
            <v>5</v>
          </cell>
          <cell r="AP37">
            <v>150</v>
          </cell>
          <cell r="AQ37">
            <v>1204.8</v>
          </cell>
          <cell r="AR37">
            <v>1204.8</v>
          </cell>
          <cell r="AS37">
            <v>1054.8</v>
          </cell>
          <cell r="AT37">
            <v>1054.8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4</v>
          </cell>
          <cell r="F38">
            <v>8</v>
          </cell>
        </row>
        <row r="38">
          <cell r="H38">
            <v>0</v>
          </cell>
          <cell r="I38">
            <v>40</v>
          </cell>
          <cell r="J38">
            <v>13</v>
          </cell>
          <cell r="K38">
            <v>15</v>
          </cell>
          <cell r="L38">
            <v>9</v>
          </cell>
          <cell r="M38">
            <v>45</v>
          </cell>
          <cell r="N38">
            <v>12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1577</v>
          </cell>
          <cell r="U38">
            <v>1839</v>
          </cell>
          <cell r="V38">
            <v>791.7</v>
          </cell>
          <cell r="W38">
            <v>118.755</v>
          </cell>
          <cell r="X38">
            <v>36</v>
          </cell>
          <cell r="Y38">
            <v>573</v>
          </cell>
          <cell r="Z38" t="str">
            <v>双流道锦华路店</v>
          </cell>
          <cell r="AA38" t="str">
            <v>高新片区</v>
          </cell>
          <cell r="AB38">
            <v>12</v>
          </cell>
          <cell r="AC38">
            <v>15</v>
          </cell>
          <cell r="AD38">
            <v>6.3</v>
          </cell>
          <cell r="AE38">
            <v>505.83</v>
          </cell>
          <cell r="AF38">
            <v>25.3</v>
          </cell>
          <cell r="AG38">
            <v>17.1</v>
          </cell>
          <cell r="AH38">
            <v>1200</v>
          </cell>
          <cell r="AI38">
            <v>1500</v>
          </cell>
          <cell r="AJ38">
            <v>1579.04</v>
          </cell>
          <cell r="AK38">
            <v>126.3</v>
          </cell>
          <cell r="AL38">
            <v>214.44</v>
          </cell>
          <cell r="AM38">
            <v>15</v>
          </cell>
          <cell r="AN38">
            <v>2.88</v>
          </cell>
          <cell r="AO38">
            <v>0</v>
          </cell>
          <cell r="AP38">
            <v>0</v>
          </cell>
          <cell r="AQ38">
            <v>405.355</v>
          </cell>
          <cell r="AR38">
            <v>405.4</v>
          </cell>
          <cell r="AS38">
            <v>405.355</v>
          </cell>
          <cell r="AT38">
            <v>405.4</v>
          </cell>
        </row>
        <row r="39">
          <cell r="B39">
            <v>514</v>
          </cell>
          <cell r="C39" t="str">
            <v>新津邓双镇岷江店</v>
          </cell>
          <cell r="D39" t="str">
            <v>高新片区</v>
          </cell>
          <cell r="E39">
            <v>11</v>
          </cell>
          <cell r="F39">
            <v>17</v>
          </cell>
          <cell r="G39">
            <v>1</v>
          </cell>
          <cell r="H39">
            <v>60</v>
          </cell>
          <cell r="I39">
            <v>100</v>
          </cell>
          <cell r="J39">
            <v>23</v>
          </cell>
          <cell r="K39">
            <v>25</v>
          </cell>
          <cell r="L39">
            <v>18</v>
          </cell>
          <cell r="M39">
            <v>90</v>
          </cell>
          <cell r="N39">
            <v>15</v>
          </cell>
          <cell r="O39">
            <v>3</v>
          </cell>
          <cell r="P39">
            <v>4</v>
          </cell>
          <cell r="Q39">
            <v>4</v>
          </cell>
          <cell r="R39">
            <v>100</v>
          </cell>
        </row>
        <row r="39">
          <cell r="T39">
            <v>3309</v>
          </cell>
          <cell r="U39">
            <v>3860</v>
          </cell>
          <cell r="V39">
            <v>4429</v>
          </cell>
          <cell r="W39">
            <v>1107.25</v>
          </cell>
          <cell r="X39">
            <v>37</v>
          </cell>
          <cell r="Y39">
            <v>514</v>
          </cell>
          <cell r="Z39" t="str">
            <v>新津邓双镇岷江店</v>
          </cell>
          <cell r="AA39" t="str">
            <v>高新片区</v>
          </cell>
          <cell r="AB39">
            <v>19</v>
          </cell>
          <cell r="AC39">
            <v>23</v>
          </cell>
          <cell r="AD39">
            <v>28.7</v>
          </cell>
          <cell r="AE39">
            <v>2485.12</v>
          </cell>
          <cell r="AF39">
            <v>198.8</v>
          </cell>
          <cell r="AG39">
            <v>0</v>
          </cell>
          <cell r="AH39">
            <v>2500</v>
          </cell>
          <cell r="AI39">
            <v>3125</v>
          </cell>
          <cell r="AJ39">
            <v>4539.32</v>
          </cell>
          <cell r="AK39">
            <v>363.1</v>
          </cell>
          <cell r="AL39">
            <v>2063.4</v>
          </cell>
          <cell r="AM39">
            <v>144.4</v>
          </cell>
          <cell r="AN39">
            <v>4.2</v>
          </cell>
          <cell r="AO39">
            <v>1</v>
          </cell>
          <cell r="AP39">
            <v>30</v>
          </cell>
          <cell r="AQ39">
            <v>2063.55</v>
          </cell>
          <cell r="AR39">
            <v>2063.6</v>
          </cell>
          <cell r="AS39">
            <v>2033.55</v>
          </cell>
          <cell r="AT39">
            <v>2033.6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5</v>
          </cell>
          <cell r="F40">
            <v>7</v>
          </cell>
          <cell r="G40">
            <v>3</v>
          </cell>
          <cell r="H40">
            <v>180</v>
          </cell>
          <cell r="I40">
            <v>20</v>
          </cell>
          <cell r="J40">
            <v>11</v>
          </cell>
          <cell r="K40">
            <v>12</v>
          </cell>
          <cell r="L40">
            <v>18</v>
          </cell>
          <cell r="M40">
            <v>126</v>
          </cell>
        </row>
        <row r="40">
          <cell r="O40">
            <v>1</v>
          </cell>
          <cell r="P40">
            <v>2</v>
          </cell>
          <cell r="Q40">
            <v>1</v>
          </cell>
          <cell r="R40">
            <v>15</v>
          </cell>
        </row>
        <row r="40">
          <cell r="T40">
            <v>1427</v>
          </cell>
          <cell r="U40">
            <v>1665</v>
          </cell>
          <cell r="V40">
            <v>525</v>
          </cell>
        </row>
        <row r="40">
          <cell r="X40">
            <v>38</v>
          </cell>
          <cell r="Y40">
            <v>546</v>
          </cell>
          <cell r="Z40" t="str">
            <v>楠丰路店</v>
          </cell>
          <cell r="AA40" t="str">
            <v>高新片区</v>
          </cell>
          <cell r="AB40">
            <v>11</v>
          </cell>
          <cell r="AC40">
            <v>13</v>
          </cell>
          <cell r="AD40">
            <v>7.75</v>
          </cell>
          <cell r="AE40">
            <v>661.8</v>
          </cell>
          <cell r="AF40">
            <v>33.1</v>
          </cell>
          <cell r="AG40">
            <v>9.8</v>
          </cell>
          <cell r="AH40">
            <v>1080</v>
          </cell>
          <cell r="AI40">
            <v>1350</v>
          </cell>
          <cell r="AJ40">
            <v>1879.69</v>
          </cell>
          <cell r="AK40">
            <v>150.4</v>
          </cell>
          <cell r="AL40">
            <v>648.19</v>
          </cell>
          <cell r="AM40">
            <v>45.4</v>
          </cell>
        </row>
        <row r="40">
          <cell r="AO40">
            <v>3</v>
          </cell>
          <cell r="AP40">
            <v>90</v>
          </cell>
          <cell r="AQ40">
            <v>549.9</v>
          </cell>
          <cell r="AR40">
            <v>549.9</v>
          </cell>
          <cell r="AS40">
            <v>459.9</v>
          </cell>
          <cell r="AT40">
            <v>459.9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7</v>
          </cell>
          <cell r="F41">
            <v>10</v>
          </cell>
        </row>
        <row r="41">
          <cell r="H41">
            <v>0</v>
          </cell>
          <cell r="I41">
            <v>70</v>
          </cell>
          <cell r="J41">
            <v>15</v>
          </cell>
          <cell r="K41">
            <v>17</v>
          </cell>
        </row>
        <row r="41">
          <cell r="M41">
            <v>0</v>
          </cell>
          <cell r="N41">
            <v>45</v>
          </cell>
          <cell r="O41">
            <v>2</v>
          </cell>
          <cell r="P41">
            <v>3</v>
          </cell>
          <cell r="Q41">
            <v>6</v>
          </cell>
          <cell r="R41">
            <v>150</v>
          </cell>
        </row>
        <row r="41">
          <cell r="T41">
            <v>2089</v>
          </cell>
          <cell r="U41">
            <v>2437</v>
          </cell>
          <cell r="V41">
            <v>487</v>
          </cell>
        </row>
        <row r="41">
          <cell r="X41">
            <v>39</v>
          </cell>
          <cell r="Y41">
            <v>737</v>
          </cell>
          <cell r="Z41" t="str">
            <v>大源北街药店</v>
          </cell>
          <cell r="AA41" t="str">
            <v>高新片区</v>
          </cell>
          <cell r="AB41">
            <v>12</v>
          </cell>
          <cell r="AC41">
            <v>15</v>
          </cell>
          <cell r="AD41">
            <v>14</v>
          </cell>
          <cell r="AE41">
            <v>1711.5</v>
          </cell>
          <cell r="AF41">
            <v>85.6</v>
          </cell>
          <cell r="AG41">
            <v>0</v>
          </cell>
          <cell r="AH41">
            <v>1580</v>
          </cell>
          <cell r="AI41">
            <v>1975</v>
          </cell>
          <cell r="AJ41">
            <v>1485.87</v>
          </cell>
          <cell r="AK41">
            <v>74.3</v>
          </cell>
          <cell r="AL41">
            <v>606.22</v>
          </cell>
          <cell r="AM41">
            <v>42.4</v>
          </cell>
          <cell r="AN41">
            <v>5.9</v>
          </cell>
          <cell r="AO41">
            <v>0</v>
          </cell>
          <cell r="AP41">
            <v>0</v>
          </cell>
          <cell r="AQ41">
            <v>352.3</v>
          </cell>
          <cell r="AR41">
            <v>352.3</v>
          </cell>
          <cell r="AS41">
            <v>352.3</v>
          </cell>
          <cell r="AT41">
            <v>352.3</v>
          </cell>
        </row>
        <row r="42">
          <cell r="B42">
            <v>588</v>
          </cell>
          <cell r="C42" t="str">
            <v>新津正东街店</v>
          </cell>
          <cell r="D42" t="str">
            <v>高新片区</v>
          </cell>
          <cell r="E42">
            <v>5</v>
          </cell>
          <cell r="F42">
            <v>8</v>
          </cell>
          <cell r="G42">
            <v>8</v>
          </cell>
          <cell r="H42">
            <v>576</v>
          </cell>
        </row>
        <row r="42">
          <cell r="J42">
            <v>13</v>
          </cell>
          <cell r="K42">
            <v>15</v>
          </cell>
          <cell r="L42">
            <v>4</v>
          </cell>
          <cell r="M42">
            <v>20</v>
          </cell>
          <cell r="N42">
            <v>27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1536</v>
          </cell>
          <cell r="U42">
            <v>1792</v>
          </cell>
          <cell r="V42">
            <v>887.4</v>
          </cell>
          <cell r="W42">
            <v>133.11</v>
          </cell>
          <cell r="X42">
            <v>40</v>
          </cell>
          <cell r="Y42">
            <v>588</v>
          </cell>
          <cell r="Z42" t="str">
            <v>新津正东街店</v>
          </cell>
          <cell r="AA42" t="str">
            <v>高新片区</v>
          </cell>
          <cell r="AB42">
            <v>7</v>
          </cell>
          <cell r="AC42">
            <v>8</v>
          </cell>
          <cell r="AD42">
            <v>36.55</v>
          </cell>
          <cell r="AE42">
            <v>3220.15</v>
          </cell>
          <cell r="AF42">
            <v>257.6</v>
          </cell>
          <cell r="AG42">
            <v>0</v>
          </cell>
          <cell r="AH42">
            <v>1160</v>
          </cell>
          <cell r="AI42">
            <v>1450</v>
          </cell>
          <cell r="AJ42">
            <v>1436.55</v>
          </cell>
          <cell r="AK42">
            <v>71.8</v>
          </cell>
          <cell r="AL42">
            <v>427.93</v>
          </cell>
          <cell r="AM42">
            <v>30</v>
          </cell>
        </row>
        <row r="42">
          <cell r="AO42">
            <v>8</v>
          </cell>
          <cell r="AP42">
            <v>240</v>
          </cell>
          <cell r="AQ42">
            <v>1088.51</v>
          </cell>
          <cell r="AR42">
            <v>1088.5</v>
          </cell>
          <cell r="AS42">
            <v>848.51</v>
          </cell>
          <cell r="AT42">
            <v>848.5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8</v>
          </cell>
        </row>
        <row r="43">
          <cell r="H43">
            <v>0</v>
          </cell>
          <cell r="I43">
            <v>50</v>
          </cell>
          <cell r="J43">
            <v>13</v>
          </cell>
          <cell r="K43">
            <v>15</v>
          </cell>
          <cell r="L43">
            <v>18</v>
          </cell>
          <cell r="M43">
            <v>126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1622</v>
          </cell>
          <cell r="U43">
            <v>1893</v>
          </cell>
          <cell r="V43">
            <v>253.2</v>
          </cell>
        </row>
        <row r="43">
          <cell r="X43">
            <v>41</v>
          </cell>
          <cell r="Y43">
            <v>399</v>
          </cell>
          <cell r="Z43" t="str">
            <v>高新天久北巷药店</v>
          </cell>
          <cell r="AA43" t="str">
            <v>高新片区</v>
          </cell>
          <cell r="AB43">
            <v>9</v>
          </cell>
          <cell r="AC43">
            <v>11</v>
          </cell>
          <cell r="AD43">
            <v>2</v>
          </cell>
          <cell r="AE43">
            <v>250</v>
          </cell>
          <cell r="AF43">
            <v>12.5</v>
          </cell>
          <cell r="AG43">
            <v>21</v>
          </cell>
          <cell r="AH43">
            <v>1230</v>
          </cell>
          <cell r="AI43">
            <v>1540</v>
          </cell>
          <cell r="AJ43">
            <v>439.9</v>
          </cell>
        </row>
        <row r="43">
          <cell r="AL43">
            <v>72</v>
          </cell>
          <cell r="AM43">
            <v>5</v>
          </cell>
          <cell r="AN43">
            <v>5.04</v>
          </cell>
          <cell r="AO43">
            <v>0</v>
          </cell>
          <cell r="AP43">
            <v>0</v>
          </cell>
          <cell r="AQ43">
            <v>143.5</v>
          </cell>
          <cell r="AR43">
            <v>143.5</v>
          </cell>
          <cell r="AS43">
            <v>143.5</v>
          </cell>
          <cell r="AT43">
            <v>143.5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8</v>
          </cell>
          <cell r="G44">
            <v>6</v>
          </cell>
          <cell r="H44">
            <v>360</v>
          </cell>
        </row>
        <row r="44">
          <cell r="J44">
            <v>13</v>
          </cell>
          <cell r="K44">
            <v>15</v>
          </cell>
          <cell r="L44">
            <v>4</v>
          </cell>
          <cell r="M44">
            <v>20</v>
          </cell>
          <cell r="N44">
            <v>27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1659</v>
          </cell>
          <cell r="U44">
            <v>1936</v>
          </cell>
          <cell r="V44">
            <v>75</v>
          </cell>
        </row>
        <row r="44">
          <cell r="X44">
            <v>42</v>
          </cell>
          <cell r="Y44">
            <v>389</v>
          </cell>
          <cell r="Z44" t="str">
            <v>南湖路药店</v>
          </cell>
          <cell r="AA44" t="str">
            <v>高新片区</v>
          </cell>
          <cell r="AB44">
            <v>11</v>
          </cell>
          <cell r="AC44">
            <v>13</v>
          </cell>
          <cell r="AD44">
            <v>5.2</v>
          </cell>
          <cell r="AE44">
            <v>478.88</v>
          </cell>
          <cell r="AF44">
            <v>23.9</v>
          </cell>
          <cell r="AG44">
            <v>17.4</v>
          </cell>
          <cell r="AH44">
            <v>1260</v>
          </cell>
          <cell r="AI44">
            <v>1575</v>
          </cell>
          <cell r="AJ44">
            <v>492.5</v>
          </cell>
        </row>
        <row r="44">
          <cell r="AL44">
            <v>658.52</v>
          </cell>
          <cell r="AM44">
            <v>46.1</v>
          </cell>
        </row>
        <row r="44">
          <cell r="AO44">
            <v>8</v>
          </cell>
          <cell r="AP44">
            <v>240</v>
          </cell>
          <cell r="AQ44">
            <v>450</v>
          </cell>
          <cell r="AR44">
            <v>450</v>
          </cell>
          <cell r="AS44">
            <v>210</v>
          </cell>
          <cell r="AT44">
            <v>210</v>
          </cell>
        </row>
        <row r="45">
          <cell r="B45">
            <v>512</v>
          </cell>
          <cell r="C45" t="str">
            <v>华阳正东中街店</v>
          </cell>
          <cell r="D45" t="str">
            <v>高新片区</v>
          </cell>
          <cell r="E45">
            <v>9</v>
          </cell>
          <cell r="F45">
            <v>14</v>
          </cell>
          <cell r="G45">
            <v>2</v>
          </cell>
          <cell r="H45">
            <v>120</v>
          </cell>
          <cell r="I45">
            <v>70</v>
          </cell>
          <cell r="J45">
            <v>20</v>
          </cell>
          <cell r="K45">
            <v>22</v>
          </cell>
          <cell r="L45">
            <v>7</v>
          </cell>
          <cell r="M45">
            <v>35</v>
          </cell>
          <cell r="N45">
            <v>39</v>
          </cell>
          <cell r="O45">
            <v>3</v>
          </cell>
          <cell r="P45">
            <v>4</v>
          </cell>
        </row>
        <row r="45">
          <cell r="R45">
            <v>0</v>
          </cell>
          <cell r="S45">
            <v>15</v>
          </cell>
          <cell r="T45">
            <v>2771</v>
          </cell>
          <cell r="U45">
            <v>3233</v>
          </cell>
          <cell r="V45">
            <v>308.8</v>
          </cell>
        </row>
        <row r="45">
          <cell r="X45">
            <v>43</v>
          </cell>
          <cell r="Y45">
            <v>512</v>
          </cell>
          <cell r="Z45" t="str">
            <v>华阳正东中街店</v>
          </cell>
          <cell r="AA45" t="str">
            <v>高新片区</v>
          </cell>
          <cell r="AB45">
            <v>13</v>
          </cell>
          <cell r="AC45">
            <v>16</v>
          </cell>
          <cell r="AD45">
            <v>8.25</v>
          </cell>
          <cell r="AE45">
            <v>684.29</v>
          </cell>
          <cell r="AF45">
            <v>34.2</v>
          </cell>
          <cell r="AG45">
            <v>14.3</v>
          </cell>
          <cell r="AH45">
            <v>2000</v>
          </cell>
          <cell r="AI45">
            <v>2500</v>
          </cell>
          <cell r="AJ45">
            <v>742.64</v>
          </cell>
        </row>
        <row r="45">
          <cell r="AL45">
            <v>158.37</v>
          </cell>
          <cell r="AM45">
            <v>11.1</v>
          </cell>
          <cell r="AN45">
            <v>120</v>
          </cell>
          <cell r="AO45">
            <v>0</v>
          </cell>
          <cell r="AP45">
            <v>0</v>
          </cell>
          <cell r="AQ45">
            <v>200.3</v>
          </cell>
          <cell r="AR45">
            <v>200.3</v>
          </cell>
          <cell r="AS45">
            <v>200.3</v>
          </cell>
          <cell r="AT45">
            <v>200.3</v>
          </cell>
        </row>
        <row r="46">
          <cell r="B46">
            <v>584</v>
          </cell>
          <cell r="C46" t="str">
            <v>中和街道柳荫街药店</v>
          </cell>
          <cell r="D46" t="str">
            <v>高新片区</v>
          </cell>
          <cell r="E46">
            <v>6</v>
          </cell>
          <cell r="F46">
            <v>9</v>
          </cell>
          <cell r="G46">
            <v>5</v>
          </cell>
          <cell r="H46">
            <v>300</v>
          </cell>
          <cell r="I46">
            <v>10</v>
          </cell>
          <cell r="J46">
            <v>13</v>
          </cell>
          <cell r="K46">
            <v>15</v>
          </cell>
          <cell r="L46">
            <v>17</v>
          </cell>
          <cell r="M46">
            <v>119</v>
          </cell>
        </row>
        <row r="46">
          <cell r="O46">
            <v>2</v>
          </cell>
          <cell r="P46">
            <v>3</v>
          </cell>
          <cell r="Q46">
            <v>1</v>
          </cell>
          <cell r="R46">
            <v>15</v>
          </cell>
          <cell r="S46">
            <v>5</v>
          </cell>
          <cell r="T46">
            <v>1742</v>
          </cell>
          <cell r="U46">
            <v>2032</v>
          </cell>
          <cell r="V46">
            <v>2714.9</v>
          </cell>
          <cell r="W46">
            <v>678.725</v>
          </cell>
          <cell r="X46">
            <v>44</v>
          </cell>
          <cell r="Y46">
            <v>584</v>
          </cell>
          <cell r="Z46" t="str">
            <v>中和街道柳荫街药店</v>
          </cell>
          <cell r="AA46" t="str">
            <v>高新片区</v>
          </cell>
          <cell r="AB46">
            <v>12</v>
          </cell>
          <cell r="AC46">
            <v>15</v>
          </cell>
          <cell r="AD46">
            <v>9.95</v>
          </cell>
          <cell r="AE46">
            <v>630.34</v>
          </cell>
          <cell r="AF46">
            <v>31.5</v>
          </cell>
          <cell r="AG46">
            <v>6.2</v>
          </cell>
          <cell r="AH46">
            <v>1400</v>
          </cell>
          <cell r="AI46">
            <v>1750</v>
          </cell>
          <cell r="AJ46">
            <v>1870.54</v>
          </cell>
          <cell r="AK46">
            <v>149.6</v>
          </cell>
          <cell r="AL46">
            <v>590.2</v>
          </cell>
          <cell r="AM46">
            <v>41.3</v>
          </cell>
        </row>
        <row r="46">
          <cell r="AO46">
            <v>5</v>
          </cell>
          <cell r="AP46">
            <v>150</v>
          </cell>
          <cell r="AQ46">
            <v>1335.125</v>
          </cell>
          <cell r="AR46">
            <v>1335.1</v>
          </cell>
          <cell r="AS46">
            <v>1185.125</v>
          </cell>
          <cell r="AT46">
            <v>1185.1</v>
          </cell>
        </row>
        <row r="47">
          <cell r="B47">
            <v>355</v>
          </cell>
          <cell r="C47" t="str">
            <v>双林路药店</v>
          </cell>
          <cell r="D47" t="str">
            <v>东南片区</v>
          </cell>
          <cell r="E47">
            <v>20</v>
          </cell>
          <cell r="F47">
            <v>23</v>
          </cell>
          <cell r="G47">
            <v>16.6</v>
          </cell>
          <cell r="H47">
            <v>996</v>
          </cell>
          <cell r="I47">
            <v>34</v>
          </cell>
          <cell r="J47">
            <v>36</v>
          </cell>
          <cell r="K47">
            <v>40</v>
          </cell>
          <cell r="L47">
            <v>46</v>
          </cell>
          <cell r="M47">
            <v>322</v>
          </cell>
        </row>
        <row r="47">
          <cell r="O47">
            <v>6</v>
          </cell>
          <cell r="P47">
            <v>8</v>
          </cell>
          <cell r="Q47">
            <v>3</v>
          </cell>
          <cell r="R47">
            <v>45</v>
          </cell>
          <cell r="S47">
            <v>15</v>
          </cell>
          <cell r="T47">
            <v>5000</v>
          </cell>
          <cell r="U47">
            <v>5544</v>
          </cell>
          <cell r="V47">
            <v>678</v>
          </cell>
        </row>
        <row r="47">
          <cell r="X47">
            <v>45</v>
          </cell>
          <cell r="Y47">
            <v>355</v>
          </cell>
          <cell r="Z47" t="str">
            <v>双林路药店</v>
          </cell>
          <cell r="AA47" t="str">
            <v>东南片区</v>
          </cell>
          <cell r="AB47">
            <v>28</v>
          </cell>
          <cell r="AC47">
            <v>34</v>
          </cell>
          <cell r="AD47">
            <v>22.19</v>
          </cell>
          <cell r="AE47">
            <v>1492.14</v>
          </cell>
          <cell r="AF47">
            <v>74.6</v>
          </cell>
          <cell r="AG47">
            <v>17.4</v>
          </cell>
          <cell r="AH47">
            <v>4500</v>
          </cell>
          <cell r="AI47">
            <v>5625</v>
          </cell>
          <cell r="AJ47">
            <v>3589.52</v>
          </cell>
          <cell r="AK47">
            <v>179.5</v>
          </cell>
          <cell r="AL47">
            <v>1915.91</v>
          </cell>
          <cell r="AM47">
            <v>134.1</v>
          </cell>
          <cell r="AN47">
            <v>130.85</v>
          </cell>
          <cell r="AO47">
            <v>16</v>
          </cell>
          <cell r="AP47">
            <v>480</v>
          </cell>
          <cell r="AQ47">
            <v>1751.2</v>
          </cell>
          <cell r="AR47">
            <v>1751.2</v>
          </cell>
          <cell r="AS47">
            <v>1271.2</v>
          </cell>
          <cell r="AT47">
            <v>1271.2</v>
          </cell>
        </row>
        <row r="48">
          <cell r="B48">
            <v>373</v>
          </cell>
          <cell r="C48" t="str">
            <v>通盈街药店</v>
          </cell>
          <cell r="D48" t="str">
            <v>东南片区</v>
          </cell>
          <cell r="E48">
            <v>10</v>
          </cell>
          <cell r="F48">
            <v>14</v>
          </cell>
          <cell r="G48">
            <v>6</v>
          </cell>
          <cell r="H48">
            <v>360</v>
          </cell>
          <cell r="I48">
            <v>40</v>
          </cell>
          <cell r="J48">
            <v>23</v>
          </cell>
          <cell r="K48">
            <v>25</v>
          </cell>
          <cell r="L48">
            <v>24</v>
          </cell>
          <cell r="M48">
            <v>120</v>
          </cell>
        </row>
        <row r="48">
          <cell r="O48">
            <v>3</v>
          </cell>
          <cell r="P48">
            <v>5</v>
          </cell>
          <cell r="Q48">
            <v>1</v>
          </cell>
          <cell r="R48">
            <v>15</v>
          </cell>
          <cell r="S48">
            <v>10</v>
          </cell>
          <cell r="T48">
            <v>2948</v>
          </cell>
          <cell r="U48">
            <v>3480</v>
          </cell>
          <cell r="V48">
            <v>480</v>
          </cell>
        </row>
        <row r="48">
          <cell r="X48">
            <v>46</v>
          </cell>
          <cell r="Y48">
            <v>373</v>
          </cell>
          <cell r="Z48" t="str">
            <v>通盈街药店</v>
          </cell>
          <cell r="AA48" t="str">
            <v>东南片区</v>
          </cell>
          <cell r="AB48">
            <v>19</v>
          </cell>
          <cell r="AC48">
            <v>23</v>
          </cell>
          <cell r="AD48">
            <v>23.55</v>
          </cell>
          <cell r="AE48">
            <v>2115.75</v>
          </cell>
          <cell r="AF48">
            <v>169.3</v>
          </cell>
          <cell r="AG48">
            <v>0</v>
          </cell>
          <cell r="AH48">
            <v>1900</v>
          </cell>
          <cell r="AI48">
            <v>2375</v>
          </cell>
          <cell r="AJ48">
            <v>2009.8</v>
          </cell>
          <cell r="AK48">
            <v>100.5</v>
          </cell>
          <cell r="AL48">
            <v>1285.31</v>
          </cell>
          <cell r="AM48">
            <v>90</v>
          </cell>
          <cell r="AN48">
            <v>0.72</v>
          </cell>
          <cell r="AO48">
            <v>4</v>
          </cell>
          <cell r="AP48">
            <v>120</v>
          </cell>
          <cell r="AQ48">
            <v>854.8</v>
          </cell>
          <cell r="AR48">
            <v>854.8</v>
          </cell>
          <cell r="AS48">
            <v>734.8</v>
          </cell>
          <cell r="AT48">
            <v>734.8</v>
          </cell>
        </row>
        <row r="49">
          <cell r="B49">
            <v>511</v>
          </cell>
          <cell r="C49" t="str">
            <v>杉板桥南一路店</v>
          </cell>
          <cell r="D49" t="str">
            <v>东南片区</v>
          </cell>
          <cell r="E49">
            <v>8</v>
          </cell>
          <cell r="F49">
            <v>14</v>
          </cell>
          <cell r="G49">
            <v>4</v>
          </cell>
          <cell r="H49">
            <v>240</v>
          </cell>
          <cell r="I49">
            <v>40</v>
          </cell>
          <cell r="J49">
            <v>23</v>
          </cell>
          <cell r="K49">
            <v>25</v>
          </cell>
          <cell r="L49">
            <v>4</v>
          </cell>
          <cell r="M49">
            <v>20</v>
          </cell>
          <cell r="N49">
            <v>57</v>
          </cell>
          <cell r="O49">
            <v>2</v>
          </cell>
          <cell r="P49">
            <v>4</v>
          </cell>
        </row>
        <row r="49">
          <cell r="R49">
            <v>0</v>
          </cell>
          <cell r="S49">
            <v>10</v>
          </cell>
          <cell r="T49">
            <v>2310</v>
          </cell>
          <cell r="U49">
            <v>2710</v>
          </cell>
          <cell r="V49">
            <v>1490.5</v>
          </cell>
          <cell r="W49">
            <v>223.575</v>
          </cell>
          <cell r="X49">
            <v>47</v>
          </cell>
          <cell r="Y49">
            <v>511</v>
          </cell>
          <cell r="Z49" t="str">
            <v>杉板桥南一路店</v>
          </cell>
          <cell r="AA49" t="str">
            <v>东南片区</v>
          </cell>
          <cell r="AB49">
            <v>13</v>
          </cell>
          <cell r="AC49">
            <v>16</v>
          </cell>
          <cell r="AD49">
            <v>21.15</v>
          </cell>
          <cell r="AE49">
            <v>2163.08</v>
          </cell>
          <cell r="AF49">
            <v>173</v>
          </cell>
          <cell r="AG49">
            <v>0</v>
          </cell>
          <cell r="AH49">
            <v>1100</v>
          </cell>
          <cell r="AI49">
            <v>1375</v>
          </cell>
          <cell r="AJ49">
            <v>1647.36</v>
          </cell>
          <cell r="AK49">
            <v>131.8</v>
          </cell>
          <cell r="AL49">
            <v>716.05</v>
          </cell>
          <cell r="AM49">
            <v>50.1</v>
          </cell>
          <cell r="AN49">
            <v>23.32</v>
          </cell>
          <cell r="AO49">
            <v>4</v>
          </cell>
          <cell r="AP49">
            <v>120</v>
          </cell>
          <cell r="AQ49">
            <v>838.475</v>
          </cell>
          <cell r="AR49">
            <v>838.5</v>
          </cell>
          <cell r="AS49">
            <v>718.475</v>
          </cell>
          <cell r="AT49">
            <v>718.5</v>
          </cell>
        </row>
        <row r="50">
          <cell r="B50">
            <v>515</v>
          </cell>
          <cell r="C50" t="str">
            <v>崔家店路药店</v>
          </cell>
          <cell r="D50" t="str">
            <v>东南片区</v>
          </cell>
          <cell r="E50">
            <v>10</v>
          </cell>
          <cell r="F50">
            <v>16</v>
          </cell>
          <cell r="G50">
            <v>5</v>
          </cell>
          <cell r="H50">
            <v>300</v>
          </cell>
          <cell r="I50">
            <v>50</v>
          </cell>
          <cell r="J50">
            <v>26</v>
          </cell>
          <cell r="K50">
            <v>29</v>
          </cell>
          <cell r="L50">
            <v>23</v>
          </cell>
          <cell r="M50">
            <v>115</v>
          </cell>
          <cell r="N50">
            <v>9</v>
          </cell>
          <cell r="O50">
            <v>3</v>
          </cell>
          <cell r="P50">
            <v>5</v>
          </cell>
          <cell r="Q50">
            <v>2</v>
          </cell>
          <cell r="R50">
            <v>30</v>
          </cell>
          <cell r="S50">
            <v>5</v>
          </cell>
          <cell r="T50">
            <v>3170</v>
          </cell>
          <cell r="U50">
            <v>3560</v>
          </cell>
          <cell r="V50">
            <v>1860.55</v>
          </cell>
          <cell r="W50">
            <v>279.0825</v>
          </cell>
          <cell r="X50">
            <v>48</v>
          </cell>
          <cell r="Y50">
            <v>515</v>
          </cell>
          <cell r="Z50" t="str">
            <v>崔家店路药店</v>
          </cell>
          <cell r="AA50" t="str">
            <v>东南片区</v>
          </cell>
          <cell r="AB50">
            <v>17</v>
          </cell>
          <cell r="AC50">
            <v>20</v>
          </cell>
          <cell r="AD50">
            <v>20.35</v>
          </cell>
          <cell r="AE50">
            <v>1625.36</v>
          </cell>
          <cell r="AF50">
            <v>130</v>
          </cell>
          <cell r="AG50">
            <v>0</v>
          </cell>
          <cell r="AH50">
            <v>2100</v>
          </cell>
          <cell r="AI50">
            <v>2625</v>
          </cell>
          <cell r="AJ50">
            <v>2581.77</v>
          </cell>
          <cell r="AK50">
            <v>129.1</v>
          </cell>
          <cell r="AL50">
            <v>918.89</v>
          </cell>
          <cell r="AM50">
            <v>64.3</v>
          </cell>
        </row>
        <row r="50">
          <cell r="AO50">
            <v>5</v>
          </cell>
          <cell r="AP50">
            <v>150</v>
          </cell>
          <cell r="AQ50">
            <v>1047.4825</v>
          </cell>
          <cell r="AR50">
            <v>1047.5</v>
          </cell>
          <cell r="AS50">
            <v>897.4825</v>
          </cell>
          <cell r="AT50">
            <v>897.5</v>
          </cell>
        </row>
        <row r="51">
          <cell r="B51">
            <v>545</v>
          </cell>
          <cell r="C51" t="str">
            <v>龙潭西路店</v>
          </cell>
          <cell r="D51" t="str">
            <v>东南片区</v>
          </cell>
          <cell r="E51">
            <v>8</v>
          </cell>
          <cell r="F51">
            <v>14</v>
          </cell>
          <cell r="G51">
            <v>7</v>
          </cell>
          <cell r="H51">
            <v>420</v>
          </cell>
          <cell r="I51">
            <v>10</v>
          </cell>
          <cell r="J51">
            <v>33</v>
          </cell>
          <cell r="K51">
            <v>36</v>
          </cell>
          <cell r="L51">
            <v>56</v>
          </cell>
          <cell r="M51">
            <v>392</v>
          </cell>
        </row>
        <row r="51">
          <cell r="O51">
            <v>3</v>
          </cell>
          <cell r="P51">
            <v>5</v>
          </cell>
          <cell r="Q51">
            <v>7</v>
          </cell>
          <cell r="R51">
            <v>175</v>
          </cell>
        </row>
        <row r="51">
          <cell r="T51">
            <v>2280</v>
          </cell>
          <cell r="U51">
            <v>2780</v>
          </cell>
          <cell r="V51">
            <v>1545</v>
          </cell>
          <cell r="W51">
            <v>231.75</v>
          </cell>
          <cell r="X51">
            <v>49</v>
          </cell>
          <cell r="Y51">
            <v>545</v>
          </cell>
          <cell r="Z51" t="str">
            <v>龙潭西路店</v>
          </cell>
          <cell r="AA51" t="str">
            <v>东南片区</v>
          </cell>
          <cell r="AB51">
            <v>13</v>
          </cell>
          <cell r="AC51">
            <v>16</v>
          </cell>
          <cell r="AD51">
            <v>34.5</v>
          </cell>
          <cell r="AE51">
            <v>3171.02</v>
          </cell>
          <cell r="AF51">
            <v>253.7</v>
          </cell>
          <cell r="AG51">
            <v>0</v>
          </cell>
          <cell r="AH51">
            <v>1000</v>
          </cell>
          <cell r="AI51">
            <v>1250</v>
          </cell>
          <cell r="AJ51">
            <v>2351.37</v>
          </cell>
          <cell r="AK51">
            <v>188.1</v>
          </cell>
          <cell r="AL51">
            <v>1033.88</v>
          </cell>
          <cell r="AM51">
            <v>72.4</v>
          </cell>
          <cell r="AN51">
            <v>47.34</v>
          </cell>
          <cell r="AO51">
            <v>5</v>
          </cell>
          <cell r="AP51">
            <v>150</v>
          </cell>
          <cell r="AQ51">
            <v>1732.95</v>
          </cell>
          <cell r="AR51">
            <v>1733</v>
          </cell>
          <cell r="AS51">
            <v>1582.95</v>
          </cell>
          <cell r="AT51">
            <v>1583</v>
          </cell>
        </row>
        <row r="52">
          <cell r="B52">
            <v>578</v>
          </cell>
          <cell r="C52" t="str">
            <v>华油路药店</v>
          </cell>
          <cell r="D52" t="str">
            <v>东南片区</v>
          </cell>
          <cell r="E52">
            <v>10</v>
          </cell>
          <cell r="F52">
            <v>16</v>
          </cell>
          <cell r="G52">
            <v>2</v>
          </cell>
          <cell r="H52">
            <v>120</v>
          </cell>
          <cell r="I52">
            <v>80</v>
          </cell>
          <cell r="J52">
            <v>26</v>
          </cell>
          <cell r="K52">
            <v>29</v>
          </cell>
          <cell r="L52">
            <v>14</v>
          </cell>
          <cell r="M52">
            <v>70</v>
          </cell>
          <cell r="N52">
            <v>36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3370</v>
          </cell>
          <cell r="U52">
            <v>3859</v>
          </cell>
          <cell r="V52">
            <v>588.75</v>
          </cell>
        </row>
        <row r="52">
          <cell r="X52">
            <v>50</v>
          </cell>
          <cell r="Y52">
            <v>578</v>
          </cell>
          <cell r="Z52" t="str">
            <v>华油路药店</v>
          </cell>
          <cell r="AA52" t="str">
            <v>东南片区</v>
          </cell>
          <cell r="AB52">
            <v>24</v>
          </cell>
          <cell r="AC52">
            <v>29</v>
          </cell>
          <cell r="AD52">
            <v>12.35</v>
          </cell>
          <cell r="AE52">
            <v>948.1</v>
          </cell>
          <cell r="AF52">
            <v>47.4</v>
          </cell>
          <cell r="AG52">
            <v>35</v>
          </cell>
          <cell r="AH52">
            <v>1600</v>
          </cell>
          <cell r="AI52">
            <v>2000</v>
          </cell>
          <cell r="AJ52">
            <v>1130.18</v>
          </cell>
          <cell r="AK52">
            <v>56.5</v>
          </cell>
          <cell r="AL52">
            <v>516.54</v>
          </cell>
          <cell r="AM52">
            <v>36.2</v>
          </cell>
        </row>
        <row r="52">
          <cell r="AO52">
            <v>2</v>
          </cell>
          <cell r="AP52">
            <v>60</v>
          </cell>
          <cell r="AQ52">
            <v>330.1</v>
          </cell>
          <cell r="AR52">
            <v>330.1</v>
          </cell>
          <cell r="AS52">
            <v>270.1</v>
          </cell>
          <cell r="AT52">
            <v>270.1</v>
          </cell>
        </row>
        <row r="53">
          <cell r="B53">
            <v>598</v>
          </cell>
          <cell r="C53" t="str">
            <v>锦江区水杉街药店</v>
          </cell>
          <cell r="D53" t="str">
            <v>东南片区</v>
          </cell>
          <cell r="E53">
            <v>6</v>
          </cell>
          <cell r="F53">
            <v>12</v>
          </cell>
          <cell r="G53">
            <v>2</v>
          </cell>
          <cell r="H53">
            <v>120</v>
          </cell>
          <cell r="I53">
            <v>40</v>
          </cell>
          <cell r="J53">
            <v>23</v>
          </cell>
          <cell r="K53">
            <v>25</v>
          </cell>
          <cell r="L53">
            <v>6</v>
          </cell>
          <cell r="M53">
            <v>30</v>
          </cell>
          <cell r="N53">
            <v>51</v>
          </cell>
          <cell r="O53">
            <v>2</v>
          </cell>
          <cell r="P53">
            <v>4</v>
          </cell>
          <cell r="Q53">
            <v>2</v>
          </cell>
          <cell r="R53">
            <v>30</v>
          </cell>
        </row>
        <row r="53">
          <cell r="T53">
            <v>2170</v>
          </cell>
          <cell r="U53">
            <v>2661</v>
          </cell>
          <cell r="V53">
            <v>320</v>
          </cell>
        </row>
        <row r="53">
          <cell r="X53">
            <v>51</v>
          </cell>
          <cell r="Y53">
            <v>598</v>
          </cell>
          <cell r="Z53" t="str">
            <v>锦江区水杉街药店</v>
          </cell>
          <cell r="AA53" t="str">
            <v>东南片区</v>
          </cell>
          <cell r="AB53">
            <v>13</v>
          </cell>
          <cell r="AC53">
            <v>16</v>
          </cell>
          <cell r="AD53">
            <v>13.35</v>
          </cell>
          <cell r="AE53">
            <v>955.67</v>
          </cell>
          <cell r="AF53">
            <v>47.8</v>
          </cell>
          <cell r="AG53">
            <v>0</v>
          </cell>
          <cell r="AH53">
            <v>1250</v>
          </cell>
          <cell r="AI53">
            <v>1560</v>
          </cell>
          <cell r="AJ53">
            <v>1874.39</v>
          </cell>
          <cell r="AK53">
            <v>150</v>
          </cell>
          <cell r="AL53">
            <v>646.93</v>
          </cell>
          <cell r="AM53">
            <v>45.3</v>
          </cell>
        </row>
        <row r="53">
          <cell r="AO53">
            <v>2</v>
          </cell>
          <cell r="AP53">
            <v>60</v>
          </cell>
          <cell r="AQ53">
            <v>423.1</v>
          </cell>
          <cell r="AR53">
            <v>423.1</v>
          </cell>
          <cell r="AS53">
            <v>363.1</v>
          </cell>
          <cell r="AT53">
            <v>363.1</v>
          </cell>
        </row>
        <row r="54">
          <cell r="B54">
            <v>707</v>
          </cell>
          <cell r="C54" t="str">
            <v>万科路药店</v>
          </cell>
          <cell r="D54" t="str">
            <v>东南片区</v>
          </cell>
          <cell r="E54">
            <v>18</v>
          </cell>
          <cell r="F54">
            <v>22</v>
          </cell>
          <cell r="G54">
            <v>8</v>
          </cell>
          <cell r="H54">
            <v>480</v>
          </cell>
          <cell r="I54">
            <v>100</v>
          </cell>
          <cell r="J54">
            <v>33</v>
          </cell>
          <cell r="K54">
            <v>36</v>
          </cell>
          <cell r="L54">
            <v>9</v>
          </cell>
          <cell r="M54">
            <v>45</v>
          </cell>
          <cell r="N54">
            <v>72</v>
          </cell>
          <cell r="O54">
            <v>5</v>
          </cell>
          <cell r="P54">
            <v>8</v>
          </cell>
          <cell r="Q54">
            <v>3</v>
          </cell>
          <cell r="R54">
            <v>45</v>
          </cell>
          <cell r="S54">
            <v>10</v>
          </cell>
          <cell r="T54">
            <v>4650</v>
          </cell>
          <cell r="U54">
            <v>5374</v>
          </cell>
          <cell r="V54">
            <v>802.4</v>
          </cell>
        </row>
        <row r="54">
          <cell r="X54">
            <v>52</v>
          </cell>
          <cell r="Y54">
            <v>707</v>
          </cell>
          <cell r="Z54" t="str">
            <v>万科路药店</v>
          </cell>
          <cell r="AA54" t="str">
            <v>东南片区</v>
          </cell>
          <cell r="AB54">
            <v>31</v>
          </cell>
          <cell r="AC54">
            <v>37</v>
          </cell>
          <cell r="AD54">
            <v>14.4</v>
          </cell>
          <cell r="AE54">
            <v>1189.16</v>
          </cell>
          <cell r="AF54">
            <v>59.5</v>
          </cell>
          <cell r="AG54">
            <v>49.8</v>
          </cell>
          <cell r="AH54">
            <v>3390</v>
          </cell>
          <cell r="AI54">
            <v>4240</v>
          </cell>
          <cell r="AJ54">
            <v>3614.94</v>
          </cell>
          <cell r="AK54">
            <v>180.7</v>
          </cell>
          <cell r="AL54">
            <v>707.75</v>
          </cell>
          <cell r="AM54">
            <v>49.5</v>
          </cell>
          <cell r="AN54">
            <v>10.8</v>
          </cell>
          <cell r="AO54">
            <v>0</v>
          </cell>
          <cell r="AP54">
            <v>0</v>
          </cell>
          <cell r="AQ54">
            <v>859.7</v>
          </cell>
          <cell r="AR54">
            <v>859.7</v>
          </cell>
          <cell r="AS54">
            <v>859.7</v>
          </cell>
          <cell r="AT54">
            <v>859.7</v>
          </cell>
        </row>
        <row r="55">
          <cell r="B55">
            <v>712</v>
          </cell>
          <cell r="C55" t="str">
            <v>华泰路药店</v>
          </cell>
          <cell r="D55" t="str">
            <v>东南片区</v>
          </cell>
          <cell r="E55">
            <v>22</v>
          </cell>
          <cell r="F55">
            <v>25</v>
          </cell>
          <cell r="G55">
            <v>5.3</v>
          </cell>
          <cell r="H55">
            <v>318</v>
          </cell>
          <cell r="I55">
            <v>167</v>
          </cell>
          <cell r="J55">
            <v>36</v>
          </cell>
          <cell r="K55">
            <v>40</v>
          </cell>
          <cell r="L55">
            <v>59</v>
          </cell>
          <cell r="M55">
            <v>413</v>
          </cell>
        </row>
        <row r="55">
          <cell r="O55">
            <v>7</v>
          </cell>
          <cell r="P55">
            <v>9</v>
          </cell>
          <cell r="Q55">
            <v>4</v>
          </cell>
          <cell r="R55">
            <v>60</v>
          </cell>
          <cell r="S55">
            <v>15</v>
          </cell>
          <cell r="T55">
            <v>5550</v>
          </cell>
          <cell r="U55">
            <v>6271</v>
          </cell>
          <cell r="V55">
            <v>5426.75</v>
          </cell>
          <cell r="W55">
            <v>814.0125</v>
          </cell>
          <cell r="X55">
            <v>53</v>
          </cell>
          <cell r="Y55">
            <v>712</v>
          </cell>
          <cell r="Z55" t="str">
            <v>华泰路药店</v>
          </cell>
          <cell r="AA55" t="str">
            <v>东南片区</v>
          </cell>
          <cell r="AB55">
            <v>33</v>
          </cell>
          <cell r="AC55">
            <v>39</v>
          </cell>
          <cell r="AD55">
            <v>9.5</v>
          </cell>
          <cell r="AE55">
            <v>687.61</v>
          </cell>
          <cell r="AF55">
            <v>34.4</v>
          </cell>
          <cell r="AG55">
            <v>70.5</v>
          </cell>
          <cell r="AH55">
            <v>3106</v>
          </cell>
          <cell r="AI55">
            <v>3880</v>
          </cell>
          <cell r="AJ55">
            <v>2815.62</v>
          </cell>
          <cell r="AK55">
            <v>140.8</v>
          </cell>
          <cell r="AL55">
            <v>792.94</v>
          </cell>
          <cell r="AM55">
            <v>55.5</v>
          </cell>
        </row>
        <row r="55">
          <cell r="AO55">
            <v>5</v>
          </cell>
          <cell r="AP55">
            <v>150</v>
          </cell>
          <cell r="AQ55">
            <v>1835.7125</v>
          </cell>
          <cell r="AR55">
            <v>1835.7</v>
          </cell>
          <cell r="AS55">
            <v>1685.7125</v>
          </cell>
          <cell r="AT55">
            <v>1685.7</v>
          </cell>
        </row>
        <row r="56">
          <cell r="B56">
            <v>718</v>
          </cell>
          <cell r="C56" t="str">
            <v>龙泉驿区东街药店</v>
          </cell>
          <cell r="D56" t="str">
            <v>东南片区</v>
          </cell>
          <cell r="E56">
            <v>6</v>
          </cell>
          <cell r="F56">
            <v>13</v>
          </cell>
        </row>
        <row r="56">
          <cell r="H56">
            <v>0</v>
          </cell>
          <cell r="I56">
            <v>60</v>
          </cell>
          <cell r="J56">
            <v>20</v>
          </cell>
          <cell r="K56">
            <v>22</v>
          </cell>
          <cell r="L56">
            <v>6</v>
          </cell>
          <cell r="M56">
            <v>30</v>
          </cell>
          <cell r="N56">
            <v>42</v>
          </cell>
          <cell r="O56">
            <v>2</v>
          </cell>
          <cell r="P56">
            <v>4</v>
          </cell>
          <cell r="Q56">
            <v>2</v>
          </cell>
          <cell r="R56">
            <v>30</v>
          </cell>
        </row>
        <row r="56">
          <cell r="T56">
            <v>1945</v>
          </cell>
          <cell r="U56">
            <v>2424</v>
          </cell>
          <cell r="V56">
            <v>480.2</v>
          </cell>
        </row>
        <row r="56">
          <cell r="X56">
            <v>54</v>
          </cell>
          <cell r="Y56">
            <v>718</v>
          </cell>
          <cell r="Z56" t="str">
            <v>龙泉驿区东街药店</v>
          </cell>
          <cell r="AA56" t="str">
            <v>东南片区</v>
          </cell>
          <cell r="AB56">
            <v>9</v>
          </cell>
          <cell r="AC56">
            <v>11</v>
          </cell>
          <cell r="AD56">
            <v>8</v>
          </cell>
          <cell r="AE56">
            <v>895.2</v>
          </cell>
          <cell r="AF56">
            <v>44.8</v>
          </cell>
          <cell r="AG56">
            <v>3</v>
          </cell>
          <cell r="AH56">
            <v>1000</v>
          </cell>
          <cell r="AI56">
            <v>1250</v>
          </cell>
          <cell r="AJ56">
            <v>1313.3</v>
          </cell>
          <cell r="AK56">
            <v>105.1</v>
          </cell>
          <cell r="AL56">
            <v>517.28</v>
          </cell>
          <cell r="AM56">
            <v>36.2</v>
          </cell>
        </row>
        <row r="56">
          <cell r="AO56">
            <v>0</v>
          </cell>
          <cell r="AP56">
            <v>0</v>
          </cell>
          <cell r="AQ56">
            <v>246.1</v>
          </cell>
          <cell r="AR56">
            <v>246.1</v>
          </cell>
          <cell r="AS56">
            <v>246.1</v>
          </cell>
          <cell r="AT56">
            <v>246.1</v>
          </cell>
        </row>
        <row r="57">
          <cell r="B57">
            <v>723</v>
          </cell>
          <cell r="C57" t="str">
            <v>柳翠路药店</v>
          </cell>
          <cell r="D57" t="str">
            <v>东南片区</v>
          </cell>
          <cell r="E57">
            <v>7</v>
          </cell>
          <cell r="F57">
            <v>13</v>
          </cell>
          <cell r="G57">
            <v>2</v>
          </cell>
          <cell r="H57">
            <v>120</v>
          </cell>
          <cell r="I57">
            <v>50</v>
          </cell>
          <cell r="J57">
            <v>20</v>
          </cell>
          <cell r="K57">
            <v>22</v>
          </cell>
          <cell r="L57">
            <v>2</v>
          </cell>
          <cell r="M57">
            <v>10</v>
          </cell>
          <cell r="N57">
            <v>54</v>
          </cell>
          <cell r="O57">
            <v>2</v>
          </cell>
          <cell r="P57">
            <v>4</v>
          </cell>
        </row>
        <row r="57">
          <cell r="R57">
            <v>0</v>
          </cell>
          <cell r="S57">
            <v>10</v>
          </cell>
          <cell r="T57">
            <v>2154</v>
          </cell>
          <cell r="U57">
            <v>2546</v>
          </cell>
          <cell r="V57">
            <v>135</v>
          </cell>
        </row>
        <row r="57">
          <cell r="X57">
            <v>55</v>
          </cell>
          <cell r="Y57">
            <v>723</v>
          </cell>
          <cell r="Z57" t="str">
            <v>柳翠路药店</v>
          </cell>
          <cell r="AA57" t="str">
            <v>东南片区</v>
          </cell>
          <cell r="AB57">
            <v>15</v>
          </cell>
          <cell r="AC57">
            <v>18</v>
          </cell>
          <cell r="AD57">
            <v>16.3</v>
          </cell>
          <cell r="AE57">
            <v>1374.97</v>
          </cell>
          <cell r="AF57">
            <v>68.7</v>
          </cell>
          <cell r="AG57">
            <v>0</v>
          </cell>
          <cell r="AH57">
            <v>1040</v>
          </cell>
          <cell r="AI57">
            <v>1300</v>
          </cell>
          <cell r="AJ57">
            <v>1265.71</v>
          </cell>
          <cell r="AK57">
            <v>63.3</v>
          </cell>
          <cell r="AL57">
            <v>165.24</v>
          </cell>
          <cell r="AM57">
            <v>11.6</v>
          </cell>
        </row>
        <row r="57">
          <cell r="AO57">
            <v>2</v>
          </cell>
          <cell r="AP57">
            <v>60</v>
          </cell>
          <cell r="AQ57">
            <v>273.6</v>
          </cell>
          <cell r="AR57">
            <v>273.6</v>
          </cell>
          <cell r="AS57">
            <v>213.6</v>
          </cell>
          <cell r="AT57">
            <v>213.6</v>
          </cell>
        </row>
        <row r="58">
          <cell r="B58">
            <v>724</v>
          </cell>
          <cell r="C58" t="str">
            <v>观音桥街药店</v>
          </cell>
          <cell r="D58" t="str">
            <v>东南片区</v>
          </cell>
          <cell r="E58">
            <v>14</v>
          </cell>
          <cell r="F58">
            <v>19</v>
          </cell>
          <cell r="G58">
            <v>8</v>
          </cell>
          <cell r="H58">
            <v>480</v>
          </cell>
          <cell r="I58">
            <v>60</v>
          </cell>
          <cell r="J58">
            <v>30</v>
          </cell>
          <cell r="K58">
            <v>32</v>
          </cell>
          <cell r="L58">
            <v>4</v>
          </cell>
          <cell r="M58">
            <v>20</v>
          </cell>
          <cell r="N58">
            <v>78</v>
          </cell>
          <cell r="O58">
            <v>4</v>
          </cell>
          <cell r="P58">
            <v>6</v>
          </cell>
        </row>
        <row r="58">
          <cell r="R58">
            <v>0</v>
          </cell>
          <cell r="S58">
            <v>20</v>
          </cell>
          <cell r="T58">
            <v>4145</v>
          </cell>
          <cell r="U58">
            <v>4650</v>
          </cell>
          <cell r="V58">
            <v>956</v>
          </cell>
        </row>
        <row r="58">
          <cell r="X58">
            <v>56</v>
          </cell>
          <cell r="Y58">
            <v>724</v>
          </cell>
          <cell r="Z58" t="str">
            <v>观音桥街药店</v>
          </cell>
          <cell r="AA58" t="str">
            <v>东南片区</v>
          </cell>
          <cell r="AB58">
            <v>23</v>
          </cell>
          <cell r="AC58">
            <v>28</v>
          </cell>
          <cell r="AD58">
            <v>13.65</v>
          </cell>
          <cell r="AE58">
            <v>1055.8</v>
          </cell>
          <cell r="AF58">
            <v>52.8</v>
          </cell>
          <cell r="AG58">
            <v>28.1</v>
          </cell>
          <cell r="AH58">
            <v>2860</v>
          </cell>
          <cell r="AI58">
            <v>3575</v>
          </cell>
          <cell r="AJ58">
            <v>1678.84</v>
          </cell>
          <cell r="AK58">
            <v>83.9</v>
          </cell>
          <cell r="AL58">
            <v>550.34</v>
          </cell>
          <cell r="AM58">
            <v>38.5</v>
          </cell>
          <cell r="AN58">
            <v>60</v>
          </cell>
          <cell r="AO58">
            <v>7</v>
          </cell>
          <cell r="AP58">
            <v>210</v>
          </cell>
          <cell r="AQ58">
            <v>675.2</v>
          </cell>
          <cell r="AR58">
            <v>675.2</v>
          </cell>
          <cell r="AS58">
            <v>465.2</v>
          </cell>
          <cell r="AT58">
            <v>465.2</v>
          </cell>
        </row>
        <row r="59">
          <cell r="B59">
            <v>740</v>
          </cell>
          <cell r="C59" t="str">
            <v>华康店</v>
          </cell>
          <cell r="D59" t="str">
            <v>东南片区</v>
          </cell>
          <cell r="E59">
            <v>5</v>
          </cell>
          <cell r="F59">
            <v>7</v>
          </cell>
          <cell r="G59">
            <v>1</v>
          </cell>
          <cell r="H59">
            <v>60</v>
          </cell>
          <cell r="I59">
            <v>40</v>
          </cell>
          <cell r="J59">
            <v>13</v>
          </cell>
          <cell r="K59">
            <v>15</v>
          </cell>
          <cell r="L59">
            <v>5</v>
          </cell>
          <cell r="M59">
            <v>25</v>
          </cell>
          <cell r="N59">
            <v>24</v>
          </cell>
          <cell r="O59">
            <v>1</v>
          </cell>
          <cell r="P59">
            <v>2</v>
          </cell>
          <cell r="Q59">
            <v>2</v>
          </cell>
          <cell r="R59">
            <v>50</v>
          </cell>
        </row>
        <row r="59">
          <cell r="T59">
            <v>1690</v>
          </cell>
          <cell r="U59">
            <v>2190</v>
          </cell>
          <cell r="V59">
            <v>2110.29</v>
          </cell>
          <cell r="W59">
            <v>316.5435</v>
          </cell>
          <cell r="X59">
            <v>57</v>
          </cell>
          <cell r="Y59">
            <v>740</v>
          </cell>
          <cell r="Z59" t="str">
            <v>华康店</v>
          </cell>
          <cell r="AA59" t="str">
            <v>东南片区</v>
          </cell>
          <cell r="AB59">
            <v>9</v>
          </cell>
          <cell r="AC59">
            <v>11</v>
          </cell>
          <cell r="AD59">
            <v>17.3</v>
          </cell>
          <cell r="AE59">
            <v>1365.89</v>
          </cell>
          <cell r="AF59">
            <v>109.3</v>
          </cell>
          <cell r="AG59">
            <v>0</v>
          </cell>
          <cell r="AH59">
            <v>1500</v>
          </cell>
          <cell r="AI59">
            <v>1875</v>
          </cell>
          <cell r="AJ59">
            <v>598.3</v>
          </cell>
        </row>
        <row r="59">
          <cell r="AL59">
            <v>977.21</v>
          </cell>
          <cell r="AM59">
            <v>68.4</v>
          </cell>
        </row>
        <row r="59">
          <cell r="AO59">
            <v>1</v>
          </cell>
          <cell r="AP59">
            <v>30</v>
          </cell>
          <cell r="AQ59">
            <v>629.2435</v>
          </cell>
          <cell r="AR59">
            <v>629.2</v>
          </cell>
          <cell r="AS59">
            <v>599.2435</v>
          </cell>
          <cell r="AT59">
            <v>599.2</v>
          </cell>
        </row>
        <row r="60">
          <cell r="B60">
            <v>743</v>
          </cell>
          <cell r="C60" t="str">
            <v>万宇店</v>
          </cell>
          <cell r="D60" t="str">
            <v>东南片区</v>
          </cell>
          <cell r="E60">
            <v>4</v>
          </cell>
          <cell r="F60">
            <v>6</v>
          </cell>
        </row>
        <row r="60">
          <cell r="H60">
            <v>0</v>
          </cell>
          <cell r="I60">
            <v>40</v>
          </cell>
          <cell r="J60">
            <v>10</v>
          </cell>
          <cell r="K60">
            <v>12</v>
          </cell>
          <cell r="L60">
            <v>4</v>
          </cell>
          <cell r="M60">
            <v>20</v>
          </cell>
          <cell r="N60">
            <v>18</v>
          </cell>
          <cell r="O60">
            <v>1</v>
          </cell>
          <cell r="P60">
            <v>2</v>
          </cell>
        </row>
        <row r="60">
          <cell r="R60">
            <v>0</v>
          </cell>
          <cell r="S60">
            <v>5</v>
          </cell>
          <cell r="T60">
            <v>900</v>
          </cell>
          <cell r="U60">
            <v>1200</v>
          </cell>
          <cell r="V60">
            <v>328.6</v>
          </cell>
        </row>
        <row r="60">
          <cell r="X60">
            <v>58</v>
          </cell>
          <cell r="Y60">
            <v>743</v>
          </cell>
          <cell r="Z60" t="str">
            <v>万宇店</v>
          </cell>
          <cell r="AA60" t="str">
            <v>东南片区</v>
          </cell>
          <cell r="AB60">
            <v>6</v>
          </cell>
          <cell r="AC60">
            <v>7</v>
          </cell>
        </row>
        <row r="60">
          <cell r="AF60">
            <v>27.03</v>
          </cell>
          <cell r="AG60">
            <v>18</v>
          </cell>
          <cell r="AH60">
            <v>800</v>
          </cell>
          <cell r="AI60">
            <v>1000</v>
          </cell>
          <cell r="AJ60">
            <v>299.23</v>
          </cell>
        </row>
        <row r="60">
          <cell r="AL60">
            <v>0</v>
          </cell>
          <cell r="AM60">
            <v>0</v>
          </cell>
        </row>
        <row r="60">
          <cell r="AO60">
            <v>0</v>
          </cell>
          <cell r="AP60">
            <v>0</v>
          </cell>
          <cell r="AQ60">
            <v>47.03</v>
          </cell>
          <cell r="AR60">
            <v>47</v>
          </cell>
          <cell r="AS60">
            <v>47.03</v>
          </cell>
          <cell r="AT60">
            <v>47</v>
          </cell>
        </row>
        <row r="61">
          <cell r="B61">
            <v>341</v>
          </cell>
          <cell r="C61" t="str">
            <v>邛崃中心药店</v>
          </cell>
          <cell r="D61" t="str">
            <v>大邑邛崃片区</v>
          </cell>
          <cell r="E61">
            <v>28</v>
          </cell>
          <cell r="F61">
            <v>41</v>
          </cell>
          <cell r="G61">
            <v>29.176</v>
          </cell>
          <cell r="H61">
            <v>1750.56</v>
          </cell>
        </row>
        <row r="61">
          <cell r="J61">
            <v>132</v>
          </cell>
          <cell r="K61">
            <v>147</v>
          </cell>
          <cell r="L61">
            <v>150</v>
          </cell>
          <cell r="M61">
            <v>1050</v>
          </cell>
        </row>
        <row r="61">
          <cell r="O61">
            <v>9</v>
          </cell>
          <cell r="P61">
            <v>14</v>
          </cell>
          <cell r="Q61">
            <v>10</v>
          </cell>
          <cell r="R61">
            <v>150</v>
          </cell>
        </row>
        <row r="61">
          <cell r="T61">
            <v>8494</v>
          </cell>
          <cell r="U61">
            <v>9910</v>
          </cell>
          <cell r="V61">
            <v>6174.21</v>
          </cell>
          <cell r="W61">
            <v>926.1315</v>
          </cell>
          <cell r="X61">
            <v>59</v>
          </cell>
          <cell r="Y61">
            <v>341</v>
          </cell>
          <cell r="Z61" t="str">
            <v>邛崃中心药店</v>
          </cell>
          <cell r="AA61" t="str">
            <v>大邑邛崃片区</v>
          </cell>
          <cell r="AB61">
            <v>42</v>
          </cell>
          <cell r="AC61">
            <v>50</v>
          </cell>
          <cell r="AD61">
            <v>34.15</v>
          </cell>
          <cell r="AE61">
            <v>2383.85</v>
          </cell>
          <cell r="AF61">
            <v>119.2</v>
          </cell>
          <cell r="AG61">
            <v>23.6</v>
          </cell>
          <cell r="AH61">
            <v>5500</v>
          </cell>
          <cell r="AI61">
            <v>6875</v>
          </cell>
          <cell r="AJ61">
            <v>3739.48</v>
          </cell>
          <cell r="AK61">
            <v>187</v>
          </cell>
          <cell r="AL61">
            <v>343.7</v>
          </cell>
          <cell r="AM61">
            <v>24.1</v>
          </cell>
          <cell r="AN61">
            <v>74.15</v>
          </cell>
          <cell r="AO61">
            <v>23</v>
          </cell>
          <cell r="AP61">
            <v>690</v>
          </cell>
          <cell r="AQ61">
            <v>4206.9915</v>
          </cell>
          <cell r="AR61">
            <v>4207</v>
          </cell>
          <cell r="AS61">
            <v>3516.9915</v>
          </cell>
          <cell r="AT61">
            <v>3517</v>
          </cell>
        </row>
        <row r="62">
          <cell r="B62">
            <v>539</v>
          </cell>
          <cell r="C62" t="str">
            <v>大邑子龙路店</v>
          </cell>
          <cell r="D62" t="str">
            <v>大邑邛崃片区</v>
          </cell>
          <cell r="E62">
            <v>6</v>
          </cell>
          <cell r="F62">
            <v>8</v>
          </cell>
          <cell r="G62">
            <v>2.12</v>
          </cell>
          <cell r="H62">
            <v>127.2</v>
          </cell>
          <cell r="I62">
            <v>38.8</v>
          </cell>
          <cell r="J62">
            <v>23</v>
          </cell>
          <cell r="K62">
            <v>25</v>
          </cell>
          <cell r="L62">
            <v>13</v>
          </cell>
          <cell r="M62">
            <v>65</v>
          </cell>
          <cell r="N62">
            <v>30</v>
          </cell>
          <cell r="O62">
            <v>2</v>
          </cell>
          <cell r="P62">
            <v>3</v>
          </cell>
          <cell r="Q62">
            <v>1</v>
          </cell>
          <cell r="R62">
            <v>15</v>
          </cell>
          <cell r="S62">
            <v>5</v>
          </cell>
          <cell r="T62">
            <v>1849</v>
          </cell>
          <cell r="U62">
            <v>2157</v>
          </cell>
          <cell r="V62">
            <v>3229.81</v>
          </cell>
          <cell r="W62">
            <v>807.4525</v>
          </cell>
          <cell r="X62">
            <v>60</v>
          </cell>
          <cell r="Y62">
            <v>539</v>
          </cell>
          <cell r="Z62" t="str">
            <v>大邑子龙路店</v>
          </cell>
          <cell r="AA62" t="str">
            <v>大邑邛崃片区</v>
          </cell>
          <cell r="AB62">
            <v>7</v>
          </cell>
          <cell r="AC62">
            <v>8</v>
          </cell>
          <cell r="AD62">
            <v>10.5</v>
          </cell>
          <cell r="AE62">
            <v>904.2</v>
          </cell>
          <cell r="AF62">
            <v>72.3</v>
          </cell>
          <cell r="AG62">
            <v>0</v>
          </cell>
          <cell r="AH62">
            <v>1500</v>
          </cell>
          <cell r="AI62">
            <v>1875</v>
          </cell>
          <cell r="AJ62">
            <v>1002.8</v>
          </cell>
          <cell r="AK62">
            <v>50.1</v>
          </cell>
          <cell r="AL62">
            <v>287.93</v>
          </cell>
          <cell r="AM62">
            <v>20.2</v>
          </cell>
        </row>
        <row r="62">
          <cell r="AO62">
            <v>2</v>
          </cell>
          <cell r="AP62">
            <v>60</v>
          </cell>
          <cell r="AQ62">
            <v>1157.2525</v>
          </cell>
          <cell r="AR62">
            <v>1157.3</v>
          </cell>
          <cell r="AS62">
            <v>1097.2525</v>
          </cell>
          <cell r="AT62">
            <v>1097.3</v>
          </cell>
        </row>
        <row r="63">
          <cell r="B63">
            <v>549</v>
          </cell>
          <cell r="C63" t="str">
            <v>大邑东壕沟店</v>
          </cell>
          <cell r="D63" t="str">
            <v>大邑邛崃片区</v>
          </cell>
          <cell r="E63">
            <v>4</v>
          </cell>
          <cell r="F63">
            <v>7</v>
          </cell>
          <cell r="G63">
            <v>1</v>
          </cell>
          <cell r="H63">
            <v>60</v>
          </cell>
          <cell r="I63">
            <v>30</v>
          </cell>
          <cell r="J63">
            <v>17</v>
          </cell>
          <cell r="K63">
            <v>18</v>
          </cell>
          <cell r="L63">
            <v>3</v>
          </cell>
          <cell r="M63">
            <v>15</v>
          </cell>
          <cell r="N63">
            <v>42</v>
          </cell>
          <cell r="O63">
            <v>1</v>
          </cell>
          <cell r="P63">
            <v>2</v>
          </cell>
        </row>
        <row r="63">
          <cell r="R63">
            <v>0</v>
          </cell>
          <cell r="S63">
            <v>5</v>
          </cell>
          <cell r="T63">
            <v>1370</v>
          </cell>
          <cell r="U63">
            <v>1599</v>
          </cell>
          <cell r="V63">
            <v>1756.73</v>
          </cell>
          <cell r="W63">
            <v>439.1825</v>
          </cell>
          <cell r="X63">
            <v>61</v>
          </cell>
          <cell r="Y63">
            <v>549</v>
          </cell>
          <cell r="Z63" t="str">
            <v>大邑东壕沟店</v>
          </cell>
          <cell r="AA63" t="str">
            <v>大邑邛崃片区</v>
          </cell>
          <cell r="AB63">
            <v>8</v>
          </cell>
          <cell r="AC63">
            <v>10</v>
          </cell>
          <cell r="AD63">
            <v>4</v>
          </cell>
          <cell r="AE63">
            <v>361.95</v>
          </cell>
          <cell r="AF63">
            <v>18.1</v>
          </cell>
          <cell r="AG63">
            <v>12</v>
          </cell>
          <cell r="AH63">
            <v>1000</v>
          </cell>
          <cell r="AI63">
            <v>1250</v>
          </cell>
          <cell r="AJ63">
            <v>998.75</v>
          </cell>
          <cell r="AK63">
            <v>49.9</v>
          </cell>
          <cell r="AL63">
            <v>544.48</v>
          </cell>
          <cell r="AM63">
            <v>38.1</v>
          </cell>
        </row>
        <row r="63">
          <cell r="AO63">
            <v>1</v>
          </cell>
          <cell r="AP63">
            <v>30</v>
          </cell>
          <cell r="AQ63">
            <v>620.2825</v>
          </cell>
          <cell r="AR63">
            <v>620.3</v>
          </cell>
          <cell r="AS63">
            <v>590.2825</v>
          </cell>
          <cell r="AT63">
            <v>590.3</v>
          </cell>
        </row>
        <row r="64">
          <cell r="B64">
            <v>579</v>
          </cell>
          <cell r="C64" t="str">
            <v>大邑围城北街店</v>
          </cell>
          <cell r="D64" t="str">
            <v>大邑邛崃片区</v>
          </cell>
          <cell r="E64">
            <v>3</v>
          </cell>
          <cell r="F64">
            <v>5</v>
          </cell>
        </row>
        <row r="64">
          <cell r="H64">
            <v>0</v>
          </cell>
          <cell r="I64">
            <v>30</v>
          </cell>
          <cell r="J64">
            <v>11</v>
          </cell>
          <cell r="K64">
            <v>12</v>
          </cell>
        </row>
        <row r="64">
          <cell r="M64">
            <v>0</v>
          </cell>
          <cell r="N64">
            <v>33</v>
          </cell>
          <cell r="O64">
            <v>1</v>
          </cell>
          <cell r="P64">
            <v>2</v>
          </cell>
        </row>
        <row r="64">
          <cell r="R64">
            <v>0</v>
          </cell>
          <cell r="S64">
            <v>5</v>
          </cell>
          <cell r="T64">
            <v>964</v>
          </cell>
          <cell r="U64">
            <v>1124</v>
          </cell>
          <cell r="V64">
            <v>122.34</v>
          </cell>
        </row>
        <row r="64">
          <cell r="X64">
            <v>62</v>
          </cell>
          <cell r="Y64">
            <v>579</v>
          </cell>
          <cell r="Z64" t="str">
            <v>大邑围城北街店</v>
          </cell>
          <cell r="AA64" t="str">
            <v>大邑邛崃片区</v>
          </cell>
          <cell r="AB64">
            <v>7</v>
          </cell>
          <cell r="AC64">
            <v>8</v>
          </cell>
        </row>
        <row r="64">
          <cell r="AF64">
            <v>0</v>
          </cell>
          <cell r="AG64">
            <v>21</v>
          </cell>
          <cell r="AH64">
            <v>700</v>
          </cell>
          <cell r="AI64">
            <v>875</v>
          </cell>
          <cell r="AJ64">
            <v>169.3</v>
          </cell>
        </row>
        <row r="64">
          <cell r="AL64">
            <v>0</v>
          </cell>
          <cell r="AM64">
            <v>0</v>
          </cell>
        </row>
        <row r="64"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>
            <v>586</v>
          </cell>
          <cell r="C65" t="str">
            <v>邛崃平乐店</v>
          </cell>
          <cell r="D65" t="str">
            <v>大邑邛崃片区</v>
          </cell>
          <cell r="E65">
            <v>4</v>
          </cell>
          <cell r="F65">
            <v>6</v>
          </cell>
          <cell r="G65">
            <v>1</v>
          </cell>
          <cell r="H65">
            <v>60</v>
          </cell>
          <cell r="I65">
            <v>30</v>
          </cell>
          <cell r="J65">
            <v>13</v>
          </cell>
          <cell r="K65">
            <v>15</v>
          </cell>
          <cell r="L65">
            <v>22</v>
          </cell>
          <cell r="M65">
            <v>154</v>
          </cell>
        </row>
        <row r="65">
          <cell r="O65">
            <v>1</v>
          </cell>
          <cell r="P65">
            <v>2</v>
          </cell>
        </row>
        <row r="65">
          <cell r="R65">
            <v>0</v>
          </cell>
          <cell r="S65">
            <v>5</v>
          </cell>
          <cell r="T65">
            <v>1156</v>
          </cell>
          <cell r="U65">
            <v>1349</v>
          </cell>
          <cell r="V65">
            <v>1002.86</v>
          </cell>
          <cell r="W65">
            <v>150.429</v>
          </cell>
          <cell r="X65">
            <v>63</v>
          </cell>
          <cell r="Y65">
            <v>586</v>
          </cell>
          <cell r="Z65" t="str">
            <v>邛崃平乐店</v>
          </cell>
          <cell r="AA65" t="str">
            <v>大邑邛崃片区</v>
          </cell>
          <cell r="AB65">
            <v>7</v>
          </cell>
          <cell r="AC65">
            <v>8</v>
          </cell>
          <cell r="AD65">
            <v>2</v>
          </cell>
          <cell r="AE65">
            <v>192</v>
          </cell>
          <cell r="AF65">
            <v>9.6</v>
          </cell>
          <cell r="AG65">
            <v>15</v>
          </cell>
          <cell r="AH65">
            <v>840</v>
          </cell>
          <cell r="AI65">
            <v>1050</v>
          </cell>
          <cell r="AJ65">
            <v>728.35</v>
          </cell>
          <cell r="AK65">
            <v>36.4</v>
          </cell>
          <cell r="AL65">
            <v>246.05</v>
          </cell>
          <cell r="AM65">
            <v>17.2</v>
          </cell>
          <cell r="AN65">
            <v>15.36</v>
          </cell>
          <cell r="AO65">
            <v>1</v>
          </cell>
          <cell r="AP65">
            <v>30</v>
          </cell>
          <cell r="AQ65">
            <v>427.629</v>
          </cell>
          <cell r="AR65">
            <v>427.6</v>
          </cell>
          <cell r="AS65">
            <v>397.629</v>
          </cell>
          <cell r="AT65">
            <v>397.6</v>
          </cell>
        </row>
        <row r="66">
          <cell r="B66">
            <v>591</v>
          </cell>
          <cell r="C66" t="str">
            <v>邛崃长安店</v>
          </cell>
          <cell r="D66" t="str">
            <v>大邑邛崃片区</v>
          </cell>
          <cell r="E66">
            <v>7</v>
          </cell>
          <cell r="F66">
            <v>11</v>
          </cell>
          <cell r="G66">
            <v>7</v>
          </cell>
          <cell r="H66">
            <v>420</v>
          </cell>
        </row>
        <row r="66">
          <cell r="J66">
            <v>23</v>
          </cell>
          <cell r="K66">
            <v>25</v>
          </cell>
          <cell r="L66">
            <v>23</v>
          </cell>
          <cell r="M66">
            <v>115</v>
          </cell>
        </row>
        <row r="66">
          <cell r="O66">
            <v>2</v>
          </cell>
          <cell r="P66">
            <v>4</v>
          </cell>
          <cell r="Q66">
            <v>2</v>
          </cell>
          <cell r="R66">
            <v>30</v>
          </cell>
        </row>
        <row r="66">
          <cell r="T66">
            <v>2156</v>
          </cell>
          <cell r="U66">
            <v>2515</v>
          </cell>
          <cell r="V66">
            <v>1317.6</v>
          </cell>
          <cell r="W66">
            <v>197.64</v>
          </cell>
          <cell r="X66">
            <v>64</v>
          </cell>
          <cell r="Y66">
            <v>591</v>
          </cell>
          <cell r="Z66" t="str">
            <v>邛崃长安店</v>
          </cell>
          <cell r="AA66" t="str">
            <v>大邑邛崃片区</v>
          </cell>
          <cell r="AB66">
            <v>9</v>
          </cell>
          <cell r="AC66">
            <v>11</v>
          </cell>
          <cell r="AD66">
            <v>12.35</v>
          </cell>
          <cell r="AE66">
            <v>1069.16</v>
          </cell>
          <cell r="AF66">
            <v>85.5</v>
          </cell>
          <cell r="AG66">
            <v>0</v>
          </cell>
          <cell r="AH66">
            <v>1570</v>
          </cell>
          <cell r="AI66">
            <v>1960</v>
          </cell>
          <cell r="AJ66">
            <v>994.2</v>
          </cell>
          <cell r="AK66">
            <v>49.7</v>
          </cell>
          <cell r="AL66">
            <v>293.5</v>
          </cell>
          <cell r="AM66">
            <v>20.5</v>
          </cell>
          <cell r="AN66">
            <v>20.88</v>
          </cell>
          <cell r="AO66">
            <v>7</v>
          </cell>
          <cell r="AP66">
            <v>210</v>
          </cell>
          <cell r="AQ66">
            <v>918.34</v>
          </cell>
          <cell r="AR66">
            <v>918.3</v>
          </cell>
          <cell r="AS66">
            <v>708.34</v>
          </cell>
          <cell r="AT66">
            <v>708.3</v>
          </cell>
        </row>
        <row r="67">
          <cell r="B67">
            <v>594</v>
          </cell>
          <cell r="C67" t="str">
            <v>大邑安仁店</v>
          </cell>
          <cell r="D67" t="str">
            <v>大邑邛崃片区</v>
          </cell>
          <cell r="E67">
            <v>9</v>
          </cell>
          <cell r="F67">
            <v>14</v>
          </cell>
          <cell r="G67">
            <v>3</v>
          </cell>
          <cell r="H67">
            <v>180</v>
          </cell>
          <cell r="I67">
            <v>60</v>
          </cell>
          <cell r="J67">
            <v>33</v>
          </cell>
          <cell r="K67">
            <v>36</v>
          </cell>
          <cell r="L67">
            <v>48</v>
          </cell>
          <cell r="M67">
            <v>336</v>
          </cell>
        </row>
        <row r="67">
          <cell r="O67">
            <v>3</v>
          </cell>
          <cell r="P67">
            <v>5</v>
          </cell>
          <cell r="Q67">
            <v>5</v>
          </cell>
          <cell r="R67">
            <v>125</v>
          </cell>
        </row>
        <row r="67">
          <cell r="T67">
            <v>2859</v>
          </cell>
          <cell r="U67">
            <v>3335</v>
          </cell>
          <cell r="V67">
            <v>3015.97</v>
          </cell>
          <cell r="W67">
            <v>452.3955</v>
          </cell>
          <cell r="X67">
            <v>65</v>
          </cell>
          <cell r="Y67">
            <v>594</v>
          </cell>
          <cell r="Z67" t="str">
            <v>大邑安仁店</v>
          </cell>
          <cell r="AA67" t="str">
            <v>大邑邛崃片区</v>
          </cell>
          <cell r="AB67">
            <v>19</v>
          </cell>
          <cell r="AC67">
            <v>23</v>
          </cell>
          <cell r="AD67">
            <v>57.75</v>
          </cell>
          <cell r="AE67">
            <v>4678.6</v>
          </cell>
          <cell r="AF67">
            <v>374.3</v>
          </cell>
          <cell r="AG67">
            <v>0</v>
          </cell>
          <cell r="AH67">
            <v>2100</v>
          </cell>
          <cell r="AI67">
            <v>2625</v>
          </cell>
          <cell r="AJ67">
            <v>1106.07</v>
          </cell>
          <cell r="AK67">
            <v>55.3</v>
          </cell>
          <cell r="AL67">
            <v>631.38</v>
          </cell>
          <cell r="AM67">
            <v>44.2</v>
          </cell>
        </row>
        <row r="67">
          <cell r="AO67">
            <v>3</v>
          </cell>
          <cell r="AP67">
            <v>90</v>
          </cell>
          <cell r="AQ67">
            <v>1567.1955</v>
          </cell>
          <cell r="AR67">
            <v>1567.2</v>
          </cell>
          <cell r="AS67">
            <v>1477.1955</v>
          </cell>
          <cell r="AT67">
            <v>1477.2</v>
          </cell>
        </row>
        <row r="68">
          <cell r="B68">
            <v>716</v>
          </cell>
          <cell r="C68" t="str">
            <v>大邑沙渠店</v>
          </cell>
          <cell r="D68" t="str">
            <v>大邑邛崃片区</v>
          </cell>
          <cell r="E68">
            <v>5</v>
          </cell>
          <cell r="F68">
            <v>8</v>
          </cell>
        </row>
        <row r="68">
          <cell r="H68">
            <v>0</v>
          </cell>
          <cell r="I68">
            <v>50</v>
          </cell>
          <cell r="J68">
            <v>20</v>
          </cell>
          <cell r="K68">
            <v>22</v>
          </cell>
          <cell r="L68">
            <v>27</v>
          </cell>
          <cell r="M68">
            <v>189</v>
          </cell>
        </row>
        <row r="68">
          <cell r="O68">
            <v>2</v>
          </cell>
          <cell r="P68">
            <v>3</v>
          </cell>
          <cell r="Q68">
            <v>3</v>
          </cell>
          <cell r="R68">
            <v>75</v>
          </cell>
        </row>
        <row r="68">
          <cell r="T68">
            <v>1610</v>
          </cell>
          <cell r="U68">
            <v>1878</v>
          </cell>
          <cell r="V68">
            <v>1974.88</v>
          </cell>
          <cell r="W68">
            <v>493.72</v>
          </cell>
          <cell r="X68">
            <v>66</v>
          </cell>
          <cell r="Y68">
            <v>716</v>
          </cell>
          <cell r="Z68" t="str">
            <v>大邑沙渠店</v>
          </cell>
          <cell r="AA68" t="str">
            <v>大邑邛崃片区</v>
          </cell>
          <cell r="AB68">
            <v>9</v>
          </cell>
          <cell r="AC68">
            <v>11</v>
          </cell>
          <cell r="AD68">
            <v>14.8</v>
          </cell>
          <cell r="AE68">
            <v>1393.19</v>
          </cell>
          <cell r="AF68">
            <v>111.5</v>
          </cell>
          <cell r="AG68">
            <v>0</v>
          </cell>
          <cell r="AH68">
            <v>1200</v>
          </cell>
          <cell r="AI68">
            <v>1500</v>
          </cell>
          <cell r="AJ68">
            <v>1643.91</v>
          </cell>
          <cell r="AK68">
            <v>131.5</v>
          </cell>
          <cell r="AL68">
            <v>407.7</v>
          </cell>
          <cell r="AM68">
            <v>28.5</v>
          </cell>
        </row>
        <row r="68">
          <cell r="AO68">
            <v>0</v>
          </cell>
          <cell r="AP68">
            <v>0</v>
          </cell>
          <cell r="AQ68">
            <v>1029.22</v>
          </cell>
          <cell r="AR68">
            <v>1029.2</v>
          </cell>
          <cell r="AS68">
            <v>1029.22</v>
          </cell>
          <cell r="AT68">
            <v>1029.2</v>
          </cell>
        </row>
        <row r="69">
          <cell r="B69">
            <v>717</v>
          </cell>
          <cell r="C69" t="str">
            <v>大邑通达店</v>
          </cell>
          <cell r="D69" t="str">
            <v>大邑邛崃片区</v>
          </cell>
          <cell r="E69">
            <v>8</v>
          </cell>
          <cell r="F69">
            <v>13</v>
          </cell>
          <cell r="G69">
            <v>0.16</v>
          </cell>
          <cell r="H69">
            <v>9.6</v>
          </cell>
          <cell r="I69">
            <v>78.4</v>
          </cell>
          <cell r="J69">
            <v>30</v>
          </cell>
          <cell r="K69">
            <v>34</v>
          </cell>
          <cell r="L69">
            <v>15</v>
          </cell>
          <cell r="M69">
            <v>75</v>
          </cell>
          <cell r="N69">
            <v>45</v>
          </cell>
          <cell r="O69">
            <v>3</v>
          </cell>
          <cell r="P69">
            <v>4</v>
          </cell>
        </row>
        <row r="69">
          <cell r="R69">
            <v>0</v>
          </cell>
          <cell r="S69">
            <v>15</v>
          </cell>
          <cell r="T69">
            <v>2573</v>
          </cell>
          <cell r="U69">
            <v>3002</v>
          </cell>
          <cell r="V69">
            <v>1872.67</v>
          </cell>
          <cell r="W69">
            <v>280.9005</v>
          </cell>
          <cell r="X69">
            <v>67</v>
          </cell>
          <cell r="Y69">
            <v>717</v>
          </cell>
          <cell r="Z69" t="str">
            <v>大邑通达店</v>
          </cell>
          <cell r="AA69" t="str">
            <v>大邑邛崃片区</v>
          </cell>
          <cell r="AB69">
            <v>15</v>
          </cell>
          <cell r="AC69">
            <v>18</v>
          </cell>
          <cell r="AD69">
            <v>23</v>
          </cell>
          <cell r="AE69">
            <v>2051.5</v>
          </cell>
          <cell r="AF69">
            <v>164.1</v>
          </cell>
          <cell r="AG69">
            <v>0</v>
          </cell>
          <cell r="AH69">
            <v>1870</v>
          </cell>
          <cell r="AI69">
            <v>2340</v>
          </cell>
          <cell r="AJ69">
            <v>1416.15</v>
          </cell>
          <cell r="AK69">
            <v>70.8</v>
          </cell>
          <cell r="AL69">
            <v>334.32</v>
          </cell>
          <cell r="AM69">
            <v>23.4</v>
          </cell>
        </row>
        <row r="69">
          <cell r="AO69">
            <v>0</v>
          </cell>
          <cell r="AP69">
            <v>0</v>
          </cell>
          <cell r="AQ69">
            <v>623.8005</v>
          </cell>
          <cell r="AR69">
            <v>623.8</v>
          </cell>
          <cell r="AS69">
            <v>623.8005</v>
          </cell>
          <cell r="AT69">
            <v>623.8</v>
          </cell>
        </row>
        <row r="70">
          <cell r="B70">
            <v>719</v>
          </cell>
          <cell r="C70" t="str">
            <v>大邑内蒙店</v>
          </cell>
          <cell r="D70" t="str">
            <v>大邑邛崃片区</v>
          </cell>
          <cell r="E70">
            <v>12</v>
          </cell>
          <cell r="F70">
            <v>18</v>
          </cell>
          <cell r="G70">
            <v>8</v>
          </cell>
          <cell r="H70">
            <v>480</v>
          </cell>
          <cell r="I70">
            <v>40</v>
          </cell>
          <cell r="J70">
            <v>43</v>
          </cell>
          <cell r="K70">
            <v>47</v>
          </cell>
          <cell r="L70">
            <v>28</v>
          </cell>
          <cell r="M70">
            <v>140</v>
          </cell>
          <cell r="N70">
            <v>45</v>
          </cell>
          <cell r="O70">
            <v>3</v>
          </cell>
          <cell r="P70">
            <v>6</v>
          </cell>
        </row>
        <row r="70">
          <cell r="R70">
            <v>0</v>
          </cell>
          <cell r="S70">
            <v>15</v>
          </cell>
          <cell r="T70">
            <v>3655</v>
          </cell>
          <cell r="U70">
            <v>4264</v>
          </cell>
          <cell r="V70">
            <v>3579.67</v>
          </cell>
          <cell r="W70">
            <v>536.9505</v>
          </cell>
          <cell r="X70">
            <v>68</v>
          </cell>
          <cell r="Y70">
            <v>719</v>
          </cell>
          <cell r="Z70" t="str">
            <v>大邑内蒙店</v>
          </cell>
          <cell r="AA70" t="str">
            <v>大邑邛崃片区</v>
          </cell>
          <cell r="AB70">
            <v>21</v>
          </cell>
          <cell r="AC70">
            <v>25</v>
          </cell>
          <cell r="AD70">
            <v>31</v>
          </cell>
          <cell r="AE70">
            <v>2658.98</v>
          </cell>
          <cell r="AF70">
            <v>212.7</v>
          </cell>
          <cell r="AG70">
            <v>0</v>
          </cell>
          <cell r="AH70">
            <v>2660</v>
          </cell>
          <cell r="AI70">
            <v>3325</v>
          </cell>
          <cell r="AJ70">
            <v>2445.63</v>
          </cell>
          <cell r="AK70">
            <v>122.3</v>
          </cell>
          <cell r="AL70">
            <v>683.92</v>
          </cell>
          <cell r="AM70">
            <v>47.9</v>
          </cell>
        </row>
        <row r="70">
          <cell r="AO70">
            <v>8</v>
          </cell>
          <cell r="AP70">
            <v>240</v>
          </cell>
          <cell r="AQ70">
            <v>1539.8505</v>
          </cell>
          <cell r="AR70">
            <v>1539.9</v>
          </cell>
          <cell r="AS70">
            <v>1299.8505</v>
          </cell>
          <cell r="AT70">
            <v>1299.9</v>
          </cell>
        </row>
        <row r="71">
          <cell r="B71">
            <v>720</v>
          </cell>
          <cell r="C71" t="str">
            <v>大邑新场店</v>
          </cell>
          <cell r="D71" t="str">
            <v>大邑邛崃片区</v>
          </cell>
          <cell r="E71">
            <v>6</v>
          </cell>
          <cell r="F71">
            <v>8</v>
          </cell>
        </row>
        <row r="71">
          <cell r="H71">
            <v>0</v>
          </cell>
          <cell r="I71">
            <v>60</v>
          </cell>
          <cell r="J71">
            <v>21</v>
          </cell>
          <cell r="K71">
            <v>23</v>
          </cell>
          <cell r="L71">
            <v>9</v>
          </cell>
          <cell r="M71">
            <v>45</v>
          </cell>
          <cell r="N71">
            <v>36</v>
          </cell>
          <cell r="O71">
            <v>2</v>
          </cell>
          <cell r="P71">
            <v>3</v>
          </cell>
          <cell r="Q71">
            <v>3</v>
          </cell>
          <cell r="R71">
            <v>75</v>
          </cell>
        </row>
        <row r="71">
          <cell r="T71">
            <v>1720</v>
          </cell>
          <cell r="U71">
            <v>2007</v>
          </cell>
          <cell r="V71">
            <v>496</v>
          </cell>
        </row>
        <row r="71">
          <cell r="X71">
            <v>69</v>
          </cell>
          <cell r="Y71">
            <v>720</v>
          </cell>
          <cell r="Z71" t="str">
            <v>大邑新场店</v>
          </cell>
          <cell r="AA71" t="str">
            <v>大邑邛崃片区</v>
          </cell>
          <cell r="AB71">
            <v>9</v>
          </cell>
          <cell r="AC71">
            <v>11</v>
          </cell>
          <cell r="AD71">
            <v>6</v>
          </cell>
          <cell r="AE71">
            <v>656.1</v>
          </cell>
          <cell r="AF71">
            <v>32.8</v>
          </cell>
          <cell r="AG71">
            <v>9</v>
          </cell>
          <cell r="AH71">
            <v>1250</v>
          </cell>
          <cell r="AI71">
            <v>1560</v>
          </cell>
          <cell r="AJ71">
            <v>1206.54</v>
          </cell>
          <cell r="AK71">
            <v>60.3</v>
          </cell>
          <cell r="AL71">
            <v>151.89</v>
          </cell>
          <cell r="AM71">
            <v>10.6</v>
          </cell>
        </row>
        <row r="71">
          <cell r="AO71">
            <v>0</v>
          </cell>
          <cell r="AP71">
            <v>0</v>
          </cell>
          <cell r="AQ71">
            <v>223.7</v>
          </cell>
          <cell r="AR71">
            <v>223.7</v>
          </cell>
          <cell r="AS71">
            <v>223.7</v>
          </cell>
          <cell r="AT71">
            <v>223.7</v>
          </cell>
        </row>
        <row r="72">
          <cell r="B72">
            <v>721</v>
          </cell>
          <cell r="C72" t="str">
            <v>邛崃洪川店</v>
          </cell>
          <cell r="D72" t="str">
            <v>大邑邛崃片区</v>
          </cell>
          <cell r="E72">
            <v>6</v>
          </cell>
          <cell r="F72">
            <v>9</v>
          </cell>
          <cell r="G72">
            <v>11</v>
          </cell>
          <cell r="H72">
            <v>792</v>
          </cell>
        </row>
        <row r="72">
          <cell r="J72">
            <v>21</v>
          </cell>
          <cell r="K72">
            <v>23</v>
          </cell>
          <cell r="L72">
            <v>22</v>
          </cell>
          <cell r="M72">
            <v>110</v>
          </cell>
        </row>
        <row r="72">
          <cell r="O72">
            <v>2</v>
          </cell>
          <cell r="P72">
            <v>3</v>
          </cell>
          <cell r="Q72">
            <v>1</v>
          </cell>
          <cell r="R72">
            <v>15</v>
          </cell>
          <cell r="S72">
            <v>5</v>
          </cell>
          <cell r="T72">
            <v>1805</v>
          </cell>
          <cell r="U72">
            <v>2107</v>
          </cell>
          <cell r="V72">
            <v>1442.47</v>
          </cell>
          <cell r="W72">
            <v>216.3705</v>
          </cell>
          <cell r="X72">
            <v>70</v>
          </cell>
          <cell r="Y72">
            <v>721</v>
          </cell>
          <cell r="Z72" t="str">
            <v>邛崃洪川店</v>
          </cell>
          <cell r="AA72" t="str">
            <v>大邑邛崃片区</v>
          </cell>
          <cell r="AB72">
            <v>9</v>
          </cell>
          <cell r="AC72">
            <v>11</v>
          </cell>
          <cell r="AD72">
            <v>15.75</v>
          </cell>
          <cell r="AE72">
            <v>1645.65</v>
          </cell>
          <cell r="AF72">
            <v>131.7</v>
          </cell>
          <cell r="AG72">
            <v>0</v>
          </cell>
          <cell r="AH72">
            <v>1315</v>
          </cell>
          <cell r="AI72">
            <v>1644</v>
          </cell>
          <cell r="AJ72">
            <v>400.54</v>
          </cell>
        </row>
        <row r="72">
          <cell r="AL72">
            <v>1401.32</v>
          </cell>
          <cell r="AM72">
            <v>98.1</v>
          </cell>
        </row>
        <row r="72">
          <cell r="AO72">
            <v>11</v>
          </cell>
          <cell r="AP72">
            <v>330</v>
          </cell>
          <cell r="AQ72">
            <v>1363.1705</v>
          </cell>
          <cell r="AR72">
            <v>1363.2</v>
          </cell>
          <cell r="AS72">
            <v>1033.1705</v>
          </cell>
          <cell r="AT72">
            <v>1033.2</v>
          </cell>
        </row>
        <row r="73">
          <cell r="B73">
            <v>732</v>
          </cell>
          <cell r="C73" t="str">
            <v>邛崃羊安店</v>
          </cell>
          <cell r="D73" t="str">
            <v>大邑邛崃片区</v>
          </cell>
          <cell r="E73">
            <v>4</v>
          </cell>
          <cell r="F73">
            <v>6</v>
          </cell>
        </row>
        <row r="73">
          <cell r="H73">
            <v>0</v>
          </cell>
          <cell r="I73">
            <v>40</v>
          </cell>
          <cell r="J73">
            <v>15</v>
          </cell>
          <cell r="K73">
            <v>17</v>
          </cell>
          <cell r="L73">
            <v>17</v>
          </cell>
          <cell r="M73">
            <v>119</v>
          </cell>
        </row>
        <row r="73">
          <cell r="O73">
            <v>1</v>
          </cell>
          <cell r="P73">
            <v>2</v>
          </cell>
        </row>
        <row r="73">
          <cell r="R73">
            <v>0</v>
          </cell>
          <cell r="S73">
            <v>5</v>
          </cell>
          <cell r="T73">
            <v>1296</v>
          </cell>
          <cell r="U73">
            <v>1511</v>
          </cell>
          <cell r="V73">
            <v>1037.3</v>
          </cell>
          <cell r="W73">
            <v>155.595</v>
          </cell>
          <cell r="X73">
            <v>71</v>
          </cell>
          <cell r="Y73">
            <v>732</v>
          </cell>
          <cell r="Z73" t="str">
            <v>邛崃羊安店</v>
          </cell>
          <cell r="AA73" t="str">
            <v>大邑邛崃片区</v>
          </cell>
          <cell r="AB73">
            <v>7</v>
          </cell>
          <cell r="AC73">
            <v>8</v>
          </cell>
          <cell r="AD73">
            <v>14</v>
          </cell>
          <cell r="AE73">
            <v>1186.8</v>
          </cell>
          <cell r="AF73">
            <v>94.9</v>
          </cell>
          <cell r="AG73">
            <v>0</v>
          </cell>
          <cell r="AH73">
            <v>940</v>
          </cell>
          <cell r="AI73">
            <v>1175</v>
          </cell>
          <cell r="AJ73">
            <v>745.69</v>
          </cell>
          <cell r="AK73">
            <v>37.3</v>
          </cell>
          <cell r="AL73">
            <v>58.07</v>
          </cell>
          <cell r="AM73">
            <v>4.1</v>
          </cell>
          <cell r="AN73">
            <v>72.765</v>
          </cell>
          <cell r="AO73">
            <v>0</v>
          </cell>
          <cell r="AP73">
            <v>0</v>
          </cell>
          <cell r="AQ73">
            <v>410.895</v>
          </cell>
          <cell r="AR73">
            <v>410.9</v>
          </cell>
          <cell r="AS73">
            <v>410.895</v>
          </cell>
          <cell r="AT73">
            <v>410.9</v>
          </cell>
        </row>
        <row r="74">
          <cell r="B74">
            <v>52</v>
          </cell>
          <cell r="C74" t="str">
            <v>崇州中心店</v>
          </cell>
          <cell r="D74" t="str">
            <v>崇都片区</v>
          </cell>
          <cell r="E74">
            <v>14</v>
          </cell>
          <cell r="F74">
            <v>21</v>
          </cell>
          <cell r="G74">
            <v>6</v>
          </cell>
          <cell r="H74">
            <v>360</v>
          </cell>
          <cell r="I74">
            <v>80</v>
          </cell>
          <cell r="J74">
            <v>46</v>
          </cell>
          <cell r="K74">
            <v>50</v>
          </cell>
          <cell r="L74">
            <v>56</v>
          </cell>
          <cell r="M74">
            <v>392</v>
          </cell>
        </row>
        <row r="74">
          <cell r="O74">
            <v>5</v>
          </cell>
          <cell r="P74">
            <v>7</v>
          </cell>
          <cell r="Q74">
            <v>1</v>
          </cell>
          <cell r="R74">
            <v>15</v>
          </cell>
          <cell r="S74">
            <v>20</v>
          </cell>
          <cell r="T74">
            <v>4425</v>
          </cell>
          <cell r="U74">
            <v>5163</v>
          </cell>
          <cell r="V74">
            <v>3658.82</v>
          </cell>
          <cell r="W74">
            <v>548.823</v>
          </cell>
          <cell r="X74">
            <v>72</v>
          </cell>
          <cell r="Y74">
            <v>52</v>
          </cell>
          <cell r="Z74" t="str">
            <v>崇州中心店</v>
          </cell>
          <cell r="AA74" t="str">
            <v>崇都片区</v>
          </cell>
          <cell r="AB74">
            <v>20</v>
          </cell>
          <cell r="AC74">
            <v>24</v>
          </cell>
          <cell r="AD74">
            <v>7</v>
          </cell>
          <cell r="AE74">
            <v>460.37</v>
          </cell>
          <cell r="AF74">
            <v>23</v>
          </cell>
          <cell r="AG74">
            <v>39</v>
          </cell>
          <cell r="AH74">
            <v>3200</v>
          </cell>
          <cell r="AI74">
            <v>4000</v>
          </cell>
          <cell r="AJ74">
            <v>1388.16</v>
          </cell>
        </row>
        <row r="74">
          <cell r="AL74">
            <v>419.55</v>
          </cell>
          <cell r="AM74">
            <v>29.4</v>
          </cell>
        </row>
        <row r="74">
          <cell r="AO74">
            <v>6</v>
          </cell>
          <cell r="AP74">
            <v>180</v>
          </cell>
          <cell r="AQ74">
            <v>1368.223</v>
          </cell>
          <cell r="AR74">
            <v>1368.2</v>
          </cell>
          <cell r="AS74">
            <v>1188.223</v>
          </cell>
          <cell r="AT74">
            <v>1188.2</v>
          </cell>
        </row>
        <row r="75">
          <cell r="B75">
            <v>54</v>
          </cell>
          <cell r="C75" t="str">
            <v>怀远店</v>
          </cell>
          <cell r="D75" t="str">
            <v>崇都片区</v>
          </cell>
          <cell r="E75">
            <v>14</v>
          </cell>
          <cell r="F75">
            <v>20</v>
          </cell>
          <cell r="G75">
            <v>19</v>
          </cell>
          <cell r="H75">
            <v>1140</v>
          </cell>
        </row>
        <row r="75">
          <cell r="J75">
            <v>43</v>
          </cell>
          <cell r="K75">
            <v>47</v>
          </cell>
          <cell r="L75">
            <v>57</v>
          </cell>
          <cell r="M75">
            <v>399</v>
          </cell>
        </row>
        <row r="75">
          <cell r="O75">
            <v>4</v>
          </cell>
          <cell r="P75">
            <v>6</v>
          </cell>
          <cell r="Q75">
            <v>1</v>
          </cell>
          <cell r="R75">
            <v>15</v>
          </cell>
          <cell r="S75">
            <v>15</v>
          </cell>
          <cell r="T75">
            <v>4074</v>
          </cell>
          <cell r="U75">
            <v>4753</v>
          </cell>
          <cell r="V75">
            <v>3940</v>
          </cell>
          <cell r="W75">
            <v>591</v>
          </cell>
          <cell r="X75">
            <v>73</v>
          </cell>
          <cell r="Y75">
            <v>54</v>
          </cell>
          <cell r="Z75" t="str">
            <v>怀远店</v>
          </cell>
          <cell r="AA75" t="str">
            <v>崇都片区</v>
          </cell>
          <cell r="AB75">
            <v>20</v>
          </cell>
          <cell r="AC75">
            <v>24</v>
          </cell>
          <cell r="AD75">
            <v>35.3</v>
          </cell>
          <cell r="AE75">
            <v>2331.9</v>
          </cell>
          <cell r="AF75">
            <v>186.6</v>
          </cell>
          <cell r="AG75">
            <v>0</v>
          </cell>
          <cell r="AH75">
            <v>3000</v>
          </cell>
          <cell r="AI75">
            <v>3660</v>
          </cell>
          <cell r="AJ75">
            <v>2742.29</v>
          </cell>
          <cell r="AK75">
            <v>137.1</v>
          </cell>
          <cell r="AL75">
            <v>757.24</v>
          </cell>
          <cell r="AM75">
            <v>53</v>
          </cell>
          <cell r="AN75">
            <v>12.5</v>
          </cell>
          <cell r="AO75">
            <v>12</v>
          </cell>
          <cell r="AP75">
            <v>360</v>
          </cell>
          <cell r="AQ75">
            <v>2521.7</v>
          </cell>
          <cell r="AR75">
            <v>2521.7</v>
          </cell>
          <cell r="AS75">
            <v>2161.7</v>
          </cell>
          <cell r="AT75">
            <v>2161.7</v>
          </cell>
        </row>
        <row r="76">
          <cell r="B76">
            <v>56</v>
          </cell>
          <cell r="C76" t="str">
            <v>三江店</v>
          </cell>
          <cell r="D76" t="str">
            <v>崇都片区</v>
          </cell>
          <cell r="E76">
            <v>6</v>
          </cell>
          <cell r="F76">
            <v>9</v>
          </cell>
        </row>
        <row r="76">
          <cell r="H76">
            <v>0</v>
          </cell>
          <cell r="I76">
            <v>60</v>
          </cell>
          <cell r="J76">
            <v>20</v>
          </cell>
          <cell r="K76">
            <v>11</v>
          </cell>
          <cell r="L76">
            <v>50</v>
          </cell>
          <cell r="M76">
            <v>350</v>
          </cell>
        </row>
        <row r="76">
          <cell r="O76">
            <v>2</v>
          </cell>
          <cell r="P76">
            <v>3</v>
          </cell>
          <cell r="Q76">
            <v>3</v>
          </cell>
          <cell r="R76">
            <v>75</v>
          </cell>
        </row>
        <row r="76">
          <cell r="T76">
            <v>1877</v>
          </cell>
          <cell r="U76">
            <v>2190</v>
          </cell>
          <cell r="V76">
            <v>3065</v>
          </cell>
          <cell r="W76">
            <v>766.25</v>
          </cell>
          <cell r="X76">
            <v>74</v>
          </cell>
          <cell r="Y76">
            <v>56</v>
          </cell>
          <cell r="Z76" t="str">
            <v>三江店</v>
          </cell>
          <cell r="AA76" t="str">
            <v>崇都片区</v>
          </cell>
          <cell r="AB76">
            <v>8</v>
          </cell>
          <cell r="AC76">
            <v>10</v>
          </cell>
          <cell r="AD76">
            <v>10.45</v>
          </cell>
          <cell r="AE76">
            <v>787.06</v>
          </cell>
          <cell r="AF76">
            <v>63</v>
          </cell>
          <cell r="AG76">
            <v>0</v>
          </cell>
          <cell r="AH76">
            <v>1350</v>
          </cell>
          <cell r="AI76">
            <v>1680</v>
          </cell>
          <cell r="AJ76">
            <v>858.36</v>
          </cell>
          <cell r="AK76">
            <v>42.9</v>
          </cell>
          <cell r="AL76">
            <v>569.3</v>
          </cell>
          <cell r="AM76">
            <v>39.9</v>
          </cell>
          <cell r="AN76">
            <v>14.5</v>
          </cell>
          <cell r="AO76">
            <v>0</v>
          </cell>
          <cell r="AP76">
            <v>0</v>
          </cell>
          <cell r="AQ76">
            <v>1337.05</v>
          </cell>
          <cell r="AR76">
            <v>1337.1</v>
          </cell>
          <cell r="AS76">
            <v>1337.05</v>
          </cell>
          <cell r="AT76">
            <v>1337.1</v>
          </cell>
        </row>
        <row r="77">
          <cell r="B77">
            <v>351</v>
          </cell>
          <cell r="C77" t="str">
            <v>都江堰药店</v>
          </cell>
          <cell r="D77" t="str">
            <v>崇都片区</v>
          </cell>
          <cell r="E77">
            <v>11</v>
          </cell>
          <cell r="F77">
            <v>17</v>
          </cell>
          <cell r="G77">
            <v>39</v>
          </cell>
          <cell r="H77">
            <v>2808</v>
          </cell>
        </row>
        <row r="77">
          <cell r="J77">
            <v>33</v>
          </cell>
          <cell r="K77">
            <v>36</v>
          </cell>
          <cell r="L77">
            <v>15</v>
          </cell>
          <cell r="M77">
            <v>75</v>
          </cell>
          <cell r="N77">
            <v>54</v>
          </cell>
          <cell r="O77">
            <v>3</v>
          </cell>
          <cell r="P77">
            <v>6</v>
          </cell>
          <cell r="Q77">
            <v>2</v>
          </cell>
          <cell r="R77">
            <v>30</v>
          </cell>
          <cell r="S77">
            <v>5</v>
          </cell>
          <cell r="T77">
            <v>3198</v>
          </cell>
          <cell r="U77">
            <v>3732</v>
          </cell>
          <cell r="V77">
            <v>1848.6</v>
          </cell>
          <cell r="W77">
            <v>277.29</v>
          </cell>
          <cell r="X77">
            <v>75</v>
          </cell>
          <cell r="Y77">
            <v>351</v>
          </cell>
          <cell r="Z77" t="str">
            <v>都江堰药店</v>
          </cell>
          <cell r="AA77" t="str">
            <v>崇都片区</v>
          </cell>
          <cell r="AB77">
            <v>11</v>
          </cell>
          <cell r="AC77">
            <v>13</v>
          </cell>
          <cell r="AD77">
            <v>4</v>
          </cell>
          <cell r="AE77">
            <v>594</v>
          </cell>
          <cell r="AF77">
            <v>29.7</v>
          </cell>
          <cell r="AG77">
            <v>21</v>
          </cell>
          <cell r="AH77">
            <v>2310</v>
          </cell>
          <cell r="AI77">
            <v>2890</v>
          </cell>
          <cell r="AJ77">
            <v>2733.82</v>
          </cell>
          <cell r="AK77">
            <v>136.7</v>
          </cell>
          <cell r="AL77">
            <v>691.72</v>
          </cell>
          <cell r="AM77">
            <v>48.4</v>
          </cell>
        </row>
        <row r="77">
          <cell r="AO77">
            <v>39</v>
          </cell>
          <cell r="AP77">
            <v>1170</v>
          </cell>
          <cell r="AQ77">
            <v>3405.09</v>
          </cell>
          <cell r="AR77">
            <v>3405.1</v>
          </cell>
          <cell r="AS77">
            <v>2235.09</v>
          </cell>
          <cell r="AT77">
            <v>2235.1</v>
          </cell>
        </row>
        <row r="78">
          <cell r="B78">
            <v>367</v>
          </cell>
          <cell r="C78" t="str">
            <v>金带街药店</v>
          </cell>
          <cell r="D78" t="str">
            <v>崇都片区</v>
          </cell>
          <cell r="E78">
            <v>10</v>
          </cell>
          <cell r="F78">
            <v>15</v>
          </cell>
          <cell r="G78">
            <v>5</v>
          </cell>
          <cell r="H78">
            <v>300</v>
          </cell>
          <cell r="I78">
            <v>50</v>
          </cell>
          <cell r="J78">
            <v>33</v>
          </cell>
          <cell r="K78">
            <v>36</v>
          </cell>
          <cell r="L78">
            <v>15</v>
          </cell>
          <cell r="M78">
            <v>75</v>
          </cell>
          <cell r="N78">
            <v>54</v>
          </cell>
          <cell r="O78">
            <v>3</v>
          </cell>
          <cell r="P78">
            <v>5</v>
          </cell>
          <cell r="Q78">
            <v>4</v>
          </cell>
          <cell r="R78">
            <v>60</v>
          </cell>
        </row>
        <row r="78">
          <cell r="T78">
            <v>3151</v>
          </cell>
          <cell r="U78">
            <v>3677</v>
          </cell>
          <cell r="V78">
            <v>2522.8</v>
          </cell>
          <cell r="W78">
            <v>378.42</v>
          </cell>
          <cell r="X78">
            <v>76</v>
          </cell>
          <cell r="Y78">
            <v>367</v>
          </cell>
          <cell r="Z78" t="str">
            <v>金带街药店</v>
          </cell>
          <cell r="AA78" t="str">
            <v>崇都片区</v>
          </cell>
          <cell r="AB78">
            <v>15</v>
          </cell>
          <cell r="AC78">
            <v>18</v>
          </cell>
          <cell r="AD78">
            <v>18</v>
          </cell>
          <cell r="AE78">
            <v>1591.6</v>
          </cell>
          <cell r="AF78">
            <v>127.3</v>
          </cell>
          <cell r="AG78">
            <v>0</v>
          </cell>
          <cell r="AH78">
            <v>2200</v>
          </cell>
          <cell r="AI78">
            <v>2750</v>
          </cell>
          <cell r="AJ78">
            <v>1460.06</v>
          </cell>
          <cell r="AK78">
            <v>73</v>
          </cell>
          <cell r="AL78">
            <v>204.95</v>
          </cell>
          <cell r="AM78">
            <v>14.3</v>
          </cell>
        </row>
        <row r="78">
          <cell r="AO78">
            <v>5</v>
          </cell>
          <cell r="AP78">
            <v>150</v>
          </cell>
          <cell r="AQ78">
            <v>1028.02</v>
          </cell>
          <cell r="AR78">
            <v>1028</v>
          </cell>
          <cell r="AS78">
            <v>878.02</v>
          </cell>
          <cell r="AT78">
            <v>878</v>
          </cell>
        </row>
        <row r="79">
          <cell r="B79">
            <v>572</v>
          </cell>
          <cell r="C79" t="str">
            <v>郫县店</v>
          </cell>
          <cell r="D79" t="str">
            <v>崇都片区</v>
          </cell>
          <cell r="E79">
            <v>4</v>
          </cell>
          <cell r="F79">
            <v>6</v>
          </cell>
          <cell r="G79">
            <v>1</v>
          </cell>
          <cell r="H79">
            <v>60</v>
          </cell>
          <cell r="I79">
            <v>30</v>
          </cell>
          <cell r="J79">
            <v>14</v>
          </cell>
          <cell r="K79">
            <v>16</v>
          </cell>
          <cell r="L79">
            <v>15</v>
          </cell>
          <cell r="M79">
            <v>75</v>
          </cell>
        </row>
        <row r="79">
          <cell r="O79">
            <v>1</v>
          </cell>
          <cell r="P79">
            <v>2</v>
          </cell>
        </row>
        <row r="79">
          <cell r="R79">
            <v>0</v>
          </cell>
          <cell r="S79">
            <v>5</v>
          </cell>
          <cell r="T79">
            <v>1365</v>
          </cell>
          <cell r="U79">
            <v>1593</v>
          </cell>
          <cell r="V79">
            <v>2166</v>
          </cell>
          <cell r="W79">
            <v>541.5</v>
          </cell>
          <cell r="X79">
            <v>77</v>
          </cell>
          <cell r="Y79">
            <v>572</v>
          </cell>
          <cell r="Z79" t="str">
            <v>郫县店</v>
          </cell>
          <cell r="AA79" t="str">
            <v>崇都片区</v>
          </cell>
          <cell r="AB79">
            <v>9</v>
          </cell>
          <cell r="AC79">
            <v>11</v>
          </cell>
        </row>
        <row r="79">
          <cell r="AF79">
            <v>0</v>
          </cell>
          <cell r="AG79">
            <v>27</v>
          </cell>
          <cell r="AH79">
            <v>980</v>
          </cell>
          <cell r="AI79">
            <v>1225</v>
          </cell>
          <cell r="AJ79">
            <v>553.15</v>
          </cell>
          <cell r="AK79">
            <v>27.7</v>
          </cell>
          <cell r="AL79">
            <v>188</v>
          </cell>
          <cell r="AM79">
            <v>13.2</v>
          </cell>
          <cell r="AN79">
            <v>4.2</v>
          </cell>
          <cell r="AO79">
            <v>1</v>
          </cell>
          <cell r="AP79">
            <v>30</v>
          </cell>
          <cell r="AQ79">
            <v>717.4</v>
          </cell>
          <cell r="AR79">
            <v>717.4</v>
          </cell>
          <cell r="AS79">
            <v>687.4</v>
          </cell>
          <cell r="AT79">
            <v>687.4</v>
          </cell>
        </row>
        <row r="80">
          <cell r="B80">
            <v>587</v>
          </cell>
          <cell r="C80" t="str">
            <v>景中路店</v>
          </cell>
          <cell r="D80" t="str">
            <v>崇都片区</v>
          </cell>
          <cell r="E80">
            <v>6</v>
          </cell>
          <cell r="F80">
            <v>10</v>
          </cell>
        </row>
        <row r="80">
          <cell r="H80">
            <v>0</v>
          </cell>
          <cell r="I80">
            <v>60</v>
          </cell>
          <cell r="J80">
            <v>20</v>
          </cell>
          <cell r="K80">
            <v>22</v>
          </cell>
          <cell r="L80">
            <v>16</v>
          </cell>
          <cell r="M80">
            <v>80</v>
          </cell>
          <cell r="N80">
            <v>12</v>
          </cell>
          <cell r="O80">
            <v>2</v>
          </cell>
          <cell r="P80">
            <v>3</v>
          </cell>
          <cell r="Q80">
            <v>3</v>
          </cell>
          <cell r="R80">
            <v>75</v>
          </cell>
        </row>
        <row r="80">
          <cell r="T80">
            <v>1903</v>
          </cell>
          <cell r="U80">
            <v>2218</v>
          </cell>
          <cell r="V80">
            <v>1357.8</v>
          </cell>
          <cell r="W80">
            <v>203.67</v>
          </cell>
          <cell r="X80">
            <v>78</v>
          </cell>
          <cell r="Y80">
            <v>587</v>
          </cell>
          <cell r="Z80" t="str">
            <v>景中路店</v>
          </cell>
          <cell r="AA80" t="str">
            <v>崇都片区</v>
          </cell>
          <cell r="AB80">
            <v>11</v>
          </cell>
          <cell r="AC80">
            <v>13</v>
          </cell>
          <cell r="AD80">
            <v>12.5</v>
          </cell>
          <cell r="AE80">
            <v>970.82</v>
          </cell>
          <cell r="AF80">
            <v>48.5</v>
          </cell>
          <cell r="AG80">
            <v>0</v>
          </cell>
          <cell r="AH80">
            <v>1350</v>
          </cell>
          <cell r="AI80">
            <v>1680</v>
          </cell>
          <cell r="AJ80">
            <v>616.87</v>
          </cell>
        </row>
        <row r="80">
          <cell r="AL80">
            <v>361.25</v>
          </cell>
          <cell r="AM80">
            <v>25.3</v>
          </cell>
        </row>
        <row r="80">
          <cell r="AO80">
            <v>0</v>
          </cell>
          <cell r="AP80">
            <v>0</v>
          </cell>
          <cell r="AQ80">
            <v>432.47</v>
          </cell>
          <cell r="AR80">
            <v>432.5</v>
          </cell>
          <cell r="AS80">
            <v>432.47</v>
          </cell>
          <cell r="AT80">
            <v>432.5</v>
          </cell>
        </row>
        <row r="81">
          <cell r="B81">
            <v>704</v>
          </cell>
          <cell r="C81" t="str">
            <v>奎光路中段药店</v>
          </cell>
          <cell r="D81" t="str">
            <v>崇都片区</v>
          </cell>
          <cell r="E81">
            <v>6</v>
          </cell>
          <cell r="F81">
            <v>10</v>
          </cell>
          <cell r="G81">
            <v>4</v>
          </cell>
          <cell r="H81">
            <v>240</v>
          </cell>
          <cell r="I81">
            <v>20</v>
          </cell>
          <cell r="J81">
            <v>20</v>
          </cell>
          <cell r="K81">
            <v>22</v>
          </cell>
          <cell r="L81">
            <v>14</v>
          </cell>
          <cell r="M81">
            <v>70</v>
          </cell>
          <cell r="N81">
            <v>18</v>
          </cell>
          <cell r="O81">
            <v>2</v>
          </cell>
          <cell r="P81">
            <v>3</v>
          </cell>
          <cell r="Q81">
            <v>1</v>
          </cell>
          <cell r="R81">
            <v>15</v>
          </cell>
          <cell r="S81">
            <v>5</v>
          </cell>
          <cell r="T81">
            <v>1831</v>
          </cell>
          <cell r="U81">
            <v>2136</v>
          </cell>
          <cell r="V81">
            <v>1230.1</v>
          </cell>
          <cell r="W81">
            <v>184.515</v>
          </cell>
          <cell r="X81">
            <v>79</v>
          </cell>
          <cell r="Y81">
            <v>704</v>
          </cell>
          <cell r="Z81" t="str">
            <v>奎光路中段药店</v>
          </cell>
          <cell r="AA81" t="str">
            <v>崇都片区</v>
          </cell>
          <cell r="AB81">
            <v>10</v>
          </cell>
          <cell r="AC81">
            <v>13</v>
          </cell>
          <cell r="AD81">
            <v>0.3</v>
          </cell>
          <cell r="AE81">
            <v>17.55</v>
          </cell>
          <cell r="AF81">
            <v>0.9</v>
          </cell>
          <cell r="AG81">
            <v>29.1</v>
          </cell>
          <cell r="AH81">
            <v>1320</v>
          </cell>
          <cell r="AI81">
            <v>1650</v>
          </cell>
          <cell r="AJ81">
            <v>252.94</v>
          </cell>
        </row>
        <row r="81">
          <cell r="AL81">
            <v>218.28</v>
          </cell>
          <cell r="AM81">
            <v>15.3</v>
          </cell>
        </row>
        <row r="81">
          <cell r="AO81">
            <v>4</v>
          </cell>
          <cell r="AP81">
            <v>120</v>
          </cell>
          <cell r="AQ81">
            <v>525.715</v>
          </cell>
          <cell r="AR81">
            <v>525.7</v>
          </cell>
          <cell r="AS81">
            <v>405.715</v>
          </cell>
          <cell r="AT81">
            <v>405.7</v>
          </cell>
        </row>
        <row r="82">
          <cell r="B82">
            <v>706</v>
          </cell>
          <cell r="C82" t="str">
            <v>翔风路药店</v>
          </cell>
          <cell r="D82" t="str">
            <v>崇都片区</v>
          </cell>
          <cell r="E82">
            <v>7</v>
          </cell>
          <cell r="F82">
            <v>11</v>
          </cell>
          <cell r="G82">
            <v>4</v>
          </cell>
          <cell r="H82">
            <v>240</v>
          </cell>
          <cell r="I82">
            <v>30</v>
          </cell>
          <cell r="J82">
            <v>21</v>
          </cell>
          <cell r="K82">
            <v>23</v>
          </cell>
          <cell r="L82">
            <v>17</v>
          </cell>
          <cell r="M82">
            <v>85</v>
          </cell>
          <cell r="N82">
            <v>12</v>
          </cell>
          <cell r="O82">
            <v>2</v>
          </cell>
          <cell r="P82">
            <v>4</v>
          </cell>
          <cell r="Q82">
            <v>7</v>
          </cell>
          <cell r="R82">
            <v>175</v>
          </cell>
        </row>
        <row r="82">
          <cell r="T82">
            <v>2012</v>
          </cell>
          <cell r="U82">
            <v>2347</v>
          </cell>
          <cell r="V82">
            <v>2419.12</v>
          </cell>
          <cell r="W82">
            <v>604.78</v>
          </cell>
          <cell r="X82">
            <v>80</v>
          </cell>
          <cell r="Y82">
            <v>706</v>
          </cell>
          <cell r="Z82" t="str">
            <v>翔风路药店</v>
          </cell>
          <cell r="AA82" t="str">
            <v>崇都片区</v>
          </cell>
          <cell r="AB82">
            <v>10</v>
          </cell>
          <cell r="AC82">
            <v>13</v>
          </cell>
          <cell r="AD82">
            <v>17.65</v>
          </cell>
          <cell r="AE82">
            <v>1555.06</v>
          </cell>
          <cell r="AF82">
            <v>124.4</v>
          </cell>
          <cell r="AG82">
            <v>0</v>
          </cell>
          <cell r="AH82">
            <v>1450</v>
          </cell>
          <cell r="AI82">
            <v>1810</v>
          </cell>
          <cell r="AJ82">
            <v>945.02</v>
          </cell>
          <cell r="AK82">
            <v>47.3</v>
          </cell>
          <cell r="AL82">
            <v>115.7</v>
          </cell>
          <cell r="AM82">
            <v>8.1</v>
          </cell>
        </row>
        <row r="82">
          <cell r="AO82">
            <v>4</v>
          </cell>
          <cell r="AP82">
            <v>120</v>
          </cell>
          <cell r="AQ82">
            <v>1284.58</v>
          </cell>
          <cell r="AR82">
            <v>1284.6</v>
          </cell>
          <cell r="AS82">
            <v>1164.58</v>
          </cell>
          <cell r="AT82">
            <v>1164.6</v>
          </cell>
        </row>
        <row r="83">
          <cell r="B83">
            <v>710</v>
          </cell>
          <cell r="C83" t="str">
            <v>问道西路药店</v>
          </cell>
          <cell r="D83" t="str">
            <v>崇都片区</v>
          </cell>
          <cell r="E83">
            <v>5</v>
          </cell>
          <cell r="F83">
            <v>7</v>
          </cell>
          <cell r="G83">
            <v>1</v>
          </cell>
          <cell r="H83">
            <v>60</v>
          </cell>
          <cell r="I83">
            <v>40</v>
          </cell>
          <cell r="J83">
            <v>17</v>
          </cell>
          <cell r="K83">
            <v>18</v>
          </cell>
          <cell r="L83">
            <v>11</v>
          </cell>
          <cell r="M83">
            <v>55</v>
          </cell>
          <cell r="N83">
            <v>18</v>
          </cell>
          <cell r="O83">
            <v>2</v>
          </cell>
          <cell r="P83">
            <v>3</v>
          </cell>
        </row>
        <row r="83">
          <cell r="R83">
            <v>0</v>
          </cell>
          <cell r="S83">
            <v>10</v>
          </cell>
          <cell r="T83">
            <v>1546</v>
          </cell>
          <cell r="U83">
            <v>1804</v>
          </cell>
          <cell r="V83">
            <v>1400.2</v>
          </cell>
          <cell r="W83">
            <v>210.03</v>
          </cell>
          <cell r="X83">
            <v>81</v>
          </cell>
          <cell r="Y83">
            <v>710</v>
          </cell>
          <cell r="Z83" t="str">
            <v>问道西路药店</v>
          </cell>
          <cell r="AA83" t="str">
            <v>崇都片区</v>
          </cell>
          <cell r="AB83">
            <v>8</v>
          </cell>
          <cell r="AC83">
            <v>10</v>
          </cell>
          <cell r="AD83">
            <v>10</v>
          </cell>
          <cell r="AE83">
            <v>947.24</v>
          </cell>
          <cell r="AF83">
            <v>75.8</v>
          </cell>
          <cell r="AG83">
            <v>0</v>
          </cell>
          <cell r="AH83">
            <v>1100</v>
          </cell>
          <cell r="AI83">
            <v>1375</v>
          </cell>
          <cell r="AJ83">
            <v>822.52</v>
          </cell>
          <cell r="AK83">
            <v>41.1</v>
          </cell>
          <cell r="AL83">
            <v>169.48</v>
          </cell>
          <cell r="AM83">
            <v>11.9</v>
          </cell>
          <cell r="AN83">
            <v>60</v>
          </cell>
          <cell r="AO83">
            <v>0</v>
          </cell>
          <cell r="AP83">
            <v>0</v>
          </cell>
          <cell r="AQ83">
            <v>453.83</v>
          </cell>
          <cell r="AR83">
            <v>453.8</v>
          </cell>
          <cell r="AS83">
            <v>453.83</v>
          </cell>
          <cell r="AT83">
            <v>453.8</v>
          </cell>
        </row>
        <row r="84">
          <cell r="B84">
            <v>713</v>
          </cell>
          <cell r="C84" t="str">
            <v>聚源镇药店</v>
          </cell>
          <cell r="D84" t="str">
            <v>崇都片区</v>
          </cell>
          <cell r="E84">
            <v>4</v>
          </cell>
          <cell r="F84">
            <v>5</v>
          </cell>
          <cell r="G84">
            <v>2</v>
          </cell>
          <cell r="H84">
            <v>120</v>
          </cell>
          <cell r="I84">
            <v>20</v>
          </cell>
          <cell r="J84">
            <v>12</v>
          </cell>
          <cell r="K84">
            <v>13</v>
          </cell>
          <cell r="L84">
            <v>20</v>
          </cell>
          <cell r="M84">
            <v>140</v>
          </cell>
        </row>
        <row r="84">
          <cell r="O84">
            <v>1</v>
          </cell>
          <cell r="P84">
            <v>2</v>
          </cell>
          <cell r="Q84">
            <v>1</v>
          </cell>
          <cell r="R84">
            <v>15</v>
          </cell>
        </row>
        <row r="84">
          <cell r="T84">
            <v>1205</v>
          </cell>
          <cell r="U84">
            <v>1406</v>
          </cell>
          <cell r="V84">
            <v>553.9</v>
          </cell>
        </row>
        <row r="84">
          <cell r="X84">
            <v>82</v>
          </cell>
          <cell r="Y84">
            <v>713</v>
          </cell>
          <cell r="Z84" t="str">
            <v>聚源镇药店</v>
          </cell>
          <cell r="AA84" t="str">
            <v>崇都片区</v>
          </cell>
          <cell r="AB84">
            <v>6</v>
          </cell>
          <cell r="AC84">
            <v>7</v>
          </cell>
          <cell r="AD84">
            <v>3</v>
          </cell>
          <cell r="AE84">
            <v>219.94</v>
          </cell>
          <cell r="AF84">
            <v>11</v>
          </cell>
          <cell r="AG84">
            <v>9</v>
          </cell>
          <cell r="AH84">
            <v>900</v>
          </cell>
          <cell r="AI84">
            <v>1125</v>
          </cell>
          <cell r="AJ84">
            <v>1799.44</v>
          </cell>
          <cell r="AK84">
            <v>144</v>
          </cell>
          <cell r="AL84">
            <v>1378.87</v>
          </cell>
          <cell r="AM84">
            <v>96.5</v>
          </cell>
        </row>
        <row r="84">
          <cell r="AO84">
            <v>2</v>
          </cell>
          <cell r="AP84">
            <v>60</v>
          </cell>
          <cell r="AQ84">
            <v>526.5</v>
          </cell>
          <cell r="AR84">
            <v>526.5</v>
          </cell>
          <cell r="AS84">
            <v>466.5</v>
          </cell>
          <cell r="AT84">
            <v>466.5</v>
          </cell>
        </row>
        <row r="85">
          <cell r="B85">
            <v>715</v>
          </cell>
          <cell r="C85" t="str">
            <v>外北街药店</v>
          </cell>
          <cell r="D85" t="str">
            <v>崇都片区</v>
          </cell>
          <cell r="E85">
            <v>3</v>
          </cell>
          <cell r="F85">
            <v>4</v>
          </cell>
        </row>
        <row r="85">
          <cell r="H85">
            <v>0</v>
          </cell>
          <cell r="I85">
            <v>30</v>
          </cell>
          <cell r="J85">
            <v>10</v>
          </cell>
          <cell r="K85">
            <v>11</v>
          </cell>
          <cell r="L85">
            <v>16</v>
          </cell>
          <cell r="M85">
            <v>112</v>
          </cell>
        </row>
        <row r="85">
          <cell r="O85">
            <v>1</v>
          </cell>
          <cell r="P85">
            <v>2</v>
          </cell>
        </row>
        <row r="85">
          <cell r="R85">
            <v>0</v>
          </cell>
          <cell r="S85">
            <v>5</v>
          </cell>
          <cell r="T85">
            <v>904</v>
          </cell>
          <cell r="U85">
            <v>1054</v>
          </cell>
          <cell r="V85">
            <v>128</v>
          </cell>
        </row>
        <row r="85">
          <cell r="X85">
            <v>83</v>
          </cell>
          <cell r="Y85">
            <v>715</v>
          </cell>
          <cell r="Z85" t="str">
            <v>外北街药店</v>
          </cell>
          <cell r="AA85" t="str">
            <v>崇都片区</v>
          </cell>
          <cell r="AB85">
            <v>4</v>
          </cell>
          <cell r="AC85">
            <v>4</v>
          </cell>
          <cell r="AD85">
            <v>0.65</v>
          </cell>
          <cell r="AE85">
            <v>49.92</v>
          </cell>
          <cell r="AF85">
            <v>2.5</v>
          </cell>
          <cell r="AG85">
            <v>10.1</v>
          </cell>
          <cell r="AH85">
            <v>650</v>
          </cell>
          <cell r="AI85">
            <v>810</v>
          </cell>
          <cell r="AJ85">
            <v>732.36</v>
          </cell>
          <cell r="AK85">
            <v>36.6</v>
          </cell>
          <cell r="AL85">
            <v>72.99</v>
          </cell>
          <cell r="AM85">
            <v>5.1</v>
          </cell>
        </row>
        <row r="85">
          <cell r="AO85">
            <v>0</v>
          </cell>
          <cell r="AP85">
            <v>0</v>
          </cell>
          <cell r="AQ85">
            <v>156.2</v>
          </cell>
          <cell r="AR85">
            <v>156.2</v>
          </cell>
          <cell r="AS85">
            <v>156.2</v>
          </cell>
          <cell r="AT85">
            <v>156.2</v>
          </cell>
        </row>
        <row r="86">
          <cell r="B86">
            <v>738</v>
          </cell>
          <cell r="C86" t="str">
            <v>蒲阳路药店</v>
          </cell>
          <cell r="D86" t="str">
            <v>崇都片区</v>
          </cell>
          <cell r="E86">
            <v>6</v>
          </cell>
          <cell r="F86">
            <v>9</v>
          </cell>
          <cell r="G86">
            <v>2</v>
          </cell>
          <cell r="H86">
            <v>120</v>
          </cell>
          <cell r="I86">
            <v>40</v>
          </cell>
          <cell r="J86">
            <v>20</v>
          </cell>
          <cell r="K86">
            <v>22</v>
          </cell>
          <cell r="L86">
            <v>14</v>
          </cell>
          <cell r="M86">
            <v>70</v>
          </cell>
          <cell r="N86">
            <v>18</v>
          </cell>
          <cell r="O86">
            <v>2</v>
          </cell>
          <cell r="P86">
            <v>3</v>
          </cell>
          <cell r="Q86">
            <v>1</v>
          </cell>
          <cell r="R86">
            <v>15</v>
          </cell>
          <cell r="S86">
            <v>5</v>
          </cell>
          <cell r="T86">
            <v>1923</v>
          </cell>
          <cell r="U86">
            <v>2243</v>
          </cell>
          <cell r="V86">
            <v>996.4</v>
          </cell>
          <cell r="W86">
            <v>149.46</v>
          </cell>
          <cell r="X86">
            <v>84</v>
          </cell>
          <cell r="Y86">
            <v>738</v>
          </cell>
          <cell r="Z86" t="str">
            <v>蒲阳路药店</v>
          </cell>
          <cell r="AA86" t="str">
            <v>崇都片区</v>
          </cell>
          <cell r="AB86">
            <v>9</v>
          </cell>
          <cell r="AC86">
            <v>11</v>
          </cell>
          <cell r="AD86">
            <v>6</v>
          </cell>
          <cell r="AE86">
            <v>446.03</v>
          </cell>
          <cell r="AF86">
            <v>22.3</v>
          </cell>
          <cell r="AG86">
            <v>9</v>
          </cell>
          <cell r="AH86">
            <v>1400</v>
          </cell>
          <cell r="AI86">
            <v>1750</v>
          </cell>
          <cell r="AJ86">
            <v>529.02</v>
          </cell>
        </row>
        <row r="86">
          <cell r="AL86">
            <v>648.04</v>
          </cell>
          <cell r="AM86">
            <v>45.4</v>
          </cell>
        </row>
        <row r="86">
          <cell r="AO86">
            <v>2</v>
          </cell>
          <cell r="AP86">
            <v>60</v>
          </cell>
          <cell r="AQ86">
            <v>422.16</v>
          </cell>
          <cell r="AR86">
            <v>422.2</v>
          </cell>
          <cell r="AS86">
            <v>362.16</v>
          </cell>
          <cell r="AT86">
            <v>362.2</v>
          </cell>
        </row>
        <row r="87">
          <cell r="B87">
            <v>307</v>
          </cell>
          <cell r="C87" t="str">
            <v>旗舰店</v>
          </cell>
          <cell r="D87" t="str">
            <v>旗舰片</v>
          </cell>
          <cell r="E87">
            <v>108</v>
          </cell>
          <cell r="F87">
            <v>162</v>
          </cell>
          <cell r="G87">
            <v>188.996</v>
          </cell>
          <cell r="H87">
            <v>13607.712</v>
          </cell>
        </row>
        <row r="87">
          <cell r="J87">
            <v>264</v>
          </cell>
          <cell r="K87">
            <v>288</v>
          </cell>
          <cell r="L87">
            <v>224</v>
          </cell>
          <cell r="M87">
            <v>1120</v>
          </cell>
          <cell r="N87">
            <v>120</v>
          </cell>
          <cell r="O87">
            <v>30</v>
          </cell>
          <cell r="P87">
            <v>48</v>
          </cell>
          <cell r="Q87">
            <v>38</v>
          </cell>
          <cell r="R87">
            <v>570</v>
          </cell>
        </row>
        <row r="87">
          <cell r="T87">
            <v>31270</v>
          </cell>
          <cell r="U87">
            <v>36482</v>
          </cell>
          <cell r="V87">
            <v>13189.88</v>
          </cell>
        </row>
        <row r="87">
          <cell r="X87">
            <v>85</v>
          </cell>
          <cell r="Y87">
            <v>307</v>
          </cell>
          <cell r="Z87" t="str">
            <v>旗舰店</v>
          </cell>
          <cell r="AA87" t="str">
            <v>旗舰片</v>
          </cell>
          <cell r="AB87">
            <v>100</v>
          </cell>
          <cell r="AC87">
            <v>120</v>
          </cell>
          <cell r="AD87">
            <v>77.75</v>
          </cell>
          <cell r="AE87">
            <v>5200.09</v>
          </cell>
          <cell r="AF87">
            <v>260</v>
          </cell>
          <cell r="AG87">
            <v>66.8</v>
          </cell>
          <cell r="AH87">
            <v>24000</v>
          </cell>
          <cell r="AI87">
            <v>30000</v>
          </cell>
          <cell r="AJ87">
            <v>20602.61</v>
          </cell>
          <cell r="AK87">
            <v>1030.1</v>
          </cell>
          <cell r="AL87">
            <v>4338.64</v>
          </cell>
          <cell r="AM87">
            <v>303.7</v>
          </cell>
          <cell r="AN87">
            <v>84</v>
          </cell>
          <cell r="AO87">
            <v>163</v>
          </cell>
          <cell r="AP87">
            <v>4890</v>
          </cell>
          <cell r="AQ87">
            <v>16891.512</v>
          </cell>
          <cell r="AR87">
            <v>16891.5</v>
          </cell>
          <cell r="AS87">
            <v>12001.512</v>
          </cell>
          <cell r="AT87">
            <v>12001.5</v>
          </cell>
        </row>
        <row r="88">
          <cell r="D88" t="str">
            <v>合计</v>
          </cell>
          <cell r="E88">
            <v>949</v>
          </cell>
          <cell r="F88">
            <v>1419</v>
          </cell>
          <cell r="G88">
            <v>751.05</v>
          </cell>
          <cell r="H88">
            <v>48588.84</v>
          </cell>
          <cell r="I88">
            <v>3552.96</v>
          </cell>
          <cell r="J88">
            <v>2662</v>
          </cell>
          <cell r="K88">
            <v>2931</v>
          </cell>
          <cell r="L88">
            <v>2312</v>
          </cell>
          <cell r="M88">
            <v>13804</v>
          </cell>
          <cell r="N88">
            <v>2247</v>
          </cell>
          <cell r="O88">
            <v>285</v>
          </cell>
          <cell r="P88">
            <v>464</v>
          </cell>
          <cell r="Q88">
            <v>199</v>
          </cell>
          <cell r="R88">
            <v>3645</v>
          </cell>
          <cell r="S88">
            <v>655</v>
          </cell>
          <cell r="T88">
            <v>282423</v>
          </cell>
          <cell r="U88">
            <v>329413</v>
          </cell>
          <cell r="V88">
            <v>193100.61</v>
          </cell>
          <cell r="W88">
            <v>30753.373</v>
          </cell>
        </row>
        <row r="88">
          <cell r="AA88" t="str">
            <v>合计</v>
          </cell>
          <cell r="AB88">
            <v>1468</v>
          </cell>
          <cell r="AC88">
            <v>1770</v>
          </cell>
          <cell r="AD88">
            <v>1510.44</v>
          </cell>
          <cell r="AE88">
            <v>135814.69</v>
          </cell>
          <cell r="AF88">
            <v>9545.13</v>
          </cell>
          <cell r="AG88">
            <v>1237.3</v>
          </cell>
          <cell r="AH88">
            <v>196404</v>
          </cell>
          <cell r="AI88">
            <v>245388</v>
          </cell>
          <cell r="AJ88">
            <v>167923.55</v>
          </cell>
          <cell r="AK88">
            <v>8896.1</v>
          </cell>
          <cell r="AL88">
            <v>61369.39</v>
          </cell>
          <cell r="AM88">
            <v>4295.9</v>
          </cell>
          <cell r="AN88">
            <v>1854.165</v>
          </cell>
          <cell r="AO88">
            <v>676</v>
          </cell>
          <cell r="AP88">
            <v>20280</v>
          </cell>
          <cell r="AQ88">
            <v>119528.343</v>
          </cell>
          <cell r="AR88">
            <v>119528.3</v>
          </cell>
          <cell r="AS88">
            <v>99248.343</v>
          </cell>
          <cell r="AT88">
            <v>99248.4</v>
          </cell>
        </row>
        <row r="89">
          <cell r="C89" t="str">
            <v>董事长：</v>
          </cell>
        </row>
        <row r="89">
          <cell r="J89" t="str">
            <v>总经理：</v>
          </cell>
        </row>
        <row r="89">
          <cell r="P89" t="str">
            <v>营运部：</v>
          </cell>
        </row>
        <row r="89">
          <cell r="U89" t="str">
            <v>制表人：陈柳</v>
          </cell>
        </row>
        <row r="89">
          <cell r="AA89" t="str">
            <v>董事长：</v>
          </cell>
        </row>
        <row r="89">
          <cell r="AH89" t="str">
            <v>总经理：</v>
          </cell>
        </row>
        <row r="89">
          <cell r="AN89" t="str">
            <v>营运部：</v>
          </cell>
        </row>
        <row r="89">
          <cell r="AS89" t="str">
            <v>制表人：陈柳</v>
          </cell>
          <cell r="AT89" t="str">
            <v>制表人：陈柳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4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太极大药房首推品种2016年2月门店销售明细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381209.93</v>
          </cell>
          <cell r="D3">
            <v>19404.9551</v>
          </cell>
          <cell r="E3">
            <v>16045.4381</v>
          </cell>
          <cell r="F3">
            <v>141494.576252</v>
          </cell>
          <cell r="G3">
            <v>19405</v>
          </cell>
        </row>
        <row r="4">
          <cell r="A4">
            <v>308</v>
          </cell>
          <cell r="B4" t="str">
            <v>四川太极红星店</v>
          </cell>
          <cell r="C4">
            <v>46347.42</v>
          </cell>
          <cell r="D4">
            <v>2860.953</v>
          </cell>
          <cell r="E4">
            <v>2339.8976</v>
          </cell>
          <cell r="F4">
            <v>19591.97796</v>
          </cell>
          <cell r="G4">
            <v>2861</v>
          </cell>
        </row>
        <row r="5">
          <cell r="A5">
            <v>311</v>
          </cell>
          <cell r="B5" t="str">
            <v>四川太极西部店</v>
          </cell>
          <cell r="C5">
            <v>78494.83</v>
          </cell>
          <cell r="D5">
            <v>3311.3911</v>
          </cell>
          <cell r="E5">
            <v>2746.7281</v>
          </cell>
          <cell r="F5">
            <v>32305.169169</v>
          </cell>
          <cell r="G5">
            <v>3311.4</v>
          </cell>
        </row>
        <row r="6">
          <cell r="A6">
            <v>329</v>
          </cell>
          <cell r="B6" t="str">
            <v>四川太极温江店</v>
          </cell>
          <cell r="C6">
            <v>56522.91</v>
          </cell>
          <cell r="D6">
            <v>3491.8701</v>
          </cell>
          <cell r="E6">
            <v>2901.9527</v>
          </cell>
          <cell r="F6">
            <v>27110.3956</v>
          </cell>
          <cell r="G6">
            <v>3491.9</v>
          </cell>
        </row>
        <row r="7">
          <cell r="A7">
            <v>337</v>
          </cell>
          <cell r="B7" t="str">
            <v>四川太极浆洗街药店</v>
          </cell>
          <cell r="C7">
            <v>156024.94</v>
          </cell>
          <cell r="D7">
            <v>8902.3873</v>
          </cell>
          <cell r="E7">
            <v>7306.1283</v>
          </cell>
          <cell r="F7">
            <v>66908.273019</v>
          </cell>
          <cell r="G7">
            <v>8902.4</v>
          </cell>
        </row>
        <row r="8">
          <cell r="A8">
            <v>339</v>
          </cell>
          <cell r="B8" t="str">
            <v>四川太极沙河源药店</v>
          </cell>
          <cell r="C8">
            <v>36234.08</v>
          </cell>
          <cell r="D8">
            <v>1970.7951</v>
          </cell>
          <cell r="E8">
            <v>1615.6305</v>
          </cell>
          <cell r="F8">
            <v>16509.191958</v>
          </cell>
          <cell r="G8">
            <v>1970.8</v>
          </cell>
        </row>
        <row r="9">
          <cell r="A9">
            <v>341</v>
          </cell>
          <cell r="B9" t="str">
            <v>四川太极邛崃中心药店</v>
          </cell>
          <cell r="C9">
            <v>174608.62</v>
          </cell>
          <cell r="D9">
            <v>10406.2368</v>
          </cell>
          <cell r="E9">
            <v>8641.043</v>
          </cell>
          <cell r="F9">
            <v>75818.9399</v>
          </cell>
          <cell r="G9">
            <v>10406.2</v>
          </cell>
        </row>
        <row r="10">
          <cell r="A10">
            <v>343</v>
          </cell>
          <cell r="B10" t="str">
            <v>四川太极光华药店</v>
          </cell>
          <cell r="C10">
            <v>131945.57</v>
          </cell>
          <cell r="D10">
            <v>7703.9893</v>
          </cell>
          <cell r="E10">
            <v>6359.0953</v>
          </cell>
          <cell r="F10">
            <v>58970.309072</v>
          </cell>
          <cell r="G10">
            <v>7704</v>
          </cell>
        </row>
        <row r="11">
          <cell r="A11">
            <v>345</v>
          </cell>
          <cell r="B11" t="str">
            <v>四川太极交大药店</v>
          </cell>
          <cell r="C11">
            <v>2167.74</v>
          </cell>
          <cell r="D11">
            <v>0</v>
          </cell>
          <cell r="E11">
            <v>0</v>
          </cell>
          <cell r="F11">
            <v>356.18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55241.27</v>
          </cell>
          <cell r="D12">
            <v>3384.5312</v>
          </cell>
          <cell r="E12">
            <v>2731.9024</v>
          </cell>
          <cell r="F12">
            <v>25853.716025</v>
          </cell>
          <cell r="G12">
            <v>3384.5</v>
          </cell>
        </row>
        <row r="13">
          <cell r="A13">
            <v>351</v>
          </cell>
          <cell r="B13" t="str">
            <v>四川太极都江堰药店</v>
          </cell>
          <cell r="C13">
            <v>50379.85</v>
          </cell>
          <cell r="D13">
            <v>2528.5489</v>
          </cell>
          <cell r="E13">
            <v>2035.5151</v>
          </cell>
          <cell r="F13">
            <v>20039.0307</v>
          </cell>
          <cell r="G13">
            <v>2528.5</v>
          </cell>
        </row>
        <row r="14">
          <cell r="A14">
            <v>355</v>
          </cell>
          <cell r="B14" t="str">
            <v>四川太极双林路药店</v>
          </cell>
          <cell r="C14">
            <v>80991.83</v>
          </cell>
          <cell r="D14">
            <v>4679.5823</v>
          </cell>
          <cell r="E14">
            <v>3734.6077</v>
          </cell>
          <cell r="F14">
            <v>34785.021363</v>
          </cell>
          <cell r="G14">
            <v>4679.6</v>
          </cell>
        </row>
        <row r="15">
          <cell r="A15">
            <v>357</v>
          </cell>
          <cell r="B15" t="str">
            <v>四川太极清江东路药店</v>
          </cell>
          <cell r="C15">
            <v>34205.99</v>
          </cell>
          <cell r="D15">
            <v>1816.5622</v>
          </cell>
          <cell r="E15">
            <v>1462.6514</v>
          </cell>
          <cell r="F15">
            <v>14591.401374</v>
          </cell>
          <cell r="G15">
            <v>1816.6</v>
          </cell>
        </row>
        <row r="16">
          <cell r="A16">
            <v>359</v>
          </cell>
          <cell r="B16" t="str">
            <v>四川太极枣子巷药店</v>
          </cell>
          <cell r="C16">
            <v>47347.92</v>
          </cell>
          <cell r="D16">
            <v>2879.0715</v>
          </cell>
          <cell r="E16">
            <v>2328.2737</v>
          </cell>
          <cell r="F16">
            <v>21474.119395</v>
          </cell>
          <cell r="G16">
            <v>2879.1</v>
          </cell>
        </row>
        <row r="17">
          <cell r="A17">
            <v>361</v>
          </cell>
          <cell r="B17" t="str">
            <v>四川太极柳城正通东路药店</v>
          </cell>
          <cell r="C17">
            <v>16063.98</v>
          </cell>
          <cell r="D17">
            <v>864.4093</v>
          </cell>
          <cell r="E17">
            <v>674.9667</v>
          </cell>
          <cell r="F17">
            <v>6354.825</v>
          </cell>
          <cell r="G17">
            <v>864.4</v>
          </cell>
        </row>
        <row r="18">
          <cell r="A18">
            <v>365</v>
          </cell>
          <cell r="B18" t="str">
            <v>四川太极光华村街药店</v>
          </cell>
          <cell r="C18">
            <v>121565.59</v>
          </cell>
          <cell r="D18">
            <v>7403.8888</v>
          </cell>
          <cell r="E18">
            <v>6272.3096</v>
          </cell>
          <cell r="F18">
            <v>55993.046755</v>
          </cell>
          <cell r="G18">
            <v>7403.9</v>
          </cell>
        </row>
        <row r="19">
          <cell r="A19">
            <v>367</v>
          </cell>
          <cell r="B19" t="str">
            <v>四川太极金带街药店</v>
          </cell>
          <cell r="C19">
            <v>41796.14</v>
          </cell>
          <cell r="D19">
            <v>2436.5691</v>
          </cell>
          <cell r="E19">
            <v>1961.4013</v>
          </cell>
          <cell r="F19">
            <v>19016.961062</v>
          </cell>
          <cell r="G19">
            <v>2436.6</v>
          </cell>
        </row>
        <row r="20">
          <cell r="A20">
            <v>371</v>
          </cell>
          <cell r="B20" t="str">
            <v>四川太极兴义镇万兴路药店</v>
          </cell>
          <cell r="C20">
            <v>23544.54</v>
          </cell>
          <cell r="D20">
            <v>1293.8864</v>
          </cell>
          <cell r="E20">
            <v>1050.2104</v>
          </cell>
          <cell r="F20">
            <v>9778.08653</v>
          </cell>
          <cell r="G20">
            <v>1293.9</v>
          </cell>
        </row>
        <row r="21">
          <cell r="A21">
            <v>373</v>
          </cell>
          <cell r="B21" t="str">
            <v>四川太极通盈街药店</v>
          </cell>
          <cell r="C21">
            <v>40331.51</v>
          </cell>
          <cell r="D21">
            <v>2183.0893</v>
          </cell>
          <cell r="E21">
            <v>1768.7283</v>
          </cell>
          <cell r="F21">
            <v>18904.411653</v>
          </cell>
          <cell r="G21">
            <v>2183.1</v>
          </cell>
        </row>
        <row r="22">
          <cell r="A22">
            <v>377</v>
          </cell>
          <cell r="B22" t="str">
            <v>四川太极新园大道药店</v>
          </cell>
          <cell r="C22">
            <v>35961.69</v>
          </cell>
          <cell r="D22">
            <v>1983.2268</v>
          </cell>
          <cell r="E22">
            <v>1596.726</v>
          </cell>
          <cell r="F22">
            <v>15498.720899</v>
          </cell>
          <cell r="G22">
            <v>1983.2</v>
          </cell>
        </row>
        <row r="23">
          <cell r="A23">
            <v>379</v>
          </cell>
          <cell r="B23" t="str">
            <v>四川太极土龙路药店</v>
          </cell>
          <cell r="C23">
            <v>44637.82</v>
          </cell>
          <cell r="D23">
            <v>2082.8433</v>
          </cell>
          <cell r="E23">
            <v>1733.7977</v>
          </cell>
          <cell r="F23">
            <v>18102.447847</v>
          </cell>
          <cell r="G23">
            <v>2082.8</v>
          </cell>
        </row>
        <row r="24">
          <cell r="A24">
            <v>385</v>
          </cell>
          <cell r="B24" t="str">
            <v>四川太极五津西路药店</v>
          </cell>
          <cell r="C24">
            <v>54048.01</v>
          </cell>
          <cell r="D24">
            <v>2889.5901</v>
          </cell>
          <cell r="E24">
            <v>2335.2951</v>
          </cell>
          <cell r="F24">
            <v>23795.346224</v>
          </cell>
          <cell r="G24">
            <v>2889.6</v>
          </cell>
        </row>
        <row r="25">
          <cell r="A25">
            <v>387</v>
          </cell>
          <cell r="B25" t="str">
            <v>四川太极新乐中街药店</v>
          </cell>
          <cell r="C25">
            <v>71480.95</v>
          </cell>
          <cell r="D25">
            <v>4032.2399</v>
          </cell>
          <cell r="E25">
            <v>3207.3039</v>
          </cell>
          <cell r="F25">
            <v>31230.823162</v>
          </cell>
          <cell r="G25">
            <v>4032.2</v>
          </cell>
        </row>
        <row r="26">
          <cell r="A26">
            <v>389</v>
          </cell>
          <cell r="B26" t="str">
            <v>四川太极南湖路药店</v>
          </cell>
          <cell r="C26">
            <v>23616.91</v>
          </cell>
          <cell r="D26">
            <v>1460.8513</v>
          </cell>
          <cell r="E26">
            <v>1171.1919</v>
          </cell>
          <cell r="F26">
            <v>10101.49382</v>
          </cell>
          <cell r="G26">
            <v>1460.9</v>
          </cell>
        </row>
        <row r="27">
          <cell r="A27">
            <v>391</v>
          </cell>
          <cell r="B27" t="str">
            <v>四川太极金丝街药店</v>
          </cell>
          <cell r="C27">
            <v>52481.64</v>
          </cell>
          <cell r="D27">
            <v>2616.7782</v>
          </cell>
          <cell r="E27">
            <v>2081.3554</v>
          </cell>
          <cell r="F27">
            <v>22438.790262</v>
          </cell>
          <cell r="G27">
            <v>2616.8</v>
          </cell>
        </row>
        <row r="28">
          <cell r="A28">
            <v>399</v>
          </cell>
          <cell r="B28" t="str">
            <v>四川太极高新天久北巷药店</v>
          </cell>
          <cell r="C28">
            <v>19584.34</v>
          </cell>
          <cell r="D28">
            <v>1035.2143</v>
          </cell>
          <cell r="E28">
            <v>824.6229</v>
          </cell>
          <cell r="F28">
            <v>8249.436062</v>
          </cell>
          <cell r="G28">
            <v>1035.2</v>
          </cell>
        </row>
        <row r="29">
          <cell r="A29">
            <v>511</v>
          </cell>
          <cell r="B29" t="str">
            <v>四川太极成华杉板桥南一路店</v>
          </cell>
          <cell r="C29">
            <v>46813.7</v>
          </cell>
          <cell r="D29">
            <v>2854.7102</v>
          </cell>
          <cell r="E29">
            <v>2292.9994</v>
          </cell>
          <cell r="F29">
            <v>21671.557362</v>
          </cell>
          <cell r="G29">
            <v>2854.7</v>
          </cell>
        </row>
        <row r="30">
          <cell r="A30">
            <v>512</v>
          </cell>
          <cell r="B30" t="str">
            <v>四川太极华阳正东中街店</v>
          </cell>
          <cell r="C30">
            <v>582.62</v>
          </cell>
          <cell r="D30">
            <v>49.2236</v>
          </cell>
          <cell r="E30">
            <v>39.3436</v>
          </cell>
          <cell r="F30">
            <v>341.6</v>
          </cell>
          <cell r="G30">
            <v>49.2</v>
          </cell>
        </row>
        <row r="31">
          <cell r="A31">
            <v>513</v>
          </cell>
          <cell r="B31" t="str">
            <v>四川太极武侯区顺和街店</v>
          </cell>
          <cell r="C31">
            <v>45987.59</v>
          </cell>
          <cell r="D31">
            <v>2531.3971</v>
          </cell>
          <cell r="E31">
            <v>2070.0175</v>
          </cell>
          <cell r="F31">
            <v>19204.577185</v>
          </cell>
          <cell r="G31">
            <v>2531.4</v>
          </cell>
        </row>
        <row r="32">
          <cell r="A32">
            <v>514</v>
          </cell>
          <cell r="B32" t="str">
            <v>四川太极新津邓双镇岷江店</v>
          </cell>
          <cell r="C32">
            <v>53978.75</v>
          </cell>
          <cell r="D32">
            <v>3054.4039</v>
          </cell>
          <cell r="E32">
            <v>2534.6353</v>
          </cell>
          <cell r="F32">
            <v>25098.051</v>
          </cell>
          <cell r="G32">
            <v>3054.4</v>
          </cell>
        </row>
        <row r="33">
          <cell r="A33">
            <v>515</v>
          </cell>
          <cell r="B33" t="str">
            <v>四川太极成华区崔家店路药店</v>
          </cell>
          <cell r="C33">
            <v>45650.4</v>
          </cell>
          <cell r="D33">
            <v>2414.9146</v>
          </cell>
          <cell r="E33">
            <v>1938.7332</v>
          </cell>
          <cell r="F33">
            <v>20411.435948</v>
          </cell>
          <cell r="G33">
            <v>2414.9</v>
          </cell>
        </row>
        <row r="34">
          <cell r="A34">
            <v>516</v>
          </cell>
          <cell r="B34" t="str">
            <v>四川太极武侯大道双楠段店</v>
          </cell>
          <cell r="C34">
            <v>18610.28</v>
          </cell>
          <cell r="D34">
            <v>1094.6802</v>
          </cell>
          <cell r="E34">
            <v>865.1</v>
          </cell>
          <cell r="F34">
            <v>8551.642424</v>
          </cell>
          <cell r="G34">
            <v>1094.7</v>
          </cell>
        </row>
        <row r="35">
          <cell r="A35">
            <v>517</v>
          </cell>
          <cell r="B35" t="str">
            <v>四川太极青羊区北东街店</v>
          </cell>
          <cell r="C35">
            <v>51674.29</v>
          </cell>
          <cell r="D35">
            <v>2385.2253</v>
          </cell>
          <cell r="E35">
            <v>1938.1455</v>
          </cell>
          <cell r="F35">
            <v>21630.30311</v>
          </cell>
          <cell r="G35">
            <v>2385.2</v>
          </cell>
        </row>
        <row r="36">
          <cell r="A36">
            <v>52</v>
          </cell>
          <cell r="B36" t="str">
            <v>四川太极崇州中心店</v>
          </cell>
          <cell r="C36">
            <v>68819.65</v>
          </cell>
          <cell r="D36">
            <v>3977.8219</v>
          </cell>
          <cell r="E36">
            <v>3269.1277</v>
          </cell>
          <cell r="F36">
            <v>27098.696962</v>
          </cell>
          <cell r="G36">
            <v>3977.8</v>
          </cell>
        </row>
        <row r="37">
          <cell r="A37">
            <v>539</v>
          </cell>
          <cell r="B37" t="str">
            <v>四川太极大邑县晋原镇子龙路店</v>
          </cell>
          <cell r="C37">
            <v>24123.64</v>
          </cell>
          <cell r="D37">
            <v>1394.3964</v>
          </cell>
          <cell r="E37">
            <v>1144.2288</v>
          </cell>
          <cell r="F37">
            <v>10931.570186</v>
          </cell>
          <cell r="G37">
            <v>1394.4</v>
          </cell>
        </row>
        <row r="38">
          <cell r="A38">
            <v>54</v>
          </cell>
          <cell r="B38" t="str">
            <v>四川太极怀远店</v>
          </cell>
          <cell r="C38">
            <v>81409.77</v>
          </cell>
          <cell r="D38">
            <v>4799.4401</v>
          </cell>
          <cell r="E38">
            <v>3905.1633</v>
          </cell>
          <cell r="F38">
            <v>33299.3919</v>
          </cell>
          <cell r="G38">
            <v>4799.4</v>
          </cell>
        </row>
        <row r="39">
          <cell r="A39">
            <v>541</v>
          </cell>
          <cell r="B39" t="str">
            <v>四川太极高新区府城大道西段店</v>
          </cell>
          <cell r="C39">
            <v>80155.85</v>
          </cell>
          <cell r="D39">
            <v>4394.5535</v>
          </cell>
          <cell r="E39">
            <v>3447.0267</v>
          </cell>
          <cell r="F39">
            <v>36275.992847</v>
          </cell>
          <cell r="G39">
            <v>4394.6</v>
          </cell>
        </row>
        <row r="40">
          <cell r="A40">
            <v>545</v>
          </cell>
          <cell r="B40" t="str">
            <v>四川太极龙潭西路店</v>
          </cell>
          <cell r="C40">
            <v>46867.52</v>
          </cell>
          <cell r="D40">
            <v>2406.7895</v>
          </cell>
          <cell r="E40">
            <v>1946.0221</v>
          </cell>
          <cell r="F40">
            <v>21611.525348</v>
          </cell>
          <cell r="G40">
            <v>2406.8</v>
          </cell>
        </row>
        <row r="41">
          <cell r="A41">
            <v>546</v>
          </cell>
          <cell r="B41" t="str">
            <v>四川太极锦江区楠丰路店</v>
          </cell>
          <cell r="C41">
            <v>26553.3</v>
          </cell>
          <cell r="D41">
            <v>1579.949</v>
          </cell>
          <cell r="E41">
            <v>1307.4726</v>
          </cell>
          <cell r="F41">
            <v>11529.468732</v>
          </cell>
          <cell r="G41">
            <v>1579.9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37768.91</v>
          </cell>
          <cell r="D42">
            <v>2232.2433</v>
          </cell>
          <cell r="E42">
            <v>1822.7675</v>
          </cell>
          <cell r="F42">
            <v>16920.289162</v>
          </cell>
          <cell r="G42">
            <v>2232.2</v>
          </cell>
        </row>
        <row r="43">
          <cell r="A43">
            <v>56</v>
          </cell>
          <cell r="B43" t="str">
            <v>四川太极三江店</v>
          </cell>
          <cell r="C43">
            <v>32127.69</v>
          </cell>
          <cell r="D43">
            <v>1889.0835</v>
          </cell>
          <cell r="E43">
            <v>1525.4811</v>
          </cell>
          <cell r="F43">
            <v>14231.871527</v>
          </cell>
          <cell r="G43">
            <v>1889.1</v>
          </cell>
        </row>
        <row r="44">
          <cell r="A44">
            <v>570</v>
          </cell>
          <cell r="B44" t="str">
            <v>四川太极青羊区浣花滨河路药店</v>
          </cell>
          <cell r="C44">
            <v>37751.15</v>
          </cell>
          <cell r="D44">
            <v>2171.6938</v>
          </cell>
          <cell r="E44">
            <v>1777.398</v>
          </cell>
          <cell r="F44">
            <v>17687.696124</v>
          </cell>
          <cell r="G44">
            <v>2171.7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149856.22</v>
          </cell>
          <cell r="D45">
            <v>8918.574</v>
          </cell>
          <cell r="E45">
            <v>7233.3406</v>
          </cell>
          <cell r="F45">
            <v>64094.820757</v>
          </cell>
          <cell r="G45">
            <v>8918.6</v>
          </cell>
        </row>
        <row r="46">
          <cell r="A46">
            <v>572</v>
          </cell>
          <cell r="B46" t="str">
            <v>四川太极郫县郫筒镇东大街药店</v>
          </cell>
          <cell r="C46">
            <v>30368.98</v>
          </cell>
          <cell r="D46">
            <v>1894.4287</v>
          </cell>
          <cell r="E46">
            <v>1532.8919</v>
          </cell>
          <cell r="F46">
            <v>13435.386512</v>
          </cell>
          <cell r="G46">
            <v>1894.4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32146.58</v>
          </cell>
          <cell r="D47">
            <v>1490.5659</v>
          </cell>
          <cell r="E47">
            <v>1189.5061</v>
          </cell>
          <cell r="F47">
            <v>13662.6614</v>
          </cell>
          <cell r="G47">
            <v>1490.6</v>
          </cell>
        </row>
        <row r="48">
          <cell r="A48">
            <v>577</v>
          </cell>
          <cell r="B48" t="str">
            <v>四川太极青羊区群和路药店</v>
          </cell>
          <cell r="C48">
            <v>21388.63</v>
          </cell>
          <cell r="D48">
            <v>1301.5595</v>
          </cell>
          <cell r="E48">
            <v>1028.0011</v>
          </cell>
          <cell r="F48">
            <v>9807.85178</v>
          </cell>
          <cell r="G48">
            <v>1301.6</v>
          </cell>
        </row>
        <row r="49">
          <cell r="A49">
            <v>578</v>
          </cell>
          <cell r="B49" t="str">
            <v>四川太极成华区华油路药店</v>
          </cell>
          <cell r="C49">
            <v>46159.74</v>
          </cell>
          <cell r="D49">
            <v>2628.2657</v>
          </cell>
          <cell r="E49">
            <v>2080.5533</v>
          </cell>
          <cell r="F49">
            <v>20252.855323</v>
          </cell>
          <cell r="G49">
            <v>2628.3</v>
          </cell>
        </row>
        <row r="50">
          <cell r="A50">
            <v>581</v>
          </cell>
          <cell r="B50" t="str">
            <v>四川太极成华区二环路北四段药店（汇融名城）</v>
          </cell>
          <cell r="C50">
            <v>50023.77</v>
          </cell>
          <cell r="D50">
            <v>2954.2555</v>
          </cell>
          <cell r="E50">
            <v>2375.0447</v>
          </cell>
          <cell r="F50">
            <v>21862.1323</v>
          </cell>
          <cell r="G50">
            <v>2954.3</v>
          </cell>
        </row>
        <row r="51">
          <cell r="A51">
            <v>582</v>
          </cell>
          <cell r="B51" t="str">
            <v>四川太极青羊区十二桥药店</v>
          </cell>
          <cell r="C51">
            <v>59021.07</v>
          </cell>
          <cell r="D51">
            <v>3258.6633</v>
          </cell>
          <cell r="E51">
            <v>2653.0775</v>
          </cell>
          <cell r="F51">
            <v>26875.930804</v>
          </cell>
          <cell r="G51">
            <v>3258.7</v>
          </cell>
        </row>
        <row r="52">
          <cell r="A52">
            <v>584</v>
          </cell>
          <cell r="B52" t="str">
            <v>四川太极高新区中和街道柳荫街药店</v>
          </cell>
          <cell r="C52">
            <v>30598.2</v>
          </cell>
          <cell r="D52">
            <v>1443.9079</v>
          </cell>
          <cell r="E52">
            <v>1160.5669</v>
          </cell>
          <cell r="F52">
            <v>13720.518</v>
          </cell>
          <cell r="G52">
            <v>1443.9</v>
          </cell>
        </row>
        <row r="53">
          <cell r="A53">
            <v>585</v>
          </cell>
          <cell r="B53" t="str">
            <v>四川太极成华区羊子山西路药店（兴元华盛）</v>
          </cell>
          <cell r="C53">
            <v>69190.79</v>
          </cell>
          <cell r="D53">
            <v>3890.7529</v>
          </cell>
          <cell r="E53">
            <v>3136.4347</v>
          </cell>
          <cell r="F53">
            <v>31851.506971</v>
          </cell>
          <cell r="G53">
            <v>3890.8</v>
          </cell>
        </row>
        <row r="54">
          <cell r="A54">
            <v>586</v>
          </cell>
          <cell r="B54" t="str">
            <v>四川太极邛崃市平乐镇台子街药店</v>
          </cell>
          <cell r="C54">
            <v>211.54</v>
          </cell>
          <cell r="D54">
            <v>10.809</v>
          </cell>
          <cell r="E54">
            <v>8.0366</v>
          </cell>
          <cell r="F54">
            <v>-3.6704</v>
          </cell>
          <cell r="G54">
            <v>10.8</v>
          </cell>
        </row>
        <row r="55">
          <cell r="A55">
            <v>587</v>
          </cell>
          <cell r="B55" t="str">
            <v>四川太极都江堰景中路店</v>
          </cell>
          <cell r="C55">
            <v>36795.9</v>
          </cell>
          <cell r="D55">
            <v>2235.787</v>
          </cell>
          <cell r="E55">
            <v>1807.3208</v>
          </cell>
          <cell r="F55">
            <v>16614.648247</v>
          </cell>
          <cell r="G55">
            <v>2235.8</v>
          </cell>
        </row>
        <row r="56">
          <cell r="A56">
            <v>588</v>
          </cell>
          <cell r="B56" t="str">
            <v>四川太极新津县正东街店</v>
          </cell>
          <cell r="C56">
            <v>24063.84</v>
          </cell>
          <cell r="D56">
            <v>1444.935</v>
          </cell>
          <cell r="E56">
            <v>1189.7654</v>
          </cell>
          <cell r="F56">
            <v>11231.1786</v>
          </cell>
          <cell r="G56">
            <v>1444.9</v>
          </cell>
        </row>
        <row r="57">
          <cell r="A57">
            <v>591</v>
          </cell>
          <cell r="B57" t="str">
            <v>四川太极邛崃市临邛镇长安大道药店</v>
          </cell>
          <cell r="C57">
            <v>51881.01</v>
          </cell>
          <cell r="D57">
            <v>3241.1194</v>
          </cell>
          <cell r="E57">
            <v>2627.5296</v>
          </cell>
          <cell r="F57">
            <v>22104.911062</v>
          </cell>
          <cell r="G57">
            <v>3241.1</v>
          </cell>
        </row>
        <row r="58">
          <cell r="A58">
            <v>594</v>
          </cell>
          <cell r="B58" t="str">
            <v>四川太极大邑县安仁镇千禧街药店</v>
          </cell>
          <cell r="C58">
            <v>57823.16</v>
          </cell>
          <cell r="D58">
            <v>3190.6714</v>
          </cell>
          <cell r="E58">
            <v>2539.3412</v>
          </cell>
          <cell r="F58">
            <v>26479.707</v>
          </cell>
          <cell r="G58">
            <v>3190.7</v>
          </cell>
        </row>
        <row r="59">
          <cell r="A59">
            <v>598</v>
          </cell>
          <cell r="B59" t="str">
            <v>四川太极锦江区水杉街药店</v>
          </cell>
          <cell r="C59">
            <v>35558.69</v>
          </cell>
          <cell r="D59">
            <v>2117.815</v>
          </cell>
          <cell r="E59">
            <v>1686.6488</v>
          </cell>
          <cell r="F59">
            <v>16042.34142</v>
          </cell>
          <cell r="G59">
            <v>2117.8</v>
          </cell>
        </row>
        <row r="60">
          <cell r="A60">
            <v>704</v>
          </cell>
          <cell r="B60" t="str">
            <v>四川太极都江堰奎光路中段药店</v>
          </cell>
          <cell r="C60">
            <v>29086.82</v>
          </cell>
          <cell r="D60">
            <v>1892.1599</v>
          </cell>
          <cell r="E60">
            <v>1513.2421</v>
          </cell>
          <cell r="F60">
            <v>13347.694284</v>
          </cell>
          <cell r="G60">
            <v>1892.2</v>
          </cell>
        </row>
        <row r="61">
          <cell r="A61">
            <v>706</v>
          </cell>
          <cell r="B61" t="str">
            <v>四川太极都江堰幸福镇翔风路药店</v>
          </cell>
          <cell r="C61">
            <v>39270.78</v>
          </cell>
          <cell r="D61">
            <v>2517.3846</v>
          </cell>
          <cell r="E61">
            <v>2040.6434</v>
          </cell>
          <cell r="F61">
            <v>19276.391012</v>
          </cell>
          <cell r="G61">
            <v>2517.4</v>
          </cell>
        </row>
        <row r="62">
          <cell r="A62">
            <v>707</v>
          </cell>
          <cell r="B62" t="str">
            <v>四川太极成华区万科路药店</v>
          </cell>
          <cell r="C62">
            <v>76529.9</v>
          </cell>
          <cell r="D62">
            <v>4641.6457</v>
          </cell>
          <cell r="E62">
            <v>3726.4987</v>
          </cell>
          <cell r="F62">
            <v>35492.785834</v>
          </cell>
          <cell r="G62">
            <v>4641.6</v>
          </cell>
        </row>
        <row r="63">
          <cell r="A63">
            <v>709</v>
          </cell>
          <cell r="B63" t="str">
            <v>四川太极新都区马超东路店</v>
          </cell>
          <cell r="C63">
            <v>34626.4</v>
          </cell>
          <cell r="D63">
            <v>1930.9171</v>
          </cell>
          <cell r="E63">
            <v>1559.9251</v>
          </cell>
          <cell r="F63">
            <v>15091.727295</v>
          </cell>
          <cell r="G63">
            <v>1930.9</v>
          </cell>
        </row>
        <row r="64">
          <cell r="A64">
            <v>710</v>
          </cell>
          <cell r="B64" t="str">
            <v>四川太极都江堰市蒲阳镇堰问道西路药店</v>
          </cell>
          <cell r="C64">
            <v>22700.88</v>
          </cell>
          <cell r="D64">
            <v>1251.7744</v>
          </cell>
          <cell r="E64">
            <v>1004.3106</v>
          </cell>
          <cell r="F64">
            <v>9589.156206</v>
          </cell>
          <cell r="G64">
            <v>1251.8</v>
          </cell>
        </row>
        <row r="65">
          <cell r="A65">
            <v>712</v>
          </cell>
          <cell r="B65" t="str">
            <v>四川太极成华区华泰路药店</v>
          </cell>
          <cell r="C65">
            <v>100431.72</v>
          </cell>
          <cell r="D65">
            <v>5615.4334</v>
          </cell>
          <cell r="E65">
            <v>4525.9974</v>
          </cell>
          <cell r="F65">
            <v>43953.558971</v>
          </cell>
          <cell r="G65">
            <v>5615.4</v>
          </cell>
        </row>
        <row r="66">
          <cell r="A66">
            <v>713</v>
          </cell>
          <cell r="B66" t="str">
            <v>四川太极都江堰聚源镇药店</v>
          </cell>
          <cell r="C66">
            <v>27381.64</v>
          </cell>
          <cell r="D66">
            <v>1947.2299</v>
          </cell>
          <cell r="E66">
            <v>1609.8479</v>
          </cell>
          <cell r="F66">
            <v>12001.835</v>
          </cell>
          <cell r="G66">
            <v>1947.2</v>
          </cell>
        </row>
        <row r="67">
          <cell r="A67">
            <v>714</v>
          </cell>
          <cell r="B67" t="str">
            <v>四川太极武侯区燃灯寺东街药店</v>
          </cell>
          <cell r="C67">
            <v>24328.95</v>
          </cell>
          <cell r="D67">
            <v>1039.9115</v>
          </cell>
          <cell r="E67">
            <v>860.5801</v>
          </cell>
          <cell r="F67">
            <v>8967.209862</v>
          </cell>
          <cell r="G67">
            <v>1039.9</v>
          </cell>
        </row>
        <row r="68">
          <cell r="A68">
            <v>715</v>
          </cell>
          <cell r="B68" t="str">
            <v>四川太极都江堰灌口镇外北街药店</v>
          </cell>
          <cell r="C68">
            <v>9605.41</v>
          </cell>
          <cell r="D68">
            <v>626.0665</v>
          </cell>
          <cell r="E68">
            <v>510.3787</v>
          </cell>
          <cell r="F68">
            <v>3846.76965</v>
          </cell>
          <cell r="G68">
            <v>626.1</v>
          </cell>
        </row>
        <row r="69">
          <cell r="A69">
            <v>716</v>
          </cell>
          <cell r="B69" t="str">
            <v>四川太极大邑县沙渠镇方圆路药店</v>
          </cell>
          <cell r="C69">
            <v>29564.39</v>
          </cell>
          <cell r="D69">
            <v>1571.8747</v>
          </cell>
          <cell r="E69">
            <v>1247.1111</v>
          </cell>
          <cell r="F69">
            <v>13807.2547</v>
          </cell>
          <cell r="G69">
            <v>1571.9</v>
          </cell>
        </row>
        <row r="70">
          <cell r="A70">
            <v>717</v>
          </cell>
          <cell r="B70" t="str">
            <v>四川太极大邑县晋原镇通达东路五段药店</v>
          </cell>
          <cell r="C70">
            <v>45259.57</v>
          </cell>
          <cell r="D70">
            <v>2696.2774</v>
          </cell>
          <cell r="E70">
            <v>2184.7918</v>
          </cell>
          <cell r="F70">
            <v>21828.911561</v>
          </cell>
          <cell r="G70">
            <v>2696.3</v>
          </cell>
        </row>
        <row r="71">
          <cell r="A71">
            <v>718</v>
          </cell>
          <cell r="B71" t="str">
            <v>四川太极龙泉驿区东街药店</v>
          </cell>
          <cell r="C71">
            <v>15172.22</v>
          </cell>
          <cell r="D71">
            <v>881.5095</v>
          </cell>
          <cell r="E71">
            <v>712.8633</v>
          </cell>
          <cell r="F71">
            <v>6854.3591</v>
          </cell>
          <cell r="G71">
            <v>881.5</v>
          </cell>
        </row>
        <row r="72">
          <cell r="A72">
            <v>719</v>
          </cell>
          <cell r="B72" t="str">
            <v>四川太极大邑县晋原镇内蒙古大道药店</v>
          </cell>
          <cell r="C72">
            <v>64288.41</v>
          </cell>
          <cell r="D72">
            <v>3972.9515</v>
          </cell>
          <cell r="E72">
            <v>3173.3317</v>
          </cell>
          <cell r="F72">
            <v>30452.2214</v>
          </cell>
          <cell r="G72">
            <v>3973</v>
          </cell>
        </row>
        <row r="73">
          <cell r="A73">
            <v>720</v>
          </cell>
          <cell r="B73" t="str">
            <v>四川太极大邑县新场镇文昌街药店</v>
          </cell>
          <cell r="C73">
            <v>29808.39</v>
          </cell>
          <cell r="D73">
            <v>1852.4975</v>
          </cell>
          <cell r="E73">
            <v>1473.9255</v>
          </cell>
          <cell r="F73">
            <v>13384.923</v>
          </cell>
          <cell r="G73">
            <v>1852.5</v>
          </cell>
        </row>
        <row r="74">
          <cell r="A74">
            <v>721</v>
          </cell>
          <cell r="B74" t="str">
            <v>四川太极邛崃市临邛镇洪川小区药店</v>
          </cell>
          <cell r="C74">
            <v>34289.46</v>
          </cell>
          <cell r="D74">
            <v>2202.5425</v>
          </cell>
          <cell r="E74">
            <v>1743.4005</v>
          </cell>
          <cell r="F74">
            <v>15934.5681</v>
          </cell>
          <cell r="G74">
            <v>2202.5</v>
          </cell>
        </row>
        <row r="75">
          <cell r="A75">
            <v>723</v>
          </cell>
          <cell r="B75" t="str">
            <v>四川太极锦江区柳翠路药店</v>
          </cell>
          <cell r="C75">
            <v>27000.47</v>
          </cell>
          <cell r="D75">
            <v>1647.6305</v>
          </cell>
          <cell r="E75">
            <v>1310.6567</v>
          </cell>
          <cell r="F75">
            <v>12611.9554</v>
          </cell>
          <cell r="G75">
            <v>1647.6</v>
          </cell>
        </row>
        <row r="76">
          <cell r="A76">
            <v>724</v>
          </cell>
          <cell r="B76" t="str">
            <v>四川太极锦江区观音桥街药店</v>
          </cell>
          <cell r="C76">
            <v>51408.79</v>
          </cell>
          <cell r="D76">
            <v>3003.6351</v>
          </cell>
          <cell r="E76">
            <v>2437.2985</v>
          </cell>
          <cell r="F76">
            <v>23847.407999</v>
          </cell>
          <cell r="G76">
            <v>3003.6</v>
          </cell>
        </row>
        <row r="77">
          <cell r="A77">
            <v>726</v>
          </cell>
          <cell r="B77" t="str">
            <v>四川太极金牛区交大路第三药店</v>
          </cell>
          <cell r="C77">
            <v>58087.38</v>
          </cell>
          <cell r="D77">
            <v>3015.956</v>
          </cell>
          <cell r="E77">
            <v>2446.817</v>
          </cell>
          <cell r="F77">
            <v>26535.369595</v>
          </cell>
          <cell r="G77">
            <v>3016</v>
          </cell>
        </row>
        <row r="78">
          <cell r="A78">
            <v>727</v>
          </cell>
          <cell r="B78" t="str">
            <v>四川太极金牛区黄苑东街药店</v>
          </cell>
          <cell r="C78">
            <v>21260.87</v>
          </cell>
          <cell r="D78">
            <v>1228.016</v>
          </cell>
          <cell r="E78">
            <v>1000.158</v>
          </cell>
          <cell r="F78">
            <v>9166.807924</v>
          </cell>
          <cell r="G78">
            <v>1228</v>
          </cell>
        </row>
        <row r="79">
          <cell r="A79">
            <v>730</v>
          </cell>
          <cell r="B79" t="str">
            <v>四川太极新都区新繁镇繁江北路药店</v>
          </cell>
          <cell r="C79">
            <v>51690.58</v>
          </cell>
          <cell r="D79">
            <v>2742.1269</v>
          </cell>
          <cell r="E79">
            <v>2194.7591</v>
          </cell>
          <cell r="F79">
            <v>23670.004348</v>
          </cell>
          <cell r="G79">
            <v>2742.1</v>
          </cell>
        </row>
        <row r="80">
          <cell r="A80">
            <v>732</v>
          </cell>
          <cell r="B80" t="str">
            <v>四川太极邛崃市羊安镇永康大道药店</v>
          </cell>
          <cell r="C80">
            <v>18273.2</v>
          </cell>
          <cell r="D80">
            <v>1016.0191</v>
          </cell>
          <cell r="E80">
            <v>800.8551</v>
          </cell>
          <cell r="F80">
            <v>7663.7775</v>
          </cell>
          <cell r="G80">
            <v>1016</v>
          </cell>
        </row>
        <row r="81">
          <cell r="A81">
            <v>734</v>
          </cell>
          <cell r="B81" t="str">
            <v>四川太极温江区柳城街道同兴东路药店</v>
          </cell>
          <cell r="C81">
            <v>45429.3</v>
          </cell>
          <cell r="D81">
            <v>2793.7964</v>
          </cell>
          <cell r="E81">
            <v>2241.679</v>
          </cell>
          <cell r="F81">
            <v>19777.051</v>
          </cell>
          <cell r="G81">
            <v>2793.8</v>
          </cell>
        </row>
        <row r="82">
          <cell r="A82">
            <v>737</v>
          </cell>
          <cell r="B82" t="str">
            <v>四川太极高新区大源北街药店</v>
          </cell>
          <cell r="C82">
            <v>24096.91</v>
          </cell>
          <cell r="D82">
            <v>1492.7362</v>
          </cell>
          <cell r="E82">
            <v>1199.8318</v>
          </cell>
          <cell r="F82">
            <v>10841.754502</v>
          </cell>
          <cell r="G82">
            <v>1492.7</v>
          </cell>
        </row>
        <row r="83">
          <cell r="A83">
            <v>738</v>
          </cell>
          <cell r="B83" t="str">
            <v>四川太极都江堰市蒲阳路药店</v>
          </cell>
          <cell r="C83">
            <v>25737.69</v>
          </cell>
          <cell r="D83">
            <v>1710.003</v>
          </cell>
          <cell r="E83">
            <v>1419.0046</v>
          </cell>
          <cell r="F83">
            <v>11103.373</v>
          </cell>
          <cell r="G83">
            <v>1710</v>
          </cell>
        </row>
        <row r="84">
          <cell r="A84">
            <v>740</v>
          </cell>
          <cell r="B84" t="str">
            <v>四川太极成华区华康路药店</v>
          </cell>
          <cell r="C84">
            <v>26133.18</v>
          </cell>
          <cell r="D84">
            <v>1554.8228</v>
          </cell>
          <cell r="E84">
            <v>1256.4108</v>
          </cell>
          <cell r="F84">
            <v>12532.583244</v>
          </cell>
          <cell r="G84">
            <v>1554.8</v>
          </cell>
        </row>
        <row r="85">
          <cell r="A85">
            <v>741</v>
          </cell>
          <cell r="B85" t="str">
            <v>四川太极成华区新怡路店
</v>
          </cell>
          <cell r="C85">
            <v>20956.59</v>
          </cell>
          <cell r="D85">
            <v>1382.4349</v>
          </cell>
          <cell r="E85">
            <v>1111.1623</v>
          </cell>
          <cell r="F85">
            <v>8311.862</v>
          </cell>
          <cell r="G85">
            <v>1382.4</v>
          </cell>
        </row>
        <row r="86">
          <cell r="A86">
            <v>742</v>
          </cell>
          <cell r="B86" t="str">
            <v>四川太极锦江区庆云南街药店</v>
          </cell>
          <cell r="C86">
            <v>40549.77</v>
          </cell>
          <cell r="D86">
            <v>2490.645</v>
          </cell>
          <cell r="E86">
            <v>2004.2988</v>
          </cell>
          <cell r="F86">
            <v>19741.2365</v>
          </cell>
          <cell r="G86">
            <v>2490.6</v>
          </cell>
        </row>
        <row r="87">
          <cell r="A87">
            <v>743</v>
          </cell>
          <cell r="B87" t="str">
            <v>四川太极成华区万宇路药店</v>
          </cell>
          <cell r="C87">
            <v>11225.81</v>
          </cell>
          <cell r="D87">
            <v>631.1713</v>
          </cell>
          <cell r="E87">
            <v>504.0497</v>
          </cell>
          <cell r="F87">
            <v>5007.713</v>
          </cell>
          <cell r="G87">
            <v>631.2</v>
          </cell>
        </row>
        <row r="88">
          <cell r="A88" t="str">
            <v>总计</v>
          </cell>
        </row>
        <row r="88">
          <cell r="C88">
            <v>4274994.73</v>
          </cell>
          <cell r="D88">
            <v>242225.2661</v>
          </cell>
          <cell r="E88">
            <v>196812.3239</v>
          </cell>
          <cell r="F88">
            <v>1864441.402643</v>
          </cell>
          <cell r="G88">
            <v>242225.3</v>
          </cell>
        </row>
        <row r="89">
          <cell r="A89" t="str">
            <v>业务部：</v>
          </cell>
          <cell r="B89" t="str">
            <v>商品部：</v>
          </cell>
        </row>
        <row r="89">
          <cell r="D89" t="str">
            <v>人事部：</v>
          </cell>
        </row>
        <row r="89">
          <cell r="F89" t="str">
            <v>董事长：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辅降</v>
          </cell>
        </row>
        <row r="1">
          <cell r="T1" t="str">
            <v>藏药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中山中智</v>
          </cell>
        </row>
        <row r="1">
          <cell r="AI1" t="str">
            <v>蚕蛾</v>
          </cell>
        </row>
        <row r="1">
          <cell r="AM1" t="str">
            <v>全安素+益力佳</v>
          </cell>
        </row>
        <row r="1">
          <cell r="AR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  <cell r="H2" t="str">
            <v>奖励</v>
          </cell>
          <cell r="I2" t="str">
            <v>处罚</v>
          </cell>
          <cell r="J2" t="str">
            <v>考核</v>
          </cell>
          <cell r="K2" t="str">
            <v>力争</v>
          </cell>
          <cell r="L2" t="str">
            <v>销量</v>
          </cell>
          <cell r="M2" t="str">
            <v>奖励</v>
          </cell>
          <cell r="N2" t="str">
            <v>处罚</v>
          </cell>
          <cell r="O2" t="str">
            <v>考核</v>
          </cell>
          <cell r="P2" t="str">
            <v>力争</v>
          </cell>
          <cell r="Q2" t="str">
            <v>销量</v>
          </cell>
          <cell r="R2" t="str">
            <v>奖励</v>
          </cell>
          <cell r="S2" t="str">
            <v>处罚</v>
          </cell>
          <cell r="T2" t="str">
            <v>考核</v>
          </cell>
          <cell r="U2" t="str">
            <v>力争</v>
          </cell>
          <cell r="V2" t="str">
            <v>销售额</v>
          </cell>
          <cell r="W2" t="str">
            <v>完成率</v>
          </cell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  <cell r="AF2" t="str">
            <v>销售额</v>
          </cell>
          <cell r="AG2" t="str">
            <v>奖励</v>
          </cell>
          <cell r="AH2" t="str">
            <v>处罚</v>
          </cell>
          <cell r="AI2" t="str">
            <v>考核</v>
          </cell>
          <cell r="AJ2" t="str">
            <v>力争</v>
          </cell>
          <cell r="AK2" t="str">
            <v>销量</v>
          </cell>
          <cell r="AL2" t="str">
            <v>奖励</v>
          </cell>
          <cell r="AM2" t="str">
            <v>考核</v>
          </cell>
          <cell r="AN2" t="str">
            <v>力争</v>
          </cell>
          <cell r="AO2" t="str">
            <v>销量</v>
          </cell>
          <cell r="AP2" t="str">
            <v>奖励</v>
          </cell>
          <cell r="AQ2" t="str">
            <v>处罚</v>
          </cell>
          <cell r="AR2" t="str">
            <v>内购</v>
          </cell>
        </row>
        <row r="2">
          <cell r="AU2" t="str">
            <v>提成除内购</v>
          </cell>
          <cell r="AV2" t="str">
            <v>衡康公司晒单</v>
          </cell>
          <cell r="AW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8</v>
          </cell>
          <cell r="F3">
            <v>10</v>
          </cell>
          <cell r="G3">
            <v>2.16</v>
          </cell>
          <cell r="H3">
            <v>129.6</v>
          </cell>
          <cell r="I3">
            <v>58.4</v>
          </cell>
          <cell r="J3">
            <v>23</v>
          </cell>
          <cell r="K3">
            <v>25.923545755</v>
          </cell>
          <cell r="L3">
            <v>24</v>
          </cell>
          <cell r="M3">
            <v>120</v>
          </cell>
        </row>
        <row r="3">
          <cell r="O3">
            <v>3</v>
          </cell>
          <cell r="P3">
            <v>5</v>
          </cell>
          <cell r="Q3">
            <v>3</v>
          </cell>
          <cell r="R3">
            <v>45</v>
          </cell>
        </row>
        <row r="3">
          <cell r="T3">
            <v>3540</v>
          </cell>
          <cell r="U3">
            <v>4248</v>
          </cell>
          <cell r="V3">
            <v>560</v>
          </cell>
          <cell r="W3">
            <v>0.15819209039548</v>
          </cell>
        </row>
        <row r="3"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23</v>
          </cell>
          <cell r="AD3">
            <v>28</v>
          </cell>
          <cell r="AE3">
            <v>10.3</v>
          </cell>
          <cell r="AF3">
            <v>623.9</v>
          </cell>
          <cell r="AG3">
            <v>31.195</v>
          </cell>
          <cell r="AH3">
            <v>38.1</v>
          </cell>
          <cell r="AI3">
            <v>4</v>
          </cell>
          <cell r="AJ3">
            <v>6</v>
          </cell>
        </row>
        <row r="3">
          <cell r="AL3">
            <v>0</v>
          </cell>
          <cell r="AM3">
            <v>4</v>
          </cell>
          <cell r="AN3">
            <v>6</v>
          </cell>
          <cell r="AO3">
            <v>9</v>
          </cell>
          <cell r="AP3">
            <v>180</v>
          </cell>
        </row>
        <row r="3">
          <cell r="AR3">
            <v>0</v>
          </cell>
          <cell r="AS3">
            <v>505.795</v>
          </cell>
          <cell r="AT3">
            <v>505.795</v>
          </cell>
          <cell r="AU3">
            <v>505.8</v>
          </cell>
          <cell r="AV3">
            <v>60</v>
          </cell>
          <cell r="AW3">
            <v>445.8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20</v>
          </cell>
          <cell r="F4">
            <v>24</v>
          </cell>
          <cell r="G4">
            <v>11.625</v>
          </cell>
          <cell r="H4">
            <v>697.5</v>
          </cell>
          <cell r="I4">
            <v>83.75</v>
          </cell>
          <cell r="J4">
            <v>120</v>
          </cell>
          <cell r="K4">
            <v>150</v>
          </cell>
          <cell r="L4">
            <v>169</v>
          </cell>
          <cell r="M4">
            <v>1183</v>
          </cell>
        </row>
        <row r="4">
          <cell r="O4">
            <v>8</v>
          </cell>
          <cell r="P4">
            <v>12</v>
          </cell>
          <cell r="Q4">
            <v>4</v>
          </cell>
          <cell r="R4">
            <v>60</v>
          </cell>
          <cell r="S4">
            <v>20</v>
          </cell>
          <cell r="T4">
            <v>5697</v>
          </cell>
          <cell r="U4">
            <v>6836</v>
          </cell>
          <cell r="V4">
            <v>9234.25</v>
          </cell>
          <cell r="W4">
            <v>1.62089696331402</v>
          </cell>
          <cell r="X4">
            <v>2308.5625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15</v>
          </cell>
          <cell r="AD4">
            <v>18</v>
          </cell>
          <cell r="AE4">
            <v>19.138889</v>
          </cell>
          <cell r="AF4">
            <v>1534.7</v>
          </cell>
          <cell r="AG4">
            <v>122.776</v>
          </cell>
        </row>
        <row r="4">
          <cell r="AI4">
            <v>11</v>
          </cell>
          <cell r="AJ4">
            <v>17</v>
          </cell>
        </row>
        <row r="4">
          <cell r="AL4">
            <v>0</v>
          </cell>
          <cell r="AM4">
            <v>7</v>
          </cell>
          <cell r="AN4">
            <v>11</v>
          </cell>
          <cell r="AO4">
            <v>5</v>
          </cell>
          <cell r="AP4">
            <v>75</v>
          </cell>
          <cell r="AQ4">
            <v>10</v>
          </cell>
          <cell r="AR4">
            <v>0</v>
          </cell>
          <cell r="AS4">
            <v>4446.8385</v>
          </cell>
          <cell r="AT4">
            <v>4446.8385</v>
          </cell>
          <cell r="AU4">
            <v>4446.8</v>
          </cell>
          <cell r="AV4">
            <v>330</v>
          </cell>
          <cell r="AW4">
            <v>4116.8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10</v>
          </cell>
          <cell r="F5">
            <v>12</v>
          </cell>
          <cell r="G5">
            <v>3</v>
          </cell>
          <cell r="H5">
            <v>180</v>
          </cell>
          <cell r="I5">
            <v>70</v>
          </cell>
          <cell r="J5">
            <v>29</v>
          </cell>
          <cell r="K5">
            <v>33.8837880825</v>
          </cell>
          <cell r="L5">
            <v>16</v>
          </cell>
          <cell r="M5">
            <v>80</v>
          </cell>
          <cell r="N5">
            <v>39</v>
          </cell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3479</v>
          </cell>
          <cell r="U5">
            <v>4174</v>
          </cell>
          <cell r="V5">
            <v>2216.75</v>
          </cell>
          <cell r="W5">
            <v>0.637180224202357</v>
          </cell>
          <cell r="X5">
            <v>332.5125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22</v>
          </cell>
          <cell r="AD5">
            <v>27</v>
          </cell>
          <cell r="AE5">
            <v>19.65</v>
          </cell>
          <cell r="AF5">
            <v>2113.55</v>
          </cell>
          <cell r="AG5">
            <v>105.6775</v>
          </cell>
          <cell r="AH5">
            <v>7.04999999999999</v>
          </cell>
          <cell r="AI5">
            <v>5</v>
          </cell>
          <cell r="AJ5">
            <v>8</v>
          </cell>
          <cell r="AK5">
            <v>4</v>
          </cell>
          <cell r="AL5">
            <v>32</v>
          </cell>
          <cell r="AM5">
            <v>4</v>
          </cell>
          <cell r="AN5">
            <v>6</v>
          </cell>
          <cell r="AO5">
            <v>2</v>
          </cell>
          <cell r="AP5">
            <v>30</v>
          </cell>
          <cell r="AQ5">
            <v>10</v>
          </cell>
          <cell r="AR5">
            <v>0</v>
          </cell>
          <cell r="AS5">
            <v>760.19</v>
          </cell>
          <cell r="AT5">
            <v>760.19</v>
          </cell>
          <cell r="AU5">
            <v>760.2</v>
          </cell>
          <cell r="AV5">
            <v>90</v>
          </cell>
          <cell r="AW5">
            <v>670.2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12</v>
          </cell>
          <cell r="G6">
            <v>2</v>
          </cell>
          <cell r="H6">
            <v>120</v>
          </cell>
          <cell r="I6">
            <v>80</v>
          </cell>
          <cell r="J6">
            <v>29</v>
          </cell>
          <cell r="K6">
            <v>33.59296349</v>
          </cell>
          <cell r="L6">
            <v>6</v>
          </cell>
          <cell r="M6">
            <v>30</v>
          </cell>
          <cell r="N6">
            <v>69</v>
          </cell>
          <cell r="O6">
            <v>4</v>
          </cell>
          <cell r="P6">
            <v>6</v>
          </cell>
          <cell r="Q6">
            <v>2</v>
          </cell>
          <cell r="R6">
            <v>30</v>
          </cell>
          <cell r="S6">
            <v>10</v>
          </cell>
          <cell r="T6">
            <v>2672</v>
          </cell>
          <cell r="U6">
            <v>3207</v>
          </cell>
          <cell r="V6">
            <v>3009</v>
          </cell>
          <cell r="W6">
            <v>1.12612275449102</v>
          </cell>
          <cell r="X6">
            <v>451.35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22</v>
          </cell>
          <cell r="AD6">
            <v>27</v>
          </cell>
          <cell r="AE6">
            <v>16.15</v>
          </cell>
          <cell r="AF6">
            <v>2012.9</v>
          </cell>
          <cell r="AG6">
            <v>100.645</v>
          </cell>
          <cell r="AH6">
            <v>17.55</v>
          </cell>
          <cell r="AI6">
            <v>5</v>
          </cell>
          <cell r="AJ6">
            <v>8</v>
          </cell>
          <cell r="AK6">
            <v>6</v>
          </cell>
          <cell r="AL6">
            <v>48</v>
          </cell>
          <cell r="AM6">
            <v>4</v>
          </cell>
          <cell r="AN6">
            <v>6</v>
          </cell>
          <cell r="AO6">
            <v>3</v>
          </cell>
          <cell r="AP6">
            <v>45</v>
          </cell>
          <cell r="AQ6">
            <v>5</v>
          </cell>
          <cell r="AR6">
            <v>0</v>
          </cell>
          <cell r="AS6">
            <v>824.995</v>
          </cell>
          <cell r="AT6">
            <v>824.995</v>
          </cell>
          <cell r="AU6">
            <v>825</v>
          </cell>
          <cell r="AV6">
            <v>60</v>
          </cell>
          <cell r="AW6">
            <v>765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10</v>
          </cell>
          <cell r="F7">
            <v>12</v>
          </cell>
          <cell r="G7">
            <v>4</v>
          </cell>
          <cell r="H7">
            <v>240</v>
          </cell>
          <cell r="I7">
            <v>60</v>
          </cell>
          <cell r="J7">
            <v>28</v>
          </cell>
          <cell r="K7">
            <v>31.9757324625</v>
          </cell>
          <cell r="L7">
            <v>37</v>
          </cell>
          <cell r="M7">
            <v>259</v>
          </cell>
        </row>
        <row r="7">
          <cell r="O7">
            <v>3</v>
          </cell>
          <cell r="P7">
            <v>5</v>
          </cell>
        </row>
        <row r="7">
          <cell r="R7">
            <v>0</v>
          </cell>
          <cell r="S7">
            <v>15</v>
          </cell>
          <cell r="T7">
            <v>2874</v>
          </cell>
          <cell r="U7">
            <v>3448</v>
          </cell>
          <cell r="V7">
            <v>2344.24</v>
          </cell>
          <cell r="W7">
            <v>0.815671537926235</v>
          </cell>
          <cell r="X7">
            <v>351.636</v>
          </cell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22</v>
          </cell>
          <cell r="AD7">
            <v>27</v>
          </cell>
          <cell r="AE7">
            <v>38.45</v>
          </cell>
          <cell r="AF7">
            <v>4136.1</v>
          </cell>
          <cell r="AG7">
            <v>330.888</v>
          </cell>
        </row>
        <row r="7">
          <cell r="AI7">
            <v>5</v>
          </cell>
          <cell r="AJ7">
            <v>8</v>
          </cell>
          <cell r="AK7">
            <v>3</v>
          </cell>
          <cell r="AL7">
            <v>24</v>
          </cell>
          <cell r="AM7">
            <v>4</v>
          </cell>
          <cell r="AN7">
            <v>6</v>
          </cell>
          <cell r="AO7">
            <v>2</v>
          </cell>
          <cell r="AP7">
            <v>30</v>
          </cell>
          <cell r="AQ7">
            <v>10</v>
          </cell>
          <cell r="AR7">
            <v>0</v>
          </cell>
          <cell r="AS7">
            <v>1235.524</v>
          </cell>
          <cell r="AT7">
            <v>1235.524</v>
          </cell>
          <cell r="AU7">
            <v>1235.5</v>
          </cell>
          <cell r="AV7">
            <v>120</v>
          </cell>
          <cell r="AW7">
            <v>1115.5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13</v>
          </cell>
          <cell r="G8">
            <v>12</v>
          </cell>
          <cell r="H8">
            <v>720</v>
          </cell>
        </row>
        <row r="8">
          <cell r="J8">
            <v>33</v>
          </cell>
          <cell r="K8">
            <v>38.172494065</v>
          </cell>
          <cell r="L8">
            <v>10</v>
          </cell>
          <cell r="M8">
            <v>50</v>
          </cell>
          <cell r="N8">
            <v>69</v>
          </cell>
          <cell r="O8">
            <v>4</v>
          </cell>
          <cell r="P8">
            <v>6</v>
          </cell>
        </row>
        <row r="8">
          <cell r="R8">
            <v>0</v>
          </cell>
          <cell r="S8">
            <v>20</v>
          </cell>
          <cell r="T8">
            <v>2689</v>
          </cell>
          <cell r="U8">
            <v>3227</v>
          </cell>
          <cell r="V8">
            <v>1787.43</v>
          </cell>
          <cell r="W8">
            <v>0.664719226478245</v>
          </cell>
          <cell r="X8">
            <v>268.1145</v>
          </cell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19</v>
          </cell>
          <cell r="AD8">
            <v>23</v>
          </cell>
          <cell r="AE8">
            <v>17</v>
          </cell>
          <cell r="AF8">
            <v>1840.5</v>
          </cell>
          <cell r="AG8">
            <v>92.025</v>
          </cell>
          <cell r="AH8">
            <v>6</v>
          </cell>
          <cell r="AI8">
            <v>5</v>
          </cell>
          <cell r="AJ8">
            <v>8</v>
          </cell>
          <cell r="AK8">
            <v>3</v>
          </cell>
          <cell r="AL8">
            <v>24</v>
          </cell>
          <cell r="AM8">
            <v>4</v>
          </cell>
          <cell r="AN8">
            <v>6</v>
          </cell>
          <cell r="AO8">
            <v>3</v>
          </cell>
          <cell r="AP8">
            <v>45</v>
          </cell>
          <cell r="AQ8">
            <v>5</v>
          </cell>
          <cell r="AR8">
            <v>4.32</v>
          </cell>
          <cell r="AS8">
            <v>1199.1395</v>
          </cell>
          <cell r="AT8">
            <v>1194.8195</v>
          </cell>
          <cell r="AU8">
            <v>1194.8</v>
          </cell>
          <cell r="AV8">
            <v>360</v>
          </cell>
          <cell r="AW8">
            <v>834.8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11</v>
          </cell>
          <cell r="G9">
            <v>3</v>
          </cell>
          <cell r="H9">
            <v>180</v>
          </cell>
          <cell r="I9">
            <v>60</v>
          </cell>
          <cell r="J9">
            <v>27</v>
          </cell>
          <cell r="K9">
            <v>31.29647605</v>
          </cell>
          <cell r="L9">
            <v>20</v>
          </cell>
          <cell r="M9">
            <v>100</v>
          </cell>
          <cell r="N9">
            <v>21</v>
          </cell>
          <cell r="O9">
            <v>3</v>
          </cell>
          <cell r="P9">
            <v>5</v>
          </cell>
        </row>
        <row r="9">
          <cell r="R9">
            <v>0</v>
          </cell>
          <cell r="S9">
            <v>15</v>
          </cell>
          <cell r="T9">
            <v>2521</v>
          </cell>
          <cell r="U9">
            <v>3025</v>
          </cell>
          <cell r="V9">
            <v>957.2</v>
          </cell>
          <cell r="W9">
            <v>0.379690598968663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21</v>
          </cell>
          <cell r="AD9">
            <v>25</v>
          </cell>
          <cell r="AE9">
            <v>2</v>
          </cell>
          <cell r="AF9">
            <v>229.71</v>
          </cell>
          <cell r="AG9">
            <v>11.4855</v>
          </cell>
          <cell r="AH9">
            <v>57</v>
          </cell>
          <cell r="AI9">
            <v>4</v>
          </cell>
          <cell r="AJ9">
            <v>6</v>
          </cell>
          <cell r="AK9">
            <v>9</v>
          </cell>
          <cell r="AL9">
            <v>108</v>
          </cell>
          <cell r="AM9">
            <v>5</v>
          </cell>
          <cell r="AN9">
            <v>7</v>
          </cell>
          <cell r="AO9">
            <v>4</v>
          </cell>
          <cell r="AP9">
            <v>60</v>
          </cell>
          <cell r="AQ9">
            <v>5</v>
          </cell>
          <cell r="AR9">
            <v>0</v>
          </cell>
          <cell r="AS9">
            <v>459.4855</v>
          </cell>
          <cell r="AT9">
            <v>459.4855</v>
          </cell>
          <cell r="AU9">
            <v>459.5</v>
          </cell>
          <cell r="AV9">
            <v>90</v>
          </cell>
          <cell r="AW9">
            <v>369.5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19</v>
          </cell>
          <cell r="G10">
            <v>8</v>
          </cell>
          <cell r="H10">
            <v>480</v>
          </cell>
          <cell r="I10">
            <v>80</v>
          </cell>
          <cell r="J10">
            <v>46</v>
          </cell>
          <cell r="K10">
            <v>52.72972226</v>
          </cell>
          <cell r="L10">
            <v>13</v>
          </cell>
          <cell r="M10">
            <v>65</v>
          </cell>
          <cell r="N10">
            <v>99</v>
          </cell>
          <cell r="O10">
            <v>6</v>
          </cell>
          <cell r="P10">
            <v>9</v>
          </cell>
          <cell r="Q10">
            <v>10</v>
          </cell>
          <cell r="R10">
            <v>250</v>
          </cell>
        </row>
        <row r="10">
          <cell r="T10">
            <v>4335</v>
          </cell>
          <cell r="U10">
            <v>5202</v>
          </cell>
          <cell r="V10">
            <v>2773.75</v>
          </cell>
          <cell r="W10">
            <v>0.639850057670127</v>
          </cell>
          <cell r="X10">
            <v>416.0625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32</v>
          </cell>
          <cell r="AD10">
            <v>39</v>
          </cell>
          <cell r="AE10">
            <v>21</v>
          </cell>
          <cell r="AF10">
            <v>2095.71</v>
          </cell>
          <cell r="AG10">
            <v>104.7855</v>
          </cell>
          <cell r="AH10">
            <v>33</v>
          </cell>
          <cell r="AI10">
            <v>7</v>
          </cell>
          <cell r="AJ10">
            <v>11</v>
          </cell>
          <cell r="AK10">
            <v>9</v>
          </cell>
          <cell r="AL10">
            <v>72</v>
          </cell>
          <cell r="AM10">
            <v>8</v>
          </cell>
          <cell r="AN10">
            <v>12</v>
          </cell>
          <cell r="AO10">
            <v>1</v>
          </cell>
          <cell r="AP10">
            <v>15</v>
          </cell>
          <cell r="AQ10">
            <v>35</v>
          </cell>
          <cell r="AR10">
            <v>0</v>
          </cell>
          <cell r="AS10">
            <v>1402.848</v>
          </cell>
          <cell r="AT10">
            <v>1402.848</v>
          </cell>
          <cell r="AU10">
            <v>1402.8</v>
          </cell>
          <cell r="AV10">
            <v>240</v>
          </cell>
          <cell r="AW10">
            <v>1162.8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8</v>
          </cell>
          <cell r="G11">
            <v>2</v>
          </cell>
          <cell r="H11">
            <v>120</v>
          </cell>
          <cell r="I11">
            <v>50</v>
          </cell>
          <cell r="J11">
            <v>21</v>
          </cell>
          <cell r="K11">
            <v>23.90069679</v>
          </cell>
          <cell r="L11">
            <v>23</v>
          </cell>
          <cell r="M11">
            <v>115</v>
          </cell>
        </row>
        <row r="11">
          <cell r="O11">
            <v>3</v>
          </cell>
          <cell r="P11">
            <v>5</v>
          </cell>
        </row>
        <row r="11">
          <cell r="R11">
            <v>0</v>
          </cell>
          <cell r="S11">
            <v>15</v>
          </cell>
          <cell r="T11">
            <v>1748</v>
          </cell>
          <cell r="U11">
            <v>2098</v>
          </cell>
          <cell r="V11">
            <v>135</v>
          </cell>
          <cell r="W11">
            <v>0.0772311212814645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13</v>
          </cell>
          <cell r="AD11">
            <v>16</v>
          </cell>
          <cell r="AE11">
            <v>2</v>
          </cell>
          <cell r="AF11">
            <v>171</v>
          </cell>
          <cell r="AG11">
            <v>8.55</v>
          </cell>
          <cell r="AH11">
            <v>33</v>
          </cell>
          <cell r="AI11">
            <v>3</v>
          </cell>
          <cell r="AJ11">
            <v>5</v>
          </cell>
        </row>
        <row r="11">
          <cell r="AL11">
            <v>0</v>
          </cell>
          <cell r="AM11">
            <v>3</v>
          </cell>
          <cell r="AN11">
            <v>5</v>
          </cell>
          <cell r="AO11">
            <v>6</v>
          </cell>
          <cell r="AP11">
            <v>120</v>
          </cell>
        </row>
        <row r="11">
          <cell r="AR11">
            <v>0</v>
          </cell>
          <cell r="AS11">
            <v>363.55</v>
          </cell>
          <cell r="AT11">
            <v>363.55</v>
          </cell>
          <cell r="AU11">
            <v>363.6</v>
          </cell>
          <cell r="AV11">
            <v>60</v>
          </cell>
          <cell r="AW11">
            <v>303.6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16</v>
          </cell>
          <cell r="G12">
            <v>9</v>
          </cell>
          <cell r="H12">
            <v>540</v>
          </cell>
          <cell r="I12">
            <v>40</v>
          </cell>
          <cell r="J12">
            <v>38</v>
          </cell>
          <cell r="K12">
            <v>43.43904108</v>
          </cell>
          <cell r="L12">
            <v>14</v>
          </cell>
          <cell r="M12">
            <v>70</v>
          </cell>
          <cell r="N12">
            <v>72</v>
          </cell>
          <cell r="O12">
            <v>4</v>
          </cell>
          <cell r="P12">
            <v>6</v>
          </cell>
          <cell r="Q12">
            <v>5</v>
          </cell>
          <cell r="R12">
            <v>75</v>
          </cell>
        </row>
        <row r="12">
          <cell r="T12">
            <v>3428</v>
          </cell>
          <cell r="U12">
            <v>4114</v>
          </cell>
          <cell r="V12">
            <v>2526.61</v>
          </cell>
          <cell r="W12">
            <v>0.737050758459743</v>
          </cell>
          <cell r="X12">
            <v>378.9915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23</v>
          </cell>
          <cell r="AD12">
            <v>28</v>
          </cell>
          <cell r="AE12">
            <v>27.6</v>
          </cell>
          <cell r="AF12">
            <v>2588.63</v>
          </cell>
          <cell r="AG12">
            <v>129.4315</v>
          </cell>
        </row>
        <row r="12">
          <cell r="AI12">
            <v>6</v>
          </cell>
          <cell r="AJ12">
            <v>9</v>
          </cell>
          <cell r="AK12">
            <v>6</v>
          </cell>
          <cell r="AL12">
            <v>48</v>
          </cell>
          <cell r="AM12">
            <v>6</v>
          </cell>
          <cell r="AN12">
            <v>9</v>
          </cell>
          <cell r="AO12">
            <v>6</v>
          </cell>
          <cell r="AP12">
            <v>90</v>
          </cell>
        </row>
        <row r="12">
          <cell r="AR12">
            <v>0</v>
          </cell>
          <cell r="AS12">
            <v>1331.423</v>
          </cell>
          <cell r="AT12">
            <v>1331.423</v>
          </cell>
          <cell r="AU12">
            <v>1331.4</v>
          </cell>
          <cell r="AV12">
            <v>270</v>
          </cell>
          <cell r="AW12">
            <v>1061.4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4</v>
          </cell>
          <cell r="F13">
            <v>5</v>
          </cell>
        </row>
        <row r="13">
          <cell r="H13">
            <v>0</v>
          </cell>
          <cell r="I13">
            <v>40</v>
          </cell>
          <cell r="J13">
            <v>13</v>
          </cell>
          <cell r="K13">
            <v>14.91382238</v>
          </cell>
          <cell r="L13">
            <v>1</v>
          </cell>
          <cell r="M13">
            <v>5</v>
          </cell>
          <cell r="N13">
            <v>36</v>
          </cell>
          <cell r="O13">
            <v>2</v>
          </cell>
          <cell r="P13">
            <v>3</v>
          </cell>
        </row>
        <row r="13">
          <cell r="R13">
            <v>0</v>
          </cell>
          <cell r="S13">
            <v>10</v>
          </cell>
          <cell r="T13">
            <v>1411</v>
          </cell>
          <cell r="U13">
            <v>1693</v>
          </cell>
          <cell r="V13">
            <v>919.38</v>
          </cell>
          <cell r="W13">
            <v>0.651580439404678</v>
          </cell>
          <cell r="X13">
            <v>137.907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9</v>
          </cell>
          <cell r="AD13">
            <v>11</v>
          </cell>
          <cell r="AE13">
            <v>6.3</v>
          </cell>
          <cell r="AF13">
            <v>661</v>
          </cell>
          <cell r="AG13">
            <v>33.05</v>
          </cell>
          <cell r="AH13">
            <v>8.1</v>
          </cell>
          <cell r="AI13">
            <v>2</v>
          </cell>
          <cell r="AJ13">
            <v>3</v>
          </cell>
        </row>
        <row r="13">
          <cell r="AL13">
            <v>0</v>
          </cell>
          <cell r="AM13">
            <v>2</v>
          </cell>
          <cell r="AN13">
            <v>3</v>
          </cell>
          <cell r="AO13">
            <v>1</v>
          </cell>
          <cell r="AP13">
            <v>15</v>
          </cell>
          <cell r="AQ13">
            <v>5</v>
          </cell>
          <cell r="AR13">
            <v>0</v>
          </cell>
          <cell r="AS13">
            <v>190.957</v>
          </cell>
          <cell r="AT13">
            <v>190.957</v>
          </cell>
          <cell r="AU13">
            <v>191</v>
          </cell>
          <cell r="AV13">
            <v>0</v>
          </cell>
          <cell r="AW13">
            <v>191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13</v>
          </cell>
          <cell r="F14">
            <v>16</v>
          </cell>
          <cell r="G14">
            <v>5</v>
          </cell>
          <cell r="H14">
            <v>300</v>
          </cell>
          <cell r="I14">
            <v>80</v>
          </cell>
          <cell r="J14">
            <v>37</v>
          </cell>
          <cell r="K14">
            <v>42.0612095775</v>
          </cell>
          <cell r="L14">
            <v>39</v>
          </cell>
          <cell r="M14">
            <v>195</v>
          </cell>
        </row>
        <row r="14">
          <cell r="O14">
            <v>4</v>
          </cell>
          <cell r="P14">
            <v>6</v>
          </cell>
          <cell r="Q14">
            <v>5</v>
          </cell>
          <cell r="R14">
            <v>75</v>
          </cell>
        </row>
        <row r="14">
          <cell r="T14">
            <v>3176</v>
          </cell>
          <cell r="U14">
            <v>3811</v>
          </cell>
          <cell r="V14">
            <v>2492.5</v>
          </cell>
          <cell r="W14">
            <v>0.784792191435768</v>
          </cell>
          <cell r="X14">
            <v>373.875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17</v>
          </cell>
          <cell r="AD14">
            <v>20</v>
          </cell>
          <cell r="AE14">
            <v>27</v>
          </cell>
          <cell r="AF14">
            <v>1733.32</v>
          </cell>
          <cell r="AG14">
            <v>138.6656</v>
          </cell>
        </row>
        <row r="14">
          <cell r="AI14">
            <v>6</v>
          </cell>
          <cell r="AJ14">
            <v>9</v>
          </cell>
          <cell r="AK14">
            <v>1</v>
          </cell>
          <cell r="AL14">
            <v>8</v>
          </cell>
          <cell r="AM14">
            <v>4</v>
          </cell>
          <cell r="AN14">
            <v>7</v>
          </cell>
          <cell r="AO14">
            <v>7</v>
          </cell>
          <cell r="AP14">
            <v>140</v>
          </cell>
        </row>
        <row r="14">
          <cell r="AR14">
            <v>0</v>
          </cell>
          <cell r="AS14">
            <v>1230.5406</v>
          </cell>
          <cell r="AT14">
            <v>1230.5406</v>
          </cell>
          <cell r="AU14">
            <v>1230.5</v>
          </cell>
          <cell r="AV14">
            <v>150</v>
          </cell>
          <cell r="AW14">
            <v>1080.5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3</v>
          </cell>
          <cell r="F15">
            <v>4</v>
          </cell>
        </row>
        <row r="15">
          <cell r="H15">
            <v>0</v>
          </cell>
          <cell r="I15">
            <v>30</v>
          </cell>
          <cell r="J15">
            <v>10</v>
          </cell>
          <cell r="K15">
            <v>11.3692880675</v>
          </cell>
          <cell r="L15">
            <v>4</v>
          </cell>
          <cell r="M15">
            <v>20</v>
          </cell>
          <cell r="N15">
            <v>18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1165</v>
          </cell>
          <cell r="U15">
            <v>1398</v>
          </cell>
          <cell r="V15">
            <v>226</v>
          </cell>
          <cell r="W15">
            <v>0.193991416309013</v>
          </cell>
        </row>
        <row r="15"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7</v>
          </cell>
          <cell r="AD15">
            <v>8</v>
          </cell>
          <cell r="AE15">
            <v>19</v>
          </cell>
          <cell r="AF15">
            <v>1218.96</v>
          </cell>
          <cell r="AG15">
            <v>97.5168</v>
          </cell>
        </row>
        <row r="15">
          <cell r="AI15">
            <v>2</v>
          </cell>
          <cell r="AJ15">
            <v>3</v>
          </cell>
        </row>
        <row r="15">
          <cell r="AL15">
            <v>0</v>
          </cell>
          <cell r="AM15">
            <v>2</v>
          </cell>
          <cell r="AN15">
            <v>3</v>
          </cell>
          <cell r="AO15">
            <v>2</v>
          </cell>
          <cell r="AP15">
            <v>30</v>
          </cell>
        </row>
        <row r="15">
          <cell r="AR15">
            <v>3.54</v>
          </cell>
          <cell r="AS15">
            <v>147.5168</v>
          </cell>
          <cell r="AT15">
            <v>143.9768</v>
          </cell>
          <cell r="AU15">
            <v>144</v>
          </cell>
          <cell r="AV15">
            <v>0</v>
          </cell>
          <cell r="AW15">
            <v>144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8</v>
          </cell>
          <cell r="F16">
            <v>10</v>
          </cell>
        </row>
        <row r="16">
          <cell r="H16">
            <v>0</v>
          </cell>
          <cell r="I16">
            <v>80</v>
          </cell>
          <cell r="J16">
            <v>22</v>
          </cell>
          <cell r="K16">
            <v>25.310701325</v>
          </cell>
          <cell r="L16">
            <v>4</v>
          </cell>
          <cell r="M16">
            <v>20</v>
          </cell>
          <cell r="N16">
            <v>54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2554</v>
          </cell>
          <cell r="U16">
            <v>3065</v>
          </cell>
          <cell r="V16">
            <v>917.5</v>
          </cell>
          <cell r="W16">
            <v>0.359240407204385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19</v>
          </cell>
          <cell r="AD16">
            <v>23</v>
          </cell>
          <cell r="AE16">
            <v>16.55</v>
          </cell>
          <cell r="AF16">
            <v>2315.04</v>
          </cell>
          <cell r="AG16">
            <v>115.752</v>
          </cell>
          <cell r="AH16">
            <v>7.35</v>
          </cell>
          <cell r="AI16">
            <v>4</v>
          </cell>
          <cell r="AJ16">
            <v>6</v>
          </cell>
          <cell r="AK16">
            <v>7</v>
          </cell>
          <cell r="AL16">
            <v>84</v>
          </cell>
          <cell r="AM16">
            <v>4</v>
          </cell>
          <cell r="AN16">
            <v>7</v>
          </cell>
          <cell r="AO16">
            <v>9</v>
          </cell>
          <cell r="AP16">
            <v>180</v>
          </cell>
        </row>
        <row r="16">
          <cell r="AR16">
            <v>0</v>
          </cell>
          <cell r="AS16">
            <v>399.752</v>
          </cell>
          <cell r="AT16">
            <v>399.752</v>
          </cell>
          <cell r="AU16">
            <v>399.8</v>
          </cell>
          <cell r="AV16">
            <v>0</v>
          </cell>
          <cell r="AW16">
            <v>399.8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9</v>
          </cell>
          <cell r="F17">
            <v>11</v>
          </cell>
          <cell r="G17">
            <v>2</v>
          </cell>
          <cell r="H17">
            <v>120</v>
          </cell>
          <cell r="I17">
            <v>70</v>
          </cell>
          <cell r="J17">
            <v>27</v>
          </cell>
          <cell r="K17">
            <v>30.889998315</v>
          </cell>
          <cell r="L17">
            <v>37</v>
          </cell>
          <cell r="M17">
            <v>259</v>
          </cell>
        </row>
        <row r="17">
          <cell r="O17">
            <v>3</v>
          </cell>
          <cell r="P17">
            <v>5</v>
          </cell>
          <cell r="Q17">
            <v>12</v>
          </cell>
          <cell r="R17">
            <v>300</v>
          </cell>
        </row>
        <row r="17">
          <cell r="T17">
            <v>2340</v>
          </cell>
          <cell r="U17">
            <v>2808</v>
          </cell>
          <cell r="V17">
            <v>3858</v>
          </cell>
          <cell r="W17">
            <v>1.64871794871795</v>
          </cell>
          <cell r="X17">
            <v>964.5</v>
          </cell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12</v>
          </cell>
          <cell r="AD17">
            <v>15</v>
          </cell>
          <cell r="AE17">
            <v>26</v>
          </cell>
          <cell r="AF17">
            <v>2674</v>
          </cell>
          <cell r="AG17">
            <v>213.92</v>
          </cell>
        </row>
        <row r="17">
          <cell r="AI17">
            <v>4</v>
          </cell>
          <cell r="AJ17">
            <v>6</v>
          </cell>
          <cell r="AK17">
            <v>3</v>
          </cell>
          <cell r="AL17">
            <v>24</v>
          </cell>
          <cell r="AM17">
            <v>7</v>
          </cell>
          <cell r="AN17">
            <v>11</v>
          </cell>
          <cell r="AO17">
            <v>7</v>
          </cell>
          <cell r="AP17">
            <v>105</v>
          </cell>
        </row>
        <row r="17">
          <cell r="AR17">
            <v>34.123</v>
          </cell>
          <cell r="AS17">
            <v>1986.42</v>
          </cell>
          <cell r="AT17">
            <v>1952.297</v>
          </cell>
          <cell r="AU17">
            <v>1952.3</v>
          </cell>
          <cell r="AV17">
            <v>60</v>
          </cell>
          <cell r="AW17">
            <v>1892.3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26</v>
          </cell>
          <cell r="F18">
            <v>34</v>
          </cell>
          <cell r="G18">
            <v>15</v>
          </cell>
          <cell r="H18">
            <v>900</v>
          </cell>
          <cell r="I18">
            <v>110</v>
          </cell>
          <cell r="J18">
            <v>69</v>
          </cell>
          <cell r="K18">
            <v>75</v>
          </cell>
          <cell r="L18">
            <v>99</v>
          </cell>
          <cell r="M18">
            <v>693</v>
          </cell>
        </row>
        <row r="18">
          <cell r="O18">
            <v>9</v>
          </cell>
          <cell r="P18">
            <v>14</v>
          </cell>
          <cell r="Q18">
            <v>6</v>
          </cell>
          <cell r="R18">
            <v>90</v>
          </cell>
          <cell r="S18">
            <v>15</v>
          </cell>
          <cell r="T18">
            <v>8550</v>
          </cell>
          <cell r="U18">
            <v>10260</v>
          </cell>
          <cell r="V18">
            <v>13529.98</v>
          </cell>
          <cell r="W18">
            <v>1.58245380116959</v>
          </cell>
          <cell r="X18">
            <v>3382.495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50</v>
          </cell>
          <cell r="AD18">
            <v>60</v>
          </cell>
          <cell r="AE18">
            <v>13.15</v>
          </cell>
          <cell r="AF18">
            <v>1109.93</v>
          </cell>
          <cell r="AG18">
            <v>55.4965</v>
          </cell>
          <cell r="AH18">
            <v>110.55</v>
          </cell>
          <cell r="AI18">
            <v>15</v>
          </cell>
          <cell r="AJ18">
            <v>23</v>
          </cell>
          <cell r="AK18">
            <v>10</v>
          </cell>
          <cell r="AL18">
            <v>80</v>
          </cell>
          <cell r="AM18">
            <v>16</v>
          </cell>
          <cell r="AN18">
            <v>24</v>
          </cell>
          <cell r="AO18">
            <v>15</v>
          </cell>
          <cell r="AP18">
            <v>225</v>
          </cell>
          <cell r="AQ18">
            <v>5</v>
          </cell>
          <cell r="AR18">
            <v>0</v>
          </cell>
          <cell r="AS18">
            <v>5425.9915</v>
          </cell>
          <cell r="AT18">
            <v>5425.9915</v>
          </cell>
          <cell r="AU18">
            <v>5426</v>
          </cell>
          <cell r="AV18">
            <v>420</v>
          </cell>
          <cell r="AW18">
            <v>5006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28</v>
          </cell>
          <cell r="F19">
            <v>35</v>
          </cell>
          <cell r="G19">
            <v>19.452966</v>
          </cell>
          <cell r="H19">
            <v>1167.17796</v>
          </cell>
          <cell r="I19">
            <v>85.47</v>
          </cell>
          <cell r="J19">
            <v>72</v>
          </cell>
          <cell r="K19">
            <v>82.7126079925</v>
          </cell>
          <cell r="L19">
            <v>29</v>
          </cell>
          <cell r="M19">
            <v>145</v>
          </cell>
          <cell r="N19">
            <v>129</v>
          </cell>
          <cell r="O19">
            <v>9</v>
          </cell>
          <cell r="P19">
            <v>14</v>
          </cell>
          <cell r="Q19">
            <v>4</v>
          </cell>
          <cell r="R19">
            <v>60</v>
          </cell>
          <cell r="S19">
            <v>25</v>
          </cell>
          <cell r="T19">
            <v>8550</v>
          </cell>
          <cell r="U19">
            <v>10260</v>
          </cell>
          <cell r="V19">
            <v>7624.65</v>
          </cell>
          <cell r="W19">
            <v>0.891771929824561</v>
          </cell>
          <cell r="X19">
            <v>1143.6975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39</v>
          </cell>
          <cell r="AD19">
            <v>46</v>
          </cell>
          <cell r="AE19">
            <v>50</v>
          </cell>
          <cell r="AF19">
            <v>4732.32</v>
          </cell>
          <cell r="AG19">
            <v>378.5856</v>
          </cell>
        </row>
        <row r="19">
          <cell r="AI19">
            <v>15</v>
          </cell>
          <cell r="AJ19">
            <v>23</v>
          </cell>
          <cell r="AK19">
            <v>19</v>
          </cell>
          <cell r="AL19">
            <v>152</v>
          </cell>
          <cell r="AM19">
            <v>14</v>
          </cell>
          <cell r="AN19">
            <v>21</v>
          </cell>
          <cell r="AO19">
            <v>8</v>
          </cell>
          <cell r="AP19">
            <v>120</v>
          </cell>
          <cell r="AQ19">
            <v>30</v>
          </cell>
          <cell r="AR19">
            <v>0</v>
          </cell>
          <cell r="AS19">
            <v>3166.46106</v>
          </cell>
          <cell r="AT19">
            <v>3166.46106</v>
          </cell>
          <cell r="AU19">
            <v>3166.5</v>
          </cell>
          <cell r="AV19">
            <v>540</v>
          </cell>
          <cell r="AW19">
            <v>2626.5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6</v>
          </cell>
          <cell r="F20">
            <v>7</v>
          </cell>
          <cell r="G20">
            <v>6</v>
          </cell>
          <cell r="H20">
            <v>360</v>
          </cell>
        </row>
        <row r="20">
          <cell r="J20">
            <v>18</v>
          </cell>
          <cell r="K20">
            <v>20.406245955</v>
          </cell>
          <cell r="L20">
            <v>1</v>
          </cell>
          <cell r="M20">
            <v>5</v>
          </cell>
          <cell r="N20">
            <v>51</v>
          </cell>
          <cell r="O20">
            <v>2</v>
          </cell>
          <cell r="P20">
            <v>3</v>
          </cell>
        </row>
        <row r="20">
          <cell r="R20">
            <v>0</v>
          </cell>
          <cell r="S20">
            <v>10</v>
          </cell>
          <cell r="T20">
            <v>1890</v>
          </cell>
          <cell r="U20">
            <v>2268</v>
          </cell>
          <cell r="V20">
            <v>2409.31</v>
          </cell>
          <cell r="W20">
            <v>1.2747671957672</v>
          </cell>
          <cell r="X20">
            <v>602.3275</v>
          </cell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15</v>
          </cell>
          <cell r="AD20">
            <v>18</v>
          </cell>
          <cell r="AE20">
            <v>6.45</v>
          </cell>
          <cell r="AF20">
            <v>388.8</v>
          </cell>
          <cell r="AG20">
            <v>19.44</v>
          </cell>
          <cell r="AH20">
            <v>25.65</v>
          </cell>
          <cell r="AI20">
            <v>3</v>
          </cell>
          <cell r="AJ20">
            <v>5</v>
          </cell>
        </row>
        <row r="20">
          <cell r="AL20">
            <v>0</v>
          </cell>
          <cell r="AM20">
            <v>2</v>
          </cell>
          <cell r="AN20">
            <v>3</v>
          </cell>
          <cell r="AO20">
            <v>7</v>
          </cell>
          <cell r="AP20">
            <v>140</v>
          </cell>
        </row>
        <row r="20">
          <cell r="AR20">
            <v>0</v>
          </cell>
          <cell r="AS20">
            <v>1126.7675</v>
          </cell>
          <cell r="AT20">
            <v>1126.7675</v>
          </cell>
          <cell r="AU20">
            <v>1126.8</v>
          </cell>
          <cell r="AV20">
            <v>180</v>
          </cell>
          <cell r="AW20">
            <v>946.8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10</v>
          </cell>
          <cell r="F21">
            <v>12</v>
          </cell>
          <cell r="G21">
            <v>4</v>
          </cell>
          <cell r="H21">
            <v>240</v>
          </cell>
          <cell r="I21">
            <v>60</v>
          </cell>
          <cell r="J21">
            <v>29</v>
          </cell>
          <cell r="K21">
            <v>32.901347625</v>
          </cell>
          <cell r="L21">
            <v>20</v>
          </cell>
          <cell r="M21">
            <v>100</v>
          </cell>
          <cell r="N21">
            <v>27</v>
          </cell>
          <cell r="O21">
            <v>3</v>
          </cell>
          <cell r="P21">
            <v>5</v>
          </cell>
        </row>
        <row r="21">
          <cell r="R21">
            <v>0</v>
          </cell>
          <cell r="S21">
            <v>15</v>
          </cell>
          <cell r="T21">
            <v>2340</v>
          </cell>
          <cell r="U21">
            <v>2808</v>
          </cell>
          <cell r="V21">
            <v>1862</v>
          </cell>
          <cell r="W21">
            <v>0.795726495726496</v>
          </cell>
          <cell r="X21">
            <v>279.3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22</v>
          </cell>
          <cell r="AD21">
            <v>27</v>
          </cell>
          <cell r="AE21">
            <v>8</v>
          </cell>
          <cell r="AF21">
            <v>802</v>
          </cell>
          <cell r="AG21">
            <v>40.1</v>
          </cell>
          <cell r="AH21">
            <v>42</v>
          </cell>
          <cell r="AI21">
            <v>5</v>
          </cell>
          <cell r="AJ21">
            <v>8</v>
          </cell>
          <cell r="AK21">
            <v>2</v>
          </cell>
          <cell r="AL21">
            <v>16</v>
          </cell>
          <cell r="AM21">
            <v>4</v>
          </cell>
          <cell r="AN21">
            <v>5</v>
          </cell>
          <cell r="AO21">
            <v>2</v>
          </cell>
          <cell r="AP21">
            <v>30</v>
          </cell>
          <cell r="AQ21">
            <v>10</v>
          </cell>
          <cell r="AR21">
            <v>0.64</v>
          </cell>
          <cell r="AS21">
            <v>705.4</v>
          </cell>
          <cell r="AT21">
            <v>704.76</v>
          </cell>
          <cell r="AU21">
            <v>704.8</v>
          </cell>
          <cell r="AV21">
            <v>120</v>
          </cell>
          <cell r="AW21">
            <v>584.8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5</v>
          </cell>
          <cell r="F22">
            <v>6</v>
          </cell>
          <cell r="G22">
            <v>2</v>
          </cell>
          <cell r="H22">
            <v>120</v>
          </cell>
          <cell r="I22">
            <v>30</v>
          </cell>
          <cell r="J22">
            <v>13</v>
          </cell>
          <cell r="K22">
            <v>15.17844336</v>
          </cell>
        </row>
        <row r="22">
          <cell r="M22">
            <v>0</v>
          </cell>
          <cell r="N22">
            <v>39</v>
          </cell>
          <cell r="O22">
            <v>2</v>
          </cell>
          <cell r="P22">
            <v>3</v>
          </cell>
          <cell r="Q22">
            <v>1</v>
          </cell>
          <cell r="R22">
            <v>15</v>
          </cell>
          <cell r="S22">
            <v>5</v>
          </cell>
          <cell r="T22">
            <v>1120</v>
          </cell>
          <cell r="U22">
            <v>1344</v>
          </cell>
        </row>
        <row r="22">
          <cell r="W22">
            <v>0</v>
          </cell>
        </row>
        <row r="22"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8</v>
          </cell>
          <cell r="AD22">
            <v>10</v>
          </cell>
          <cell r="AE22">
            <v>9</v>
          </cell>
          <cell r="AF22">
            <v>457.6</v>
          </cell>
          <cell r="AG22">
            <v>22.88</v>
          </cell>
        </row>
        <row r="22">
          <cell r="AI22">
            <v>2</v>
          </cell>
          <cell r="AJ22">
            <v>3</v>
          </cell>
          <cell r="AK22">
            <v>1</v>
          </cell>
          <cell r="AL22">
            <v>8</v>
          </cell>
          <cell r="AM22">
            <v>2</v>
          </cell>
          <cell r="AN22">
            <v>4</v>
          </cell>
          <cell r="AO22">
            <v>4</v>
          </cell>
          <cell r="AP22">
            <v>80</v>
          </cell>
        </row>
        <row r="22">
          <cell r="AR22">
            <v>9.33</v>
          </cell>
          <cell r="AS22">
            <v>245.88</v>
          </cell>
          <cell r="AT22">
            <v>236.55</v>
          </cell>
          <cell r="AU22">
            <v>236.6</v>
          </cell>
          <cell r="AV22">
            <v>60</v>
          </cell>
          <cell r="AW22">
            <v>176.6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18</v>
          </cell>
          <cell r="F23">
            <v>22</v>
          </cell>
          <cell r="G23">
            <v>7</v>
          </cell>
          <cell r="H23">
            <v>420</v>
          </cell>
          <cell r="I23">
            <v>110</v>
          </cell>
          <cell r="J23">
            <v>51</v>
          </cell>
          <cell r="K23">
            <v>59.0937040975</v>
          </cell>
          <cell r="L23">
            <v>29</v>
          </cell>
          <cell r="M23">
            <v>145</v>
          </cell>
          <cell r="N23">
            <v>66</v>
          </cell>
          <cell r="O23">
            <v>6</v>
          </cell>
          <cell r="P23">
            <v>9</v>
          </cell>
          <cell r="Q23">
            <v>4</v>
          </cell>
          <cell r="R23">
            <v>60</v>
          </cell>
          <cell r="S23">
            <v>10</v>
          </cell>
          <cell r="T23">
            <v>8550</v>
          </cell>
          <cell r="U23">
            <v>10260</v>
          </cell>
          <cell r="V23">
            <v>10946.65</v>
          </cell>
          <cell r="W23">
            <v>1.28030994152047</v>
          </cell>
          <cell r="X23">
            <v>2736.6625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30</v>
          </cell>
          <cell r="AD23">
            <v>36</v>
          </cell>
          <cell r="AE23">
            <v>43.4</v>
          </cell>
          <cell r="AF23">
            <v>3350.1</v>
          </cell>
          <cell r="AG23">
            <v>268.008</v>
          </cell>
        </row>
        <row r="23">
          <cell r="AI23">
            <v>8</v>
          </cell>
          <cell r="AJ23">
            <v>12</v>
          </cell>
          <cell r="AK23">
            <v>16</v>
          </cell>
          <cell r="AL23">
            <v>192</v>
          </cell>
          <cell r="AM23">
            <v>9</v>
          </cell>
          <cell r="AN23">
            <v>13</v>
          </cell>
          <cell r="AO23">
            <v>3</v>
          </cell>
          <cell r="AP23">
            <v>45</v>
          </cell>
          <cell r="AQ23">
            <v>30</v>
          </cell>
          <cell r="AR23">
            <v>0</v>
          </cell>
          <cell r="AS23">
            <v>3866.6705</v>
          </cell>
          <cell r="AT23">
            <v>3866.6705</v>
          </cell>
          <cell r="AU23">
            <v>3866.7</v>
          </cell>
          <cell r="AV23">
            <v>210</v>
          </cell>
          <cell r="AW23">
            <v>3656.7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10</v>
          </cell>
          <cell r="G24">
            <v>7.125</v>
          </cell>
          <cell r="H24">
            <v>427.5</v>
          </cell>
          <cell r="I24">
            <v>8.75</v>
          </cell>
          <cell r="J24">
            <v>24</v>
          </cell>
          <cell r="K24">
            <v>27.5040381925</v>
          </cell>
          <cell r="L24">
            <v>35</v>
          </cell>
          <cell r="M24">
            <v>245</v>
          </cell>
        </row>
        <row r="24">
          <cell r="O24">
            <v>3</v>
          </cell>
          <cell r="P24">
            <v>5</v>
          </cell>
          <cell r="Q24">
            <v>6</v>
          </cell>
          <cell r="R24">
            <v>150</v>
          </cell>
        </row>
        <row r="24">
          <cell r="T24">
            <v>1440</v>
          </cell>
          <cell r="U24">
            <v>1728</v>
          </cell>
          <cell r="V24">
            <v>1834.79</v>
          </cell>
          <cell r="W24">
            <v>1.27415972222222</v>
          </cell>
          <cell r="X24">
            <v>458.6975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15</v>
          </cell>
          <cell r="AD24">
            <v>18</v>
          </cell>
          <cell r="AE24">
            <v>25</v>
          </cell>
          <cell r="AF24">
            <v>1889.28</v>
          </cell>
          <cell r="AG24">
            <v>151.1424</v>
          </cell>
        </row>
        <row r="24">
          <cell r="AI24">
            <v>4</v>
          </cell>
          <cell r="AJ24">
            <v>6</v>
          </cell>
          <cell r="AK24">
            <v>4</v>
          </cell>
          <cell r="AL24">
            <v>32</v>
          </cell>
          <cell r="AM24">
            <v>4</v>
          </cell>
          <cell r="AN24">
            <v>5</v>
          </cell>
          <cell r="AO24">
            <v>1</v>
          </cell>
          <cell r="AP24">
            <v>15</v>
          </cell>
          <cell r="AQ24">
            <v>15</v>
          </cell>
          <cell r="AR24">
            <v>0</v>
          </cell>
          <cell r="AS24">
            <v>1479.3399</v>
          </cell>
          <cell r="AT24">
            <v>1479.3399</v>
          </cell>
          <cell r="AU24">
            <v>1479.3</v>
          </cell>
          <cell r="AV24">
            <v>210</v>
          </cell>
          <cell r="AW24">
            <v>1269.3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8</v>
          </cell>
          <cell r="H25">
            <v>480</v>
          </cell>
        </row>
        <row r="25">
          <cell r="J25">
            <v>24</v>
          </cell>
          <cell r="K25">
            <v>27.6646247675</v>
          </cell>
          <cell r="L25">
            <v>7</v>
          </cell>
          <cell r="M25">
            <v>35</v>
          </cell>
          <cell r="N25">
            <v>51</v>
          </cell>
          <cell r="O25">
            <v>3</v>
          </cell>
          <cell r="P25">
            <v>5</v>
          </cell>
          <cell r="Q25">
            <v>1</v>
          </cell>
          <cell r="R25">
            <v>15</v>
          </cell>
          <cell r="S25">
            <v>10</v>
          </cell>
          <cell r="T25">
            <v>1707</v>
          </cell>
          <cell r="U25">
            <v>2049</v>
          </cell>
          <cell r="V25">
            <v>432.15</v>
          </cell>
          <cell r="W25">
            <v>0.253163444639719</v>
          </cell>
        </row>
        <row r="25"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15</v>
          </cell>
          <cell r="AD25">
            <v>18</v>
          </cell>
          <cell r="AE25">
            <v>25.15</v>
          </cell>
          <cell r="AF25">
            <v>2623</v>
          </cell>
          <cell r="AG25">
            <v>209.84</v>
          </cell>
        </row>
        <row r="25">
          <cell r="AI25">
            <v>4</v>
          </cell>
          <cell r="AJ25">
            <v>6</v>
          </cell>
        </row>
        <row r="25">
          <cell r="AL25">
            <v>0</v>
          </cell>
          <cell r="AM25">
            <v>4</v>
          </cell>
          <cell r="AN25">
            <v>6</v>
          </cell>
          <cell r="AO25">
            <v>9</v>
          </cell>
          <cell r="AP25">
            <v>180</v>
          </cell>
        </row>
        <row r="25">
          <cell r="AR25">
            <v>0</v>
          </cell>
          <cell r="AS25">
            <v>919.84</v>
          </cell>
          <cell r="AT25">
            <v>919.84</v>
          </cell>
          <cell r="AU25">
            <v>919.8</v>
          </cell>
          <cell r="AV25">
            <v>240</v>
          </cell>
          <cell r="AW25">
            <v>679.8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4</v>
          </cell>
          <cell r="F26">
            <v>5</v>
          </cell>
          <cell r="G26">
            <v>1</v>
          </cell>
          <cell r="H26">
            <v>60</v>
          </cell>
          <cell r="I26">
            <v>30</v>
          </cell>
          <cell r="J26">
            <v>13</v>
          </cell>
          <cell r="K26">
            <v>14.790026835</v>
          </cell>
          <cell r="L26">
            <v>1</v>
          </cell>
          <cell r="M26">
            <v>5</v>
          </cell>
          <cell r="N26">
            <v>36</v>
          </cell>
          <cell r="O26">
            <v>2</v>
          </cell>
          <cell r="P26">
            <v>3</v>
          </cell>
        </row>
        <row r="26">
          <cell r="R26">
            <v>0</v>
          </cell>
          <cell r="S26">
            <v>10</v>
          </cell>
          <cell r="T26">
            <v>1280</v>
          </cell>
          <cell r="U26">
            <v>1536</v>
          </cell>
          <cell r="V26">
            <v>412.5</v>
          </cell>
          <cell r="W26">
            <v>0.322265625</v>
          </cell>
        </row>
        <row r="26">
          <cell r="Y26">
            <v>24</v>
          </cell>
          <cell r="Z26">
            <v>516</v>
          </cell>
          <cell r="AA26" t="str">
            <v>武侯大道双楠段店</v>
          </cell>
          <cell r="AB26" t="str">
            <v>光华片区</v>
          </cell>
          <cell r="AC26">
            <v>8</v>
          </cell>
          <cell r="AD26">
            <v>10</v>
          </cell>
          <cell r="AE26">
            <v>9.6</v>
          </cell>
          <cell r="AF26">
            <v>817.6</v>
          </cell>
          <cell r="AG26">
            <v>40.88</v>
          </cell>
        </row>
        <row r="26">
          <cell r="AI26">
            <v>2</v>
          </cell>
          <cell r="AJ26">
            <v>3</v>
          </cell>
        </row>
        <row r="26">
          <cell r="AL26">
            <v>0</v>
          </cell>
          <cell r="AM26">
            <v>3</v>
          </cell>
          <cell r="AN26">
            <v>4</v>
          </cell>
          <cell r="AO26">
            <v>1</v>
          </cell>
          <cell r="AP26">
            <v>15</v>
          </cell>
          <cell r="AQ26">
            <v>10</v>
          </cell>
          <cell r="AR26">
            <v>0</v>
          </cell>
          <cell r="AS26">
            <v>120.88</v>
          </cell>
          <cell r="AT26">
            <v>120.88</v>
          </cell>
          <cell r="AU26">
            <v>120.9</v>
          </cell>
          <cell r="AV26">
            <v>30</v>
          </cell>
          <cell r="AW26">
            <v>90.9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10</v>
          </cell>
          <cell r="F27">
            <v>12</v>
          </cell>
        </row>
        <row r="27">
          <cell r="H27">
            <v>0</v>
          </cell>
          <cell r="I27">
            <v>100</v>
          </cell>
          <cell r="J27">
            <v>28</v>
          </cell>
          <cell r="K27">
            <v>32.48991431</v>
          </cell>
          <cell r="L27">
            <v>19</v>
          </cell>
          <cell r="M27">
            <v>95</v>
          </cell>
          <cell r="N27">
            <v>27</v>
          </cell>
          <cell r="O27">
            <v>3</v>
          </cell>
          <cell r="P27">
            <v>5</v>
          </cell>
          <cell r="Q27">
            <v>1</v>
          </cell>
          <cell r="R27">
            <v>15</v>
          </cell>
          <cell r="S27">
            <v>10</v>
          </cell>
          <cell r="T27">
            <v>2080</v>
          </cell>
          <cell r="U27">
            <v>2496</v>
          </cell>
          <cell r="V27">
            <v>300</v>
          </cell>
          <cell r="W27">
            <v>0.144230769230769</v>
          </cell>
        </row>
        <row r="27">
          <cell r="Y27">
            <v>25</v>
          </cell>
          <cell r="Z27">
            <v>570</v>
          </cell>
          <cell r="AA27" t="str">
            <v>浣花滨河路药店</v>
          </cell>
          <cell r="AB27" t="str">
            <v>光华片区</v>
          </cell>
          <cell r="AC27">
            <v>17</v>
          </cell>
          <cell r="AD27">
            <v>20</v>
          </cell>
          <cell r="AE27">
            <v>25</v>
          </cell>
          <cell r="AF27">
            <v>1927.14</v>
          </cell>
          <cell r="AG27">
            <v>154.1712</v>
          </cell>
        </row>
        <row r="27">
          <cell r="AI27">
            <v>5</v>
          </cell>
          <cell r="AJ27">
            <v>8</v>
          </cell>
        </row>
        <row r="27">
          <cell r="AL27">
            <v>0</v>
          </cell>
          <cell r="AM27">
            <v>5</v>
          </cell>
          <cell r="AN27">
            <v>7</v>
          </cell>
          <cell r="AO27">
            <v>2</v>
          </cell>
          <cell r="AP27">
            <v>30</v>
          </cell>
          <cell r="AQ27">
            <v>15</v>
          </cell>
          <cell r="AR27">
            <v>12.64</v>
          </cell>
          <cell r="AS27">
            <v>294.1712</v>
          </cell>
          <cell r="AT27">
            <v>281.5312</v>
          </cell>
          <cell r="AU27">
            <v>281.5</v>
          </cell>
          <cell r="AV27">
            <v>0</v>
          </cell>
          <cell r="AW27">
            <v>281.5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5</v>
          </cell>
          <cell r="F28">
            <v>6</v>
          </cell>
          <cell r="G28">
            <v>1</v>
          </cell>
          <cell r="H28">
            <v>60</v>
          </cell>
          <cell r="I28">
            <v>40</v>
          </cell>
          <cell r="J28">
            <v>13</v>
          </cell>
          <cell r="K28">
            <v>15.30257758</v>
          </cell>
          <cell r="L28">
            <v>3</v>
          </cell>
          <cell r="M28">
            <v>15</v>
          </cell>
          <cell r="N28">
            <v>30</v>
          </cell>
          <cell r="O28">
            <v>2</v>
          </cell>
          <cell r="P28">
            <v>3</v>
          </cell>
        </row>
        <row r="28">
          <cell r="R28">
            <v>0</v>
          </cell>
          <cell r="S28">
            <v>10</v>
          </cell>
          <cell r="T28">
            <v>1120</v>
          </cell>
          <cell r="U28">
            <v>1344</v>
          </cell>
          <cell r="V28">
            <v>90</v>
          </cell>
          <cell r="W28">
            <v>0.0803571428571429</v>
          </cell>
        </row>
        <row r="28">
          <cell r="Y28">
            <v>26</v>
          </cell>
          <cell r="Z28">
            <v>577</v>
          </cell>
          <cell r="AA28" t="str">
            <v>群和路药店</v>
          </cell>
          <cell r="AB28" t="str">
            <v>光华片区</v>
          </cell>
          <cell r="AC28">
            <v>11</v>
          </cell>
          <cell r="AD28">
            <v>13</v>
          </cell>
        </row>
        <row r="28">
          <cell r="AF28">
            <v>0</v>
          </cell>
          <cell r="AG28">
            <v>0</v>
          </cell>
          <cell r="AH28">
            <v>33</v>
          </cell>
          <cell r="AI28">
            <v>2</v>
          </cell>
          <cell r="AJ28">
            <v>3</v>
          </cell>
          <cell r="AK28">
            <v>1</v>
          </cell>
          <cell r="AL28">
            <v>8</v>
          </cell>
          <cell r="AM28">
            <v>2</v>
          </cell>
          <cell r="AN28">
            <v>3</v>
          </cell>
        </row>
        <row r="28">
          <cell r="AP28">
            <v>0</v>
          </cell>
          <cell r="AQ28">
            <v>10</v>
          </cell>
          <cell r="AR28">
            <v>64.5</v>
          </cell>
          <cell r="AS28">
            <v>83</v>
          </cell>
          <cell r="AT28">
            <v>18.5</v>
          </cell>
          <cell r="AU28">
            <v>18.5</v>
          </cell>
          <cell r="AV28">
            <v>0</v>
          </cell>
          <cell r="AW28">
            <v>18.5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22</v>
          </cell>
          <cell r="F29">
            <v>26</v>
          </cell>
          <cell r="G29">
            <v>1.32</v>
          </cell>
          <cell r="H29">
            <v>79.2</v>
          </cell>
          <cell r="I29">
            <v>206.8</v>
          </cell>
          <cell r="J29">
            <v>65</v>
          </cell>
          <cell r="K29">
            <v>74.84911528</v>
          </cell>
          <cell r="L29">
            <v>23</v>
          </cell>
          <cell r="M29">
            <v>115</v>
          </cell>
          <cell r="N29">
            <v>126</v>
          </cell>
          <cell r="O29">
            <v>8</v>
          </cell>
          <cell r="P29">
            <v>12</v>
          </cell>
          <cell r="Q29">
            <v>10</v>
          </cell>
          <cell r="R29">
            <v>150</v>
          </cell>
        </row>
        <row r="29">
          <cell r="T29">
            <v>7650</v>
          </cell>
          <cell r="U29">
            <v>9180</v>
          </cell>
          <cell r="V29">
            <v>5109</v>
          </cell>
          <cell r="W29">
            <v>0.667843137254902</v>
          </cell>
          <cell r="X29">
            <v>766.35</v>
          </cell>
          <cell r="Y29">
            <v>27</v>
          </cell>
          <cell r="Z29">
            <v>582</v>
          </cell>
          <cell r="AA29" t="str">
            <v>十二桥药店</v>
          </cell>
          <cell r="AB29" t="str">
            <v>光华片区</v>
          </cell>
          <cell r="AC29">
            <v>30</v>
          </cell>
          <cell r="AD29">
            <v>36</v>
          </cell>
          <cell r="AE29">
            <v>20</v>
          </cell>
          <cell r="AF29">
            <v>2147.74</v>
          </cell>
          <cell r="AG29">
            <v>107.387</v>
          </cell>
          <cell r="AH29">
            <v>30</v>
          </cell>
          <cell r="AI29">
            <v>11</v>
          </cell>
          <cell r="AJ29">
            <v>17</v>
          </cell>
          <cell r="AK29">
            <v>8</v>
          </cell>
          <cell r="AL29">
            <v>64</v>
          </cell>
          <cell r="AM29">
            <v>7</v>
          </cell>
          <cell r="AN29">
            <v>11</v>
          </cell>
          <cell r="AO29">
            <v>9</v>
          </cell>
          <cell r="AP29">
            <v>135</v>
          </cell>
        </row>
        <row r="29">
          <cell r="AR29">
            <v>0</v>
          </cell>
          <cell r="AS29">
            <v>1416.937</v>
          </cell>
          <cell r="AT29">
            <v>1416.937</v>
          </cell>
          <cell r="AU29">
            <v>1416.9</v>
          </cell>
          <cell r="AV29">
            <v>30</v>
          </cell>
          <cell r="AW29">
            <v>1386.9</v>
          </cell>
        </row>
        <row r="30">
          <cell r="B30">
            <v>714</v>
          </cell>
          <cell r="C30" t="str">
            <v>武侯区燃灯寺东街药店</v>
          </cell>
          <cell r="D30" t="str">
            <v>光华片区</v>
          </cell>
          <cell r="E30">
            <v>4</v>
          </cell>
          <cell r="F30">
            <v>5</v>
          </cell>
          <cell r="G30">
            <v>15</v>
          </cell>
          <cell r="H30">
            <v>1080</v>
          </cell>
        </row>
        <row r="30">
          <cell r="J30">
            <v>12</v>
          </cell>
          <cell r="K30">
            <v>13.295770885</v>
          </cell>
          <cell r="L30">
            <v>1</v>
          </cell>
          <cell r="M30">
            <v>5</v>
          </cell>
          <cell r="N30">
            <v>33</v>
          </cell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1260</v>
          </cell>
          <cell r="U30">
            <v>1512</v>
          </cell>
          <cell r="V30">
            <v>225</v>
          </cell>
          <cell r="W30">
            <v>0.178571428571429</v>
          </cell>
        </row>
        <row r="30">
          <cell r="Y30">
            <v>28</v>
          </cell>
          <cell r="Z30">
            <v>714</v>
          </cell>
          <cell r="AA30" t="str">
            <v>武侯区燃灯寺东街药店</v>
          </cell>
          <cell r="AB30" t="str">
            <v>光华片区</v>
          </cell>
          <cell r="AC30">
            <v>9</v>
          </cell>
          <cell r="AD30">
            <v>11</v>
          </cell>
          <cell r="AE30">
            <v>4.9</v>
          </cell>
          <cell r="AF30">
            <v>498.79</v>
          </cell>
          <cell r="AG30">
            <v>24.9395</v>
          </cell>
          <cell r="AH30">
            <v>12.3</v>
          </cell>
          <cell r="AI30">
            <v>2</v>
          </cell>
          <cell r="AJ30">
            <v>3</v>
          </cell>
          <cell r="AK30">
            <v>1</v>
          </cell>
          <cell r="AL30">
            <v>8</v>
          </cell>
          <cell r="AM30">
            <v>2</v>
          </cell>
          <cell r="AN30">
            <v>3</v>
          </cell>
          <cell r="AO30">
            <v>4</v>
          </cell>
          <cell r="AP30">
            <v>80</v>
          </cell>
        </row>
        <row r="30">
          <cell r="AR30">
            <v>0</v>
          </cell>
          <cell r="AS30">
            <v>1197.9395</v>
          </cell>
          <cell r="AT30">
            <v>1197.9395</v>
          </cell>
          <cell r="AU30">
            <v>1197.9</v>
          </cell>
          <cell r="AV30">
            <v>450</v>
          </cell>
          <cell r="AW30">
            <v>747.9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8</v>
          </cell>
          <cell r="F31">
            <v>10</v>
          </cell>
          <cell r="G31">
            <v>3</v>
          </cell>
          <cell r="H31">
            <v>180</v>
          </cell>
          <cell r="I31">
            <v>50</v>
          </cell>
          <cell r="J31">
            <v>24</v>
          </cell>
          <cell r="K31">
            <v>27.1785037825</v>
          </cell>
          <cell r="L31">
            <v>13</v>
          </cell>
          <cell r="M31">
            <v>65</v>
          </cell>
          <cell r="N31">
            <v>33</v>
          </cell>
          <cell r="O31">
            <v>3</v>
          </cell>
          <cell r="P31">
            <v>5</v>
          </cell>
          <cell r="Q31">
            <v>1</v>
          </cell>
          <cell r="R31">
            <v>15</v>
          </cell>
          <cell r="S31">
            <v>10</v>
          </cell>
          <cell r="T31">
            <v>2000</v>
          </cell>
          <cell r="U31">
            <v>2400</v>
          </cell>
          <cell r="V31">
            <v>300</v>
          </cell>
          <cell r="W31">
            <v>0.15</v>
          </cell>
        </row>
        <row r="31">
          <cell r="Y31">
            <v>29</v>
          </cell>
          <cell r="Z31">
            <v>734</v>
          </cell>
          <cell r="AA31" t="str">
            <v>温江区同兴东路药店</v>
          </cell>
          <cell r="AB31" t="str">
            <v>光华片区</v>
          </cell>
          <cell r="AC31">
            <v>18</v>
          </cell>
          <cell r="AD31">
            <v>21</v>
          </cell>
          <cell r="AE31">
            <v>11</v>
          </cell>
          <cell r="AF31">
            <v>765.56</v>
          </cell>
          <cell r="AG31">
            <v>38.278</v>
          </cell>
          <cell r="AH31">
            <v>21</v>
          </cell>
          <cell r="AI31">
            <v>4</v>
          </cell>
          <cell r="AJ31">
            <v>6</v>
          </cell>
          <cell r="AK31">
            <v>8</v>
          </cell>
          <cell r="AL31">
            <v>96</v>
          </cell>
          <cell r="AM31">
            <v>3</v>
          </cell>
          <cell r="AN31">
            <v>5</v>
          </cell>
          <cell r="AO31">
            <v>2</v>
          </cell>
          <cell r="AP31">
            <v>30</v>
          </cell>
          <cell r="AQ31">
            <v>5</v>
          </cell>
          <cell r="AR31">
            <v>0</v>
          </cell>
          <cell r="AS31">
            <v>424.278</v>
          </cell>
          <cell r="AT31">
            <v>424.278</v>
          </cell>
          <cell r="AU31">
            <v>424.3</v>
          </cell>
          <cell r="AV31">
            <v>90</v>
          </cell>
          <cell r="AW31">
            <v>334.3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17</v>
          </cell>
          <cell r="G32">
            <v>11</v>
          </cell>
          <cell r="H32">
            <v>660</v>
          </cell>
          <cell r="I32">
            <v>30</v>
          </cell>
          <cell r="J32">
            <v>41</v>
          </cell>
          <cell r="K32">
            <v>46.950950065</v>
          </cell>
          <cell r="L32">
            <v>3</v>
          </cell>
          <cell r="M32">
            <v>15</v>
          </cell>
          <cell r="N32">
            <v>114</v>
          </cell>
          <cell r="O32">
            <v>5</v>
          </cell>
          <cell r="P32">
            <v>8</v>
          </cell>
          <cell r="Q32">
            <v>1</v>
          </cell>
          <cell r="R32">
            <v>15</v>
          </cell>
          <cell r="S32">
            <v>20</v>
          </cell>
          <cell r="T32">
            <v>3274</v>
          </cell>
          <cell r="U32">
            <v>3928</v>
          </cell>
          <cell r="V32">
            <v>948</v>
          </cell>
          <cell r="W32">
            <v>0.289554062309102</v>
          </cell>
        </row>
        <row r="32">
          <cell r="Y32">
            <v>30</v>
          </cell>
          <cell r="Z32">
            <v>385</v>
          </cell>
          <cell r="AA32" t="str">
            <v>五津西路药店</v>
          </cell>
          <cell r="AB32" t="str">
            <v>高新片区</v>
          </cell>
          <cell r="AC32">
            <v>22</v>
          </cell>
          <cell r="AD32">
            <v>27</v>
          </cell>
          <cell r="AE32">
            <v>3.75</v>
          </cell>
          <cell r="AF32">
            <v>370.7</v>
          </cell>
          <cell r="AG32">
            <v>18.535</v>
          </cell>
          <cell r="AH32">
            <v>54.75</v>
          </cell>
          <cell r="AI32">
            <v>7</v>
          </cell>
          <cell r="AJ32">
            <v>11</v>
          </cell>
        </row>
        <row r="32">
          <cell r="AL32">
            <v>0</v>
          </cell>
          <cell r="AM32">
            <v>6</v>
          </cell>
          <cell r="AN32">
            <v>9</v>
          </cell>
          <cell r="AO32">
            <v>18</v>
          </cell>
          <cell r="AP32">
            <v>360</v>
          </cell>
        </row>
        <row r="32">
          <cell r="AR32">
            <v>0</v>
          </cell>
          <cell r="AS32">
            <v>1068.535</v>
          </cell>
          <cell r="AT32">
            <v>1068.535</v>
          </cell>
          <cell r="AU32">
            <v>1068.5</v>
          </cell>
          <cell r="AV32">
            <v>330</v>
          </cell>
          <cell r="AW32">
            <v>738.5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10</v>
          </cell>
          <cell r="G33">
            <v>1</v>
          </cell>
          <cell r="H33">
            <v>60</v>
          </cell>
          <cell r="I33">
            <v>70</v>
          </cell>
          <cell r="J33">
            <v>23</v>
          </cell>
          <cell r="K33">
            <v>26.0505543425</v>
          </cell>
          <cell r="L33">
            <v>11</v>
          </cell>
          <cell r="M33">
            <v>55</v>
          </cell>
          <cell r="N33">
            <v>36</v>
          </cell>
          <cell r="O33">
            <v>3</v>
          </cell>
          <cell r="P33">
            <v>5</v>
          </cell>
          <cell r="Q33">
            <v>1</v>
          </cell>
          <cell r="R33">
            <v>15</v>
          </cell>
          <cell r="S33">
            <v>10</v>
          </cell>
          <cell r="T33">
            <v>1831</v>
          </cell>
          <cell r="U33">
            <v>2197</v>
          </cell>
          <cell r="V33">
            <v>42.6</v>
          </cell>
          <cell r="W33">
            <v>0.0232659748771163</v>
          </cell>
        </row>
        <row r="33">
          <cell r="Y33">
            <v>31</v>
          </cell>
          <cell r="Z33">
            <v>377</v>
          </cell>
          <cell r="AA33" t="str">
            <v>新园大道药店</v>
          </cell>
          <cell r="AB33" t="str">
            <v>高新片区</v>
          </cell>
          <cell r="AC33">
            <v>19</v>
          </cell>
          <cell r="AD33">
            <v>23</v>
          </cell>
          <cell r="AE33">
            <v>15.2</v>
          </cell>
          <cell r="AF33">
            <v>2010.5</v>
          </cell>
          <cell r="AG33">
            <v>100.525</v>
          </cell>
          <cell r="AH33">
            <v>11.4</v>
          </cell>
          <cell r="AI33">
            <v>4</v>
          </cell>
          <cell r="AJ33">
            <v>6</v>
          </cell>
        </row>
        <row r="33">
          <cell r="AL33">
            <v>0</v>
          </cell>
          <cell r="AM33">
            <v>3</v>
          </cell>
          <cell r="AN33">
            <v>5</v>
          </cell>
        </row>
        <row r="33">
          <cell r="AP33">
            <v>0</v>
          </cell>
          <cell r="AQ33">
            <v>15</v>
          </cell>
          <cell r="AR33">
            <v>0</v>
          </cell>
          <cell r="AS33">
            <v>230.525</v>
          </cell>
          <cell r="AT33">
            <v>230.525</v>
          </cell>
          <cell r="AU33">
            <v>230.5</v>
          </cell>
          <cell r="AV33">
            <v>30</v>
          </cell>
          <cell r="AW33">
            <v>200.5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24</v>
          </cell>
          <cell r="F34">
            <v>30</v>
          </cell>
          <cell r="G34">
            <v>18</v>
          </cell>
          <cell r="H34">
            <v>1080</v>
          </cell>
          <cell r="I34">
            <v>60</v>
          </cell>
          <cell r="J34">
            <v>45</v>
          </cell>
          <cell r="K34">
            <v>51</v>
          </cell>
          <cell r="L34">
            <v>32</v>
          </cell>
          <cell r="M34">
            <v>160</v>
          </cell>
          <cell r="N34">
            <v>39</v>
          </cell>
          <cell r="O34">
            <v>9</v>
          </cell>
          <cell r="P34">
            <v>14</v>
          </cell>
          <cell r="Q34">
            <v>5</v>
          </cell>
          <cell r="R34">
            <v>75</v>
          </cell>
          <cell r="S34">
            <v>20</v>
          </cell>
          <cell r="T34">
            <v>6069</v>
          </cell>
          <cell r="U34">
            <v>7282</v>
          </cell>
          <cell r="V34">
            <v>6490.4</v>
          </cell>
          <cell r="W34">
            <v>1.06943483275663</v>
          </cell>
          <cell r="X34">
            <v>973.56</v>
          </cell>
          <cell r="Y34">
            <v>32</v>
          </cell>
          <cell r="Z34">
            <v>571</v>
          </cell>
          <cell r="AA34" t="str">
            <v>民丰大道店</v>
          </cell>
          <cell r="AB34" t="str">
            <v>高新片区</v>
          </cell>
          <cell r="AC34">
            <v>35</v>
          </cell>
          <cell r="AD34">
            <v>42</v>
          </cell>
          <cell r="AE34">
            <v>22</v>
          </cell>
          <cell r="AF34">
            <v>2608.92</v>
          </cell>
          <cell r="AG34">
            <v>130.446</v>
          </cell>
          <cell r="AH34">
            <v>39</v>
          </cell>
          <cell r="AI34">
            <v>12</v>
          </cell>
          <cell r="AJ34">
            <v>18</v>
          </cell>
        </row>
        <row r="34">
          <cell r="AL34">
            <v>0</v>
          </cell>
          <cell r="AM34">
            <v>11</v>
          </cell>
          <cell r="AN34">
            <v>17</v>
          </cell>
          <cell r="AO34">
            <v>5</v>
          </cell>
          <cell r="AP34">
            <v>75</v>
          </cell>
          <cell r="AQ34">
            <v>30</v>
          </cell>
          <cell r="AR34">
            <v>0</v>
          </cell>
          <cell r="AS34">
            <v>2494.006</v>
          </cell>
          <cell r="AT34">
            <v>2494.006</v>
          </cell>
          <cell r="AU34">
            <v>2494</v>
          </cell>
          <cell r="AV34">
            <v>540</v>
          </cell>
          <cell r="AW34">
            <v>1954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5</v>
          </cell>
          <cell r="F35">
            <v>6</v>
          </cell>
        </row>
        <row r="35">
          <cell r="H35">
            <v>0</v>
          </cell>
          <cell r="I35">
            <v>50</v>
          </cell>
          <cell r="J35">
            <v>15</v>
          </cell>
          <cell r="K35">
            <v>16.9131880575</v>
          </cell>
          <cell r="L35">
            <v>34</v>
          </cell>
          <cell r="M35">
            <v>238</v>
          </cell>
        </row>
        <row r="35">
          <cell r="O35">
            <v>2</v>
          </cell>
          <cell r="P35">
            <v>3</v>
          </cell>
        </row>
        <row r="35">
          <cell r="R35">
            <v>0</v>
          </cell>
          <cell r="S35">
            <v>10</v>
          </cell>
          <cell r="T35">
            <v>1082</v>
          </cell>
          <cell r="U35">
            <v>1299</v>
          </cell>
          <cell r="V35">
            <v>213</v>
          </cell>
          <cell r="W35">
            <v>0.196857670979667</v>
          </cell>
        </row>
        <row r="35">
          <cell r="Y35">
            <v>33</v>
          </cell>
          <cell r="Z35">
            <v>371</v>
          </cell>
          <cell r="AA35" t="str">
            <v>兴义镇万兴路药店</v>
          </cell>
          <cell r="AB35" t="str">
            <v>高新片区</v>
          </cell>
          <cell r="AC35">
            <v>6</v>
          </cell>
          <cell r="AD35">
            <v>7</v>
          </cell>
          <cell r="AE35">
            <v>1</v>
          </cell>
          <cell r="AF35">
            <v>68</v>
          </cell>
          <cell r="AG35">
            <v>3.4</v>
          </cell>
          <cell r="AH35">
            <v>15</v>
          </cell>
          <cell r="AI35">
            <v>2</v>
          </cell>
          <cell r="AJ35">
            <v>3</v>
          </cell>
          <cell r="AK35">
            <v>3</v>
          </cell>
          <cell r="AL35">
            <v>36</v>
          </cell>
          <cell r="AM35">
            <v>2</v>
          </cell>
          <cell r="AN35">
            <v>3</v>
          </cell>
        </row>
        <row r="35">
          <cell r="AP35">
            <v>0</v>
          </cell>
          <cell r="AQ35">
            <v>10</v>
          </cell>
          <cell r="AR35">
            <v>0</v>
          </cell>
          <cell r="AS35">
            <v>277.4</v>
          </cell>
          <cell r="AT35">
            <v>277.4</v>
          </cell>
          <cell r="AU35">
            <v>277.4</v>
          </cell>
          <cell r="AV35">
            <v>0</v>
          </cell>
          <cell r="AW35">
            <v>277.4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20</v>
          </cell>
          <cell r="G36">
            <v>5</v>
          </cell>
          <cell r="H36">
            <v>300</v>
          </cell>
          <cell r="I36">
            <v>120</v>
          </cell>
          <cell r="J36">
            <v>36</v>
          </cell>
          <cell r="K36">
            <v>40</v>
          </cell>
          <cell r="L36">
            <v>9</v>
          </cell>
          <cell r="M36">
            <v>45</v>
          </cell>
          <cell r="N36">
            <v>81</v>
          </cell>
          <cell r="O36">
            <v>6</v>
          </cell>
          <cell r="P36">
            <v>9</v>
          </cell>
          <cell r="Q36">
            <v>1</v>
          </cell>
          <cell r="R36">
            <v>15</v>
          </cell>
          <cell r="S36">
            <v>25</v>
          </cell>
          <cell r="T36">
            <v>4653</v>
          </cell>
          <cell r="U36">
            <v>5584</v>
          </cell>
          <cell r="V36">
            <v>4714.81</v>
          </cell>
          <cell r="W36">
            <v>1.01328390285837</v>
          </cell>
          <cell r="X36">
            <v>707.2215</v>
          </cell>
          <cell r="Y36">
            <v>34</v>
          </cell>
          <cell r="Z36">
            <v>541</v>
          </cell>
          <cell r="AA36" t="str">
            <v>府城大道西段店</v>
          </cell>
          <cell r="AB36" t="str">
            <v>高新片区</v>
          </cell>
          <cell r="AC36">
            <v>28</v>
          </cell>
          <cell r="AD36">
            <v>34</v>
          </cell>
          <cell r="AE36">
            <v>23.82</v>
          </cell>
          <cell r="AF36">
            <v>2611.46</v>
          </cell>
          <cell r="AG36">
            <v>130.573</v>
          </cell>
          <cell r="AH36">
            <v>12.54</v>
          </cell>
          <cell r="AI36">
            <v>8</v>
          </cell>
          <cell r="AJ36">
            <v>12</v>
          </cell>
          <cell r="AK36">
            <v>2</v>
          </cell>
          <cell r="AL36">
            <v>16</v>
          </cell>
          <cell r="AM36">
            <v>8</v>
          </cell>
          <cell r="AN36">
            <v>12</v>
          </cell>
          <cell r="AO36">
            <v>3</v>
          </cell>
          <cell r="AP36">
            <v>45</v>
          </cell>
          <cell r="AQ36">
            <v>25</v>
          </cell>
          <cell r="AR36">
            <v>74.28</v>
          </cell>
          <cell r="AS36">
            <v>1258.7945</v>
          </cell>
          <cell r="AT36">
            <v>1184.5145</v>
          </cell>
          <cell r="AU36">
            <v>1184.5</v>
          </cell>
          <cell r="AV36">
            <v>120</v>
          </cell>
          <cell r="AW36">
            <v>1064.5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17</v>
          </cell>
          <cell r="G37">
            <v>4.25</v>
          </cell>
          <cell r="H37">
            <v>255</v>
          </cell>
          <cell r="I37">
            <v>97.5</v>
          </cell>
          <cell r="J37">
            <v>42</v>
          </cell>
          <cell r="K37">
            <v>48.415197225</v>
          </cell>
          <cell r="L37">
            <v>15</v>
          </cell>
          <cell r="M37">
            <v>75</v>
          </cell>
          <cell r="N37">
            <v>81</v>
          </cell>
          <cell r="O37">
            <v>5</v>
          </cell>
          <cell r="P37">
            <v>8</v>
          </cell>
          <cell r="Q37">
            <v>7</v>
          </cell>
          <cell r="R37">
            <v>105</v>
          </cell>
        </row>
        <row r="37">
          <cell r="T37">
            <v>3722</v>
          </cell>
          <cell r="U37">
            <v>4467</v>
          </cell>
          <cell r="V37">
            <v>2819.35</v>
          </cell>
          <cell r="W37">
            <v>0.757482536270822</v>
          </cell>
          <cell r="X37">
            <v>422.9025</v>
          </cell>
          <cell r="Y37">
            <v>35</v>
          </cell>
          <cell r="Z37">
            <v>387</v>
          </cell>
          <cell r="AA37" t="str">
            <v>新乐中街药店</v>
          </cell>
          <cell r="AB37" t="str">
            <v>高新片区</v>
          </cell>
          <cell r="AC37">
            <v>26</v>
          </cell>
          <cell r="AD37">
            <v>31</v>
          </cell>
          <cell r="AE37">
            <v>46.6</v>
          </cell>
          <cell r="AF37">
            <v>4897.48</v>
          </cell>
          <cell r="AG37">
            <v>391.7984</v>
          </cell>
        </row>
        <row r="37">
          <cell r="AI37">
            <v>7</v>
          </cell>
          <cell r="AJ37">
            <v>11</v>
          </cell>
          <cell r="AK37">
            <v>6</v>
          </cell>
          <cell r="AL37">
            <v>48</v>
          </cell>
          <cell r="AM37">
            <v>5</v>
          </cell>
          <cell r="AN37">
            <v>8</v>
          </cell>
          <cell r="AO37">
            <v>4</v>
          </cell>
          <cell r="AP37">
            <v>60</v>
          </cell>
          <cell r="AQ37">
            <v>5</v>
          </cell>
          <cell r="AR37">
            <v>0</v>
          </cell>
          <cell r="AS37">
            <v>1357.7009</v>
          </cell>
          <cell r="AT37">
            <v>1357.7009</v>
          </cell>
          <cell r="AU37">
            <v>1357.7</v>
          </cell>
          <cell r="AV37">
            <v>120</v>
          </cell>
          <cell r="AW37">
            <v>1237.7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6</v>
          </cell>
          <cell r="F38">
            <v>7</v>
          </cell>
          <cell r="G38">
            <v>9</v>
          </cell>
          <cell r="H38">
            <v>648</v>
          </cell>
        </row>
        <row r="38">
          <cell r="J38">
            <v>16</v>
          </cell>
          <cell r="K38">
            <v>18.7651809475</v>
          </cell>
          <cell r="L38">
            <v>6</v>
          </cell>
          <cell r="M38">
            <v>30</v>
          </cell>
          <cell r="N38">
            <v>30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1419</v>
          </cell>
          <cell r="U38">
            <v>1703</v>
          </cell>
          <cell r="V38">
            <v>412.8</v>
          </cell>
          <cell r="W38">
            <v>0.290909090909091</v>
          </cell>
        </row>
        <row r="38">
          <cell r="Y38">
            <v>36</v>
          </cell>
          <cell r="Z38">
            <v>573</v>
          </cell>
          <cell r="AA38" t="str">
            <v>双流道锦华路店</v>
          </cell>
          <cell r="AB38" t="str">
            <v>高新片区</v>
          </cell>
          <cell r="AC38">
            <v>12</v>
          </cell>
          <cell r="AD38">
            <v>15</v>
          </cell>
          <cell r="AE38">
            <v>15.25</v>
          </cell>
          <cell r="AF38">
            <v>1364.19</v>
          </cell>
          <cell r="AG38">
            <v>109.1352</v>
          </cell>
        </row>
        <row r="38">
          <cell r="AI38">
            <v>3</v>
          </cell>
          <cell r="AJ38">
            <v>5</v>
          </cell>
        </row>
        <row r="38">
          <cell r="AL38">
            <v>0</v>
          </cell>
          <cell r="AM38">
            <v>2</v>
          </cell>
          <cell r="AN38">
            <v>3</v>
          </cell>
          <cell r="AO38">
            <v>1</v>
          </cell>
          <cell r="AP38">
            <v>15</v>
          </cell>
          <cell r="AQ38">
            <v>5</v>
          </cell>
          <cell r="AR38">
            <v>0</v>
          </cell>
          <cell r="AS38">
            <v>877.1352</v>
          </cell>
          <cell r="AT38">
            <v>877.1352</v>
          </cell>
          <cell r="AU38">
            <v>877.1</v>
          </cell>
          <cell r="AV38">
            <v>270</v>
          </cell>
          <cell r="AW38">
            <v>607.1</v>
          </cell>
        </row>
        <row r="39">
          <cell r="B39">
            <v>514</v>
          </cell>
          <cell r="C39" t="str">
            <v>邓双镇岷江店</v>
          </cell>
          <cell r="D39" t="str">
            <v>高新片区</v>
          </cell>
          <cell r="E39">
            <v>11</v>
          </cell>
          <cell r="F39">
            <v>13</v>
          </cell>
          <cell r="G39">
            <v>6.75</v>
          </cell>
          <cell r="H39">
            <v>405</v>
          </cell>
          <cell r="I39">
            <v>42.5</v>
          </cell>
          <cell r="J39">
            <v>31</v>
          </cell>
          <cell r="K39">
            <v>36.0382723725</v>
          </cell>
          <cell r="L39">
            <v>15</v>
          </cell>
          <cell r="M39">
            <v>75</v>
          </cell>
          <cell r="N39">
            <v>48</v>
          </cell>
          <cell r="O39">
            <v>4</v>
          </cell>
          <cell r="P39">
            <v>6</v>
          </cell>
          <cell r="Q39">
            <v>3</v>
          </cell>
          <cell r="R39">
            <v>45</v>
          </cell>
          <cell r="S39">
            <v>5</v>
          </cell>
          <cell r="T39">
            <v>2978</v>
          </cell>
          <cell r="U39">
            <v>3574</v>
          </cell>
          <cell r="V39">
            <v>2900.8</v>
          </cell>
          <cell r="W39">
            <v>0.974076561450638</v>
          </cell>
          <cell r="X39">
            <v>435.12</v>
          </cell>
          <cell r="Y39">
            <v>37</v>
          </cell>
          <cell r="Z39">
            <v>514</v>
          </cell>
          <cell r="AA39" t="str">
            <v>邓双镇岷江店</v>
          </cell>
          <cell r="AB39" t="str">
            <v>高新片区</v>
          </cell>
          <cell r="AC39">
            <v>19</v>
          </cell>
          <cell r="AD39">
            <v>23</v>
          </cell>
          <cell r="AE39">
            <v>17.2</v>
          </cell>
          <cell r="AF39">
            <v>1755.78</v>
          </cell>
          <cell r="AG39">
            <v>87.789</v>
          </cell>
          <cell r="AH39">
            <v>5.4</v>
          </cell>
          <cell r="AI39">
            <v>5</v>
          </cell>
          <cell r="AJ39">
            <v>8</v>
          </cell>
        </row>
        <row r="39">
          <cell r="AL39">
            <v>0</v>
          </cell>
          <cell r="AM39">
            <v>6</v>
          </cell>
          <cell r="AN39">
            <v>8</v>
          </cell>
          <cell r="AO39">
            <v>10</v>
          </cell>
          <cell r="AP39">
            <v>200</v>
          </cell>
        </row>
        <row r="39">
          <cell r="AR39">
            <v>8.67</v>
          </cell>
          <cell r="AS39">
            <v>1247.909</v>
          </cell>
          <cell r="AT39">
            <v>1239.239</v>
          </cell>
          <cell r="AU39">
            <v>1239.2</v>
          </cell>
          <cell r="AV39">
            <v>180</v>
          </cell>
          <cell r="AW39">
            <v>1059.2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6</v>
          </cell>
          <cell r="F40">
            <v>7</v>
          </cell>
          <cell r="G40">
            <v>3</v>
          </cell>
          <cell r="H40">
            <v>180</v>
          </cell>
          <cell r="I40">
            <v>30</v>
          </cell>
          <cell r="J40">
            <v>16</v>
          </cell>
          <cell r="K40">
            <v>18.5424354925</v>
          </cell>
        </row>
        <row r="40">
          <cell r="M40">
            <v>0</v>
          </cell>
          <cell r="N40">
            <v>48</v>
          </cell>
          <cell r="O40">
            <v>2</v>
          </cell>
          <cell r="P40">
            <v>3</v>
          </cell>
        </row>
        <row r="40">
          <cell r="R40">
            <v>0</v>
          </cell>
          <cell r="S40">
            <v>10</v>
          </cell>
          <cell r="T40">
            <v>1142</v>
          </cell>
          <cell r="U40">
            <v>1370</v>
          </cell>
          <cell r="V40">
            <v>357.2</v>
          </cell>
          <cell r="W40">
            <v>0.312784588441331</v>
          </cell>
        </row>
        <row r="40">
          <cell r="Y40">
            <v>38</v>
          </cell>
          <cell r="Z40">
            <v>546</v>
          </cell>
          <cell r="AA40" t="str">
            <v>楠丰路店</v>
          </cell>
          <cell r="AB40" t="str">
            <v>高新片区</v>
          </cell>
          <cell r="AC40">
            <v>11</v>
          </cell>
          <cell r="AD40">
            <v>13</v>
          </cell>
          <cell r="AE40">
            <v>2.5</v>
          </cell>
          <cell r="AF40">
            <v>214.1</v>
          </cell>
          <cell r="AG40">
            <v>10.705</v>
          </cell>
          <cell r="AH40">
            <v>25.5</v>
          </cell>
          <cell r="AI40">
            <v>3</v>
          </cell>
          <cell r="AJ40">
            <v>5</v>
          </cell>
          <cell r="AK40">
            <v>2</v>
          </cell>
          <cell r="AL40">
            <v>16</v>
          </cell>
          <cell r="AM40">
            <v>3</v>
          </cell>
          <cell r="AN40">
            <v>4</v>
          </cell>
          <cell r="AO40">
            <v>2</v>
          </cell>
          <cell r="AP40">
            <v>30</v>
          </cell>
          <cell r="AQ40">
            <v>5</v>
          </cell>
          <cell r="AR40">
            <v>0</v>
          </cell>
          <cell r="AS40">
            <v>236.705</v>
          </cell>
          <cell r="AT40">
            <v>236.705</v>
          </cell>
          <cell r="AU40">
            <v>236.7</v>
          </cell>
          <cell r="AV40">
            <v>90</v>
          </cell>
          <cell r="AW40">
            <v>146.7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5</v>
          </cell>
          <cell r="F41">
            <v>6</v>
          </cell>
        </row>
        <row r="41">
          <cell r="H41">
            <v>0</v>
          </cell>
          <cell r="I41">
            <v>50</v>
          </cell>
          <cell r="J41">
            <v>16</v>
          </cell>
          <cell r="K41">
            <v>17.9724553</v>
          </cell>
          <cell r="L41">
            <v>1</v>
          </cell>
          <cell r="M41">
            <v>5</v>
          </cell>
          <cell r="N41">
            <v>45</v>
          </cell>
          <cell r="O41">
            <v>2</v>
          </cell>
          <cell r="P41">
            <v>3</v>
          </cell>
          <cell r="Q41">
            <v>1</v>
          </cell>
          <cell r="R41">
            <v>15</v>
          </cell>
          <cell r="S41">
            <v>5</v>
          </cell>
          <cell r="T41">
            <v>1671</v>
          </cell>
          <cell r="U41">
            <v>2005</v>
          </cell>
          <cell r="V41">
            <v>885.2</v>
          </cell>
          <cell r="W41">
            <v>0.529742669060443</v>
          </cell>
          <cell r="X41">
            <v>132.78</v>
          </cell>
          <cell r="Y41">
            <v>39</v>
          </cell>
          <cell r="Z41">
            <v>737</v>
          </cell>
          <cell r="AA41" t="str">
            <v>大源北街药店</v>
          </cell>
          <cell r="AB41" t="str">
            <v>高新片区</v>
          </cell>
          <cell r="AC41">
            <v>12</v>
          </cell>
          <cell r="AD41">
            <v>15</v>
          </cell>
          <cell r="AE41">
            <v>6.5</v>
          </cell>
          <cell r="AF41">
            <v>810.44</v>
          </cell>
          <cell r="AG41">
            <v>40.522</v>
          </cell>
          <cell r="AH41">
            <v>16.5</v>
          </cell>
          <cell r="AI41">
            <v>3</v>
          </cell>
          <cell r="AJ41">
            <v>5</v>
          </cell>
        </row>
        <row r="41">
          <cell r="AL41">
            <v>0</v>
          </cell>
          <cell r="AM41">
            <v>2</v>
          </cell>
          <cell r="AN41">
            <v>3</v>
          </cell>
        </row>
        <row r="41">
          <cell r="AP41">
            <v>0</v>
          </cell>
          <cell r="AQ41">
            <v>10</v>
          </cell>
          <cell r="AR41">
            <v>0</v>
          </cell>
          <cell r="AS41">
            <v>193.302</v>
          </cell>
          <cell r="AT41">
            <v>193.302</v>
          </cell>
          <cell r="AU41">
            <v>193.3</v>
          </cell>
          <cell r="AV41">
            <v>0</v>
          </cell>
          <cell r="AW41">
            <v>193.3</v>
          </cell>
        </row>
        <row r="42">
          <cell r="B42">
            <v>588</v>
          </cell>
          <cell r="C42" t="str">
            <v>正东街店</v>
          </cell>
          <cell r="D42" t="str">
            <v>高新片区</v>
          </cell>
          <cell r="E42">
            <v>5</v>
          </cell>
          <cell r="F42">
            <v>6</v>
          </cell>
        </row>
        <row r="42">
          <cell r="H42">
            <v>0</v>
          </cell>
          <cell r="I42">
            <v>50</v>
          </cell>
          <cell r="J42">
            <v>14</v>
          </cell>
          <cell r="K42">
            <v>16.079316675</v>
          </cell>
          <cell r="L42">
            <v>9</v>
          </cell>
          <cell r="M42">
            <v>45</v>
          </cell>
          <cell r="N42">
            <v>15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1382</v>
          </cell>
          <cell r="U42">
            <v>1659</v>
          </cell>
          <cell r="V42">
            <v>451</v>
          </cell>
          <cell r="W42">
            <v>0.326338639652677</v>
          </cell>
        </row>
        <row r="42">
          <cell r="Y42">
            <v>40</v>
          </cell>
          <cell r="Z42">
            <v>588</v>
          </cell>
          <cell r="AA42" t="str">
            <v>正东街店</v>
          </cell>
          <cell r="AB42" t="str">
            <v>高新片区</v>
          </cell>
          <cell r="AC42">
            <v>7</v>
          </cell>
          <cell r="AD42">
            <v>8</v>
          </cell>
          <cell r="AE42">
            <v>12.4</v>
          </cell>
          <cell r="AF42">
            <v>1089.4</v>
          </cell>
          <cell r="AG42">
            <v>87.152</v>
          </cell>
        </row>
        <row r="42">
          <cell r="AI42">
            <v>2</v>
          </cell>
          <cell r="AJ42">
            <v>3</v>
          </cell>
        </row>
        <row r="42">
          <cell r="AL42">
            <v>0</v>
          </cell>
          <cell r="AM42">
            <v>2</v>
          </cell>
          <cell r="AN42">
            <v>3</v>
          </cell>
        </row>
        <row r="42">
          <cell r="AP42">
            <v>0</v>
          </cell>
          <cell r="AQ42">
            <v>10</v>
          </cell>
          <cell r="AR42">
            <v>0</v>
          </cell>
          <cell r="AS42">
            <v>132.152</v>
          </cell>
          <cell r="AT42">
            <v>132.152</v>
          </cell>
          <cell r="AU42">
            <v>132.2</v>
          </cell>
          <cell r="AV42">
            <v>0</v>
          </cell>
          <cell r="AW42">
            <v>132.2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6</v>
          </cell>
        </row>
        <row r="43">
          <cell r="H43">
            <v>0</v>
          </cell>
          <cell r="I43">
            <v>50</v>
          </cell>
          <cell r="J43">
            <v>16</v>
          </cell>
          <cell r="K43">
            <v>18.3638030025</v>
          </cell>
          <cell r="L43">
            <v>24</v>
          </cell>
          <cell r="M43">
            <v>168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1298</v>
          </cell>
          <cell r="U43">
            <v>1557</v>
          </cell>
          <cell r="V43">
            <v>225</v>
          </cell>
          <cell r="W43">
            <v>0.173343605546995</v>
          </cell>
        </row>
        <row r="43">
          <cell r="Y43">
            <v>41</v>
          </cell>
          <cell r="Z43">
            <v>399</v>
          </cell>
          <cell r="AA43" t="str">
            <v>高新天久北巷药店</v>
          </cell>
          <cell r="AB43" t="str">
            <v>高新片区</v>
          </cell>
          <cell r="AC43">
            <v>9</v>
          </cell>
          <cell r="AD43">
            <v>11</v>
          </cell>
          <cell r="AE43">
            <v>4</v>
          </cell>
          <cell r="AF43">
            <v>487</v>
          </cell>
          <cell r="AG43">
            <v>24.35</v>
          </cell>
          <cell r="AH43">
            <v>15</v>
          </cell>
          <cell r="AI43">
            <v>3</v>
          </cell>
          <cell r="AJ43">
            <v>5</v>
          </cell>
        </row>
        <row r="43">
          <cell r="AL43">
            <v>0</v>
          </cell>
          <cell r="AM43">
            <v>2</v>
          </cell>
          <cell r="AN43">
            <v>3</v>
          </cell>
        </row>
        <row r="43">
          <cell r="AP43">
            <v>0</v>
          </cell>
          <cell r="AQ43">
            <v>10</v>
          </cell>
          <cell r="AR43">
            <v>0</v>
          </cell>
          <cell r="AS43">
            <v>192.35</v>
          </cell>
          <cell r="AT43">
            <v>192.35</v>
          </cell>
          <cell r="AU43">
            <v>192.4</v>
          </cell>
          <cell r="AV43">
            <v>0</v>
          </cell>
          <cell r="AW43">
            <v>192.4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7</v>
          </cell>
          <cell r="G44">
            <v>2</v>
          </cell>
          <cell r="H44">
            <v>120</v>
          </cell>
          <cell r="I44">
            <v>40</v>
          </cell>
          <cell r="J44">
            <v>17</v>
          </cell>
          <cell r="K44">
            <v>19.27352229</v>
          </cell>
        </row>
        <row r="44">
          <cell r="M44">
            <v>0</v>
          </cell>
          <cell r="N44">
            <v>51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1327</v>
          </cell>
          <cell r="U44">
            <v>1593</v>
          </cell>
          <cell r="V44">
            <v>45</v>
          </cell>
          <cell r="W44">
            <v>0.0339110776186888</v>
          </cell>
        </row>
        <row r="44">
          <cell r="Y44">
            <v>42</v>
          </cell>
          <cell r="Z44">
            <v>389</v>
          </cell>
          <cell r="AA44" t="str">
            <v>南湖路药店</v>
          </cell>
          <cell r="AB44" t="str">
            <v>高新片区</v>
          </cell>
          <cell r="AC44">
            <v>11</v>
          </cell>
          <cell r="AD44">
            <v>13</v>
          </cell>
          <cell r="AE44">
            <v>3.6</v>
          </cell>
          <cell r="AF44">
            <v>304.38</v>
          </cell>
          <cell r="AG44">
            <v>15.219</v>
          </cell>
          <cell r="AH44">
            <v>22.2</v>
          </cell>
          <cell r="AI44">
            <v>3</v>
          </cell>
          <cell r="AJ44">
            <v>5</v>
          </cell>
        </row>
        <row r="44">
          <cell r="AL44">
            <v>0</v>
          </cell>
          <cell r="AM44">
            <v>3</v>
          </cell>
          <cell r="AN44">
            <v>5</v>
          </cell>
          <cell r="AO44">
            <v>3</v>
          </cell>
          <cell r="AP44">
            <v>45</v>
          </cell>
        </row>
        <row r="44">
          <cell r="AR44">
            <v>0</v>
          </cell>
          <cell r="AS44">
            <v>180.219</v>
          </cell>
          <cell r="AT44">
            <v>180.219</v>
          </cell>
          <cell r="AU44">
            <v>180.2</v>
          </cell>
          <cell r="AV44">
            <v>60</v>
          </cell>
          <cell r="AW44">
            <v>120.2</v>
          </cell>
        </row>
        <row r="45">
          <cell r="B45">
            <v>584</v>
          </cell>
          <cell r="C45" t="str">
            <v>中和街道柳荫街药店</v>
          </cell>
          <cell r="D45" t="str">
            <v>高新片区</v>
          </cell>
          <cell r="E45">
            <v>7</v>
          </cell>
          <cell r="F45">
            <v>8</v>
          </cell>
          <cell r="G45">
            <v>6</v>
          </cell>
          <cell r="H45">
            <v>360</v>
          </cell>
          <cell r="I45">
            <v>10</v>
          </cell>
          <cell r="J45">
            <v>19</v>
          </cell>
          <cell r="K45">
            <v>21.8700572075</v>
          </cell>
          <cell r="L45">
            <v>10</v>
          </cell>
          <cell r="M45">
            <v>50</v>
          </cell>
          <cell r="N45">
            <v>27</v>
          </cell>
          <cell r="O45">
            <v>2</v>
          </cell>
          <cell r="P45">
            <v>3</v>
          </cell>
        </row>
        <row r="45">
          <cell r="R45">
            <v>0</v>
          </cell>
          <cell r="S45">
            <v>10</v>
          </cell>
          <cell r="T45">
            <v>1568</v>
          </cell>
          <cell r="U45">
            <v>1881</v>
          </cell>
          <cell r="V45">
            <v>2491.07</v>
          </cell>
          <cell r="W45">
            <v>1.58869260204082</v>
          </cell>
          <cell r="X45">
            <v>622.7675</v>
          </cell>
          <cell r="Y45">
            <v>43</v>
          </cell>
          <cell r="Z45">
            <v>584</v>
          </cell>
          <cell r="AA45" t="str">
            <v>中和街道柳荫街药店</v>
          </cell>
          <cell r="AB45" t="str">
            <v>高新片区</v>
          </cell>
          <cell r="AC45">
            <v>12</v>
          </cell>
          <cell r="AD45">
            <v>15</v>
          </cell>
          <cell r="AE45">
            <v>9.5</v>
          </cell>
          <cell r="AF45">
            <v>744.98</v>
          </cell>
          <cell r="AG45">
            <v>37.249</v>
          </cell>
          <cell r="AH45">
            <v>7.5</v>
          </cell>
          <cell r="AI45">
            <v>3</v>
          </cell>
          <cell r="AJ45">
            <v>5</v>
          </cell>
        </row>
        <row r="45">
          <cell r="AL45">
            <v>0</v>
          </cell>
          <cell r="AM45">
            <v>2</v>
          </cell>
          <cell r="AN45">
            <v>3</v>
          </cell>
          <cell r="AO45">
            <v>2</v>
          </cell>
          <cell r="AP45">
            <v>30</v>
          </cell>
        </row>
        <row r="45">
          <cell r="AR45">
            <v>0</v>
          </cell>
          <cell r="AS45">
            <v>1100.0165</v>
          </cell>
          <cell r="AT45">
            <v>1100.0165</v>
          </cell>
          <cell r="AU45">
            <v>1100</v>
          </cell>
          <cell r="AV45">
            <v>180</v>
          </cell>
          <cell r="AW45">
            <v>920</v>
          </cell>
        </row>
        <row r="46">
          <cell r="B46">
            <v>355</v>
          </cell>
          <cell r="C46" t="str">
            <v>双林路药店</v>
          </cell>
          <cell r="D46" t="str">
            <v>东南片区</v>
          </cell>
          <cell r="E46">
            <v>16</v>
          </cell>
          <cell r="F46">
            <v>19</v>
          </cell>
          <cell r="G46">
            <v>9</v>
          </cell>
          <cell r="H46">
            <v>540</v>
          </cell>
          <cell r="I46">
            <v>70</v>
          </cell>
          <cell r="J46">
            <v>47</v>
          </cell>
          <cell r="K46">
            <v>54.201396235</v>
          </cell>
          <cell r="L46">
            <v>27</v>
          </cell>
          <cell r="M46">
            <v>135</v>
          </cell>
          <cell r="N46">
            <v>60</v>
          </cell>
          <cell r="O46">
            <v>6</v>
          </cell>
          <cell r="P46">
            <v>9</v>
          </cell>
          <cell r="Q46">
            <v>1</v>
          </cell>
          <cell r="R46">
            <v>15</v>
          </cell>
          <cell r="S46">
            <v>25</v>
          </cell>
          <cell r="T46">
            <v>4000</v>
          </cell>
          <cell r="U46">
            <v>4800</v>
          </cell>
          <cell r="V46">
            <v>2044.75</v>
          </cell>
          <cell r="W46">
            <v>0.5111875</v>
          </cell>
          <cell r="X46">
            <v>306.7125</v>
          </cell>
          <cell r="Y46">
            <v>44</v>
          </cell>
          <cell r="Z46">
            <v>355</v>
          </cell>
          <cell r="AA46" t="str">
            <v>双林路药店</v>
          </cell>
          <cell r="AB46" t="str">
            <v>东南片区</v>
          </cell>
          <cell r="AC46">
            <v>28</v>
          </cell>
          <cell r="AD46">
            <v>34</v>
          </cell>
          <cell r="AE46">
            <v>26</v>
          </cell>
          <cell r="AF46">
            <v>2462.2</v>
          </cell>
          <cell r="AG46">
            <v>123.11</v>
          </cell>
          <cell r="AH46">
            <v>6</v>
          </cell>
          <cell r="AI46">
            <v>8</v>
          </cell>
          <cell r="AJ46">
            <v>12</v>
          </cell>
          <cell r="AK46">
            <v>6</v>
          </cell>
          <cell r="AL46">
            <v>48</v>
          </cell>
          <cell r="AM46">
            <v>8</v>
          </cell>
          <cell r="AN46">
            <v>12</v>
          </cell>
          <cell r="AO46">
            <v>3</v>
          </cell>
          <cell r="AP46">
            <v>45</v>
          </cell>
          <cell r="AQ46">
            <v>25</v>
          </cell>
          <cell r="AR46">
            <v>0</v>
          </cell>
          <cell r="AS46">
            <v>1212.8225</v>
          </cell>
          <cell r="AT46">
            <v>1212.8225</v>
          </cell>
          <cell r="AU46">
            <v>1212.8</v>
          </cell>
          <cell r="AV46">
            <v>270</v>
          </cell>
          <cell r="AW46">
            <v>942.8</v>
          </cell>
        </row>
        <row r="47">
          <cell r="B47">
            <v>373</v>
          </cell>
          <cell r="C47" t="str">
            <v>通盈街药店</v>
          </cell>
          <cell r="D47" t="str">
            <v>东南片区</v>
          </cell>
          <cell r="E47">
            <v>10</v>
          </cell>
          <cell r="F47">
            <v>12</v>
          </cell>
        </row>
        <row r="47">
          <cell r="H47">
            <v>0</v>
          </cell>
          <cell r="I47">
            <v>100</v>
          </cell>
          <cell r="J47">
            <v>29</v>
          </cell>
          <cell r="K47">
            <v>33.3545330125</v>
          </cell>
          <cell r="L47">
            <v>12</v>
          </cell>
          <cell r="M47">
            <v>60</v>
          </cell>
          <cell r="N47">
            <v>51</v>
          </cell>
          <cell r="O47">
            <v>4</v>
          </cell>
          <cell r="P47">
            <v>6</v>
          </cell>
          <cell r="Q47">
            <v>3</v>
          </cell>
          <cell r="R47">
            <v>45</v>
          </cell>
          <cell r="S47">
            <v>5</v>
          </cell>
          <cell r="T47">
            <v>2358</v>
          </cell>
          <cell r="U47">
            <v>2830</v>
          </cell>
          <cell r="V47">
            <v>785.25</v>
          </cell>
          <cell r="W47">
            <v>0.333015267175573</v>
          </cell>
        </row>
        <row r="47">
          <cell r="Y47">
            <v>45</v>
          </cell>
          <cell r="Z47">
            <v>373</v>
          </cell>
          <cell r="AA47" t="str">
            <v>通盈街药店</v>
          </cell>
          <cell r="AB47" t="str">
            <v>东南片区</v>
          </cell>
          <cell r="AC47">
            <v>19</v>
          </cell>
          <cell r="AD47">
            <v>23</v>
          </cell>
          <cell r="AE47">
            <v>31.35</v>
          </cell>
          <cell r="AF47">
            <v>2734.64</v>
          </cell>
          <cell r="AG47">
            <v>218.7712</v>
          </cell>
        </row>
        <row r="47">
          <cell r="AI47">
            <v>5</v>
          </cell>
          <cell r="AJ47">
            <v>8</v>
          </cell>
        </row>
        <row r="47">
          <cell r="AL47">
            <v>0</v>
          </cell>
          <cell r="AM47">
            <v>4</v>
          </cell>
          <cell r="AN47">
            <v>6</v>
          </cell>
          <cell r="AO47">
            <v>13</v>
          </cell>
          <cell r="AP47">
            <v>260</v>
          </cell>
        </row>
        <row r="47">
          <cell r="AR47">
            <v>2.6</v>
          </cell>
          <cell r="AS47">
            <v>583.7712</v>
          </cell>
          <cell r="AT47">
            <v>581.1712</v>
          </cell>
          <cell r="AU47">
            <v>581.2</v>
          </cell>
          <cell r="AV47">
            <v>0</v>
          </cell>
          <cell r="AW47">
            <v>581.2</v>
          </cell>
        </row>
        <row r="48">
          <cell r="B48">
            <v>511</v>
          </cell>
          <cell r="C48" t="str">
            <v>杉板桥南一路店</v>
          </cell>
          <cell r="D48" t="str">
            <v>东南片区</v>
          </cell>
          <cell r="E48">
            <v>8</v>
          </cell>
          <cell r="F48">
            <v>10</v>
          </cell>
          <cell r="G48">
            <v>3</v>
          </cell>
          <cell r="H48">
            <v>180</v>
          </cell>
          <cell r="I48">
            <v>50</v>
          </cell>
          <cell r="J48">
            <v>22</v>
          </cell>
          <cell r="K48">
            <v>25.7296368375</v>
          </cell>
        </row>
        <row r="48">
          <cell r="M48">
            <v>0</v>
          </cell>
          <cell r="N48">
            <v>66</v>
          </cell>
          <cell r="O48">
            <v>3</v>
          </cell>
          <cell r="P48">
            <v>5</v>
          </cell>
        </row>
        <row r="48">
          <cell r="R48">
            <v>0</v>
          </cell>
          <cell r="S48">
            <v>15</v>
          </cell>
          <cell r="T48">
            <v>2079</v>
          </cell>
          <cell r="U48">
            <v>2495</v>
          </cell>
          <cell r="V48">
            <v>1058</v>
          </cell>
          <cell r="W48">
            <v>0.508898508898509</v>
          </cell>
          <cell r="X48">
            <v>158.7</v>
          </cell>
          <cell r="Y48">
            <v>46</v>
          </cell>
          <cell r="Z48">
            <v>511</v>
          </cell>
          <cell r="AA48" t="str">
            <v>杉板桥南一路店</v>
          </cell>
          <cell r="AB48" t="str">
            <v>东南片区</v>
          </cell>
          <cell r="AC48">
            <v>13</v>
          </cell>
          <cell r="AD48">
            <v>16</v>
          </cell>
          <cell r="AE48">
            <v>23.85</v>
          </cell>
          <cell r="AF48">
            <v>1883.96</v>
          </cell>
          <cell r="AG48">
            <v>150.7168</v>
          </cell>
        </row>
        <row r="48">
          <cell r="AI48">
            <v>4</v>
          </cell>
          <cell r="AJ48">
            <v>6</v>
          </cell>
          <cell r="AK48">
            <v>3</v>
          </cell>
          <cell r="AL48">
            <v>24</v>
          </cell>
          <cell r="AM48">
            <v>4</v>
          </cell>
          <cell r="AN48">
            <v>6</v>
          </cell>
          <cell r="AO48">
            <v>7</v>
          </cell>
          <cell r="AP48">
            <v>140</v>
          </cell>
        </row>
        <row r="48">
          <cell r="AR48">
            <v>0</v>
          </cell>
          <cell r="AS48">
            <v>653.4168</v>
          </cell>
          <cell r="AT48">
            <v>653.4168</v>
          </cell>
          <cell r="AU48">
            <v>653.4</v>
          </cell>
          <cell r="AV48">
            <v>90</v>
          </cell>
          <cell r="AW48">
            <v>563.4</v>
          </cell>
        </row>
        <row r="49">
          <cell r="B49">
            <v>515</v>
          </cell>
          <cell r="C49" t="str">
            <v>崔家店路药店</v>
          </cell>
          <cell r="D49" t="str">
            <v>东南片区</v>
          </cell>
          <cell r="E49">
            <v>9</v>
          </cell>
          <cell r="F49">
            <v>11</v>
          </cell>
          <cell r="G49">
            <v>3</v>
          </cell>
          <cell r="H49">
            <v>180</v>
          </cell>
          <cell r="I49">
            <v>60</v>
          </cell>
          <cell r="J49">
            <v>27</v>
          </cell>
          <cell r="K49">
            <v>30.5569223775</v>
          </cell>
          <cell r="L49">
            <v>6</v>
          </cell>
          <cell r="M49">
            <v>30</v>
          </cell>
          <cell r="N49">
            <v>63</v>
          </cell>
          <cell r="O49">
            <v>3</v>
          </cell>
          <cell r="P49">
            <v>5</v>
          </cell>
        </row>
        <row r="49">
          <cell r="R49">
            <v>0</v>
          </cell>
          <cell r="S49">
            <v>15</v>
          </cell>
          <cell r="T49">
            <v>2853</v>
          </cell>
          <cell r="U49">
            <v>3424</v>
          </cell>
          <cell r="V49">
            <v>2596.24</v>
          </cell>
          <cell r="W49">
            <v>0.910003505082369</v>
          </cell>
          <cell r="X49">
            <v>389.436</v>
          </cell>
          <cell r="Y49">
            <v>47</v>
          </cell>
          <cell r="Z49">
            <v>515</v>
          </cell>
          <cell r="AA49" t="str">
            <v>崔家店路药店</v>
          </cell>
          <cell r="AB49" t="str">
            <v>东南片区</v>
          </cell>
          <cell r="AC49">
            <v>17</v>
          </cell>
          <cell r="AD49">
            <v>20</v>
          </cell>
          <cell r="AE49">
            <v>16.8</v>
          </cell>
          <cell r="AF49">
            <v>1405.54</v>
          </cell>
          <cell r="AG49">
            <v>70.277</v>
          </cell>
          <cell r="AH49">
            <v>0.599999999999998</v>
          </cell>
          <cell r="AI49">
            <v>4</v>
          </cell>
          <cell r="AJ49">
            <v>6</v>
          </cell>
        </row>
        <row r="49">
          <cell r="AL49">
            <v>0</v>
          </cell>
          <cell r="AM49">
            <v>4</v>
          </cell>
          <cell r="AN49">
            <v>7</v>
          </cell>
          <cell r="AO49">
            <v>7</v>
          </cell>
          <cell r="AP49">
            <v>140</v>
          </cell>
        </row>
        <row r="49">
          <cell r="AR49">
            <v>129.53</v>
          </cell>
          <cell r="AS49">
            <v>809.713</v>
          </cell>
          <cell r="AT49">
            <v>680.183</v>
          </cell>
          <cell r="AU49">
            <v>680.2</v>
          </cell>
          <cell r="AV49">
            <v>30</v>
          </cell>
          <cell r="AW49">
            <v>650.2</v>
          </cell>
        </row>
        <row r="50">
          <cell r="B50">
            <v>545</v>
          </cell>
          <cell r="C50" t="str">
            <v>龙潭西路店</v>
          </cell>
          <cell r="D50" t="str">
            <v>东南片区</v>
          </cell>
          <cell r="E50">
            <v>8</v>
          </cell>
          <cell r="F50">
            <v>10</v>
          </cell>
          <cell r="G50">
            <v>2</v>
          </cell>
          <cell r="H50">
            <v>120</v>
          </cell>
          <cell r="I50">
            <v>60</v>
          </cell>
          <cell r="J50">
            <v>27</v>
          </cell>
          <cell r="K50">
            <v>36</v>
          </cell>
          <cell r="L50">
            <v>67</v>
          </cell>
          <cell r="M50">
            <v>469</v>
          </cell>
        </row>
        <row r="50">
          <cell r="O50">
            <v>3</v>
          </cell>
          <cell r="P50">
            <v>5</v>
          </cell>
          <cell r="Q50">
            <v>7</v>
          </cell>
          <cell r="R50">
            <v>175</v>
          </cell>
        </row>
        <row r="50">
          <cell r="T50">
            <v>2052</v>
          </cell>
          <cell r="U50">
            <v>2462</v>
          </cell>
          <cell r="V50">
            <v>2775.2</v>
          </cell>
          <cell r="W50">
            <v>1.35243664717349</v>
          </cell>
          <cell r="X50">
            <v>693.8</v>
          </cell>
          <cell r="Y50">
            <v>48</v>
          </cell>
          <cell r="Z50">
            <v>545</v>
          </cell>
          <cell r="AA50" t="str">
            <v>龙潭西路店</v>
          </cell>
          <cell r="AB50" t="str">
            <v>东南片区</v>
          </cell>
          <cell r="AC50">
            <v>13</v>
          </cell>
          <cell r="AD50">
            <v>16</v>
          </cell>
          <cell r="AE50">
            <v>27.5</v>
          </cell>
          <cell r="AF50">
            <v>2828.58</v>
          </cell>
          <cell r="AG50">
            <v>226.2864</v>
          </cell>
        </row>
        <row r="50">
          <cell r="AI50">
            <v>4</v>
          </cell>
          <cell r="AJ50">
            <v>6</v>
          </cell>
          <cell r="AK50">
            <v>5</v>
          </cell>
          <cell r="AL50">
            <v>40</v>
          </cell>
          <cell r="AM50">
            <v>5</v>
          </cell>
          <cell r="AN50">
            <v>7</v>
          </cell>
        </row>
        <row r="50">
          <cell r="AP50">
            <v>0</v>
          </cell>
          <cell r="AQ50">
            <v>25</v>
          </cell>
          <cell r="AR50">
            <v>0</v>
          </cell>
          <cell r="AS50">
            <v>1724.0864</v>
          </cell>
          <cell r="AT50">
            <v>1724.0864</v>
          </cell>
          <cell r="AU50">
            <v>1724.1</v>
          </cell>
          <cell r="AV50">
            <v>60</v>
          </cell>
          <cell r="AW50">
            <v>1664.1</v>
          </cell>
        </row>
        <row r="51">
          <cell r="B51">
            <v>578</v>
          </cell>
          <cell r="C51" t="str">
            <v>华油路药店</v>
          </cell>
          <cell r="D51" t="str">
            <v>东南片区</v>
          </cell>
          <cell r="E51">
            <v>11</v>
          </cell>
          <cell r="F51">
            <v>13</v>
          </cell>
          <cell r="G51">
            <v>5</v>
          </cell>
          <cell r="H51">
            <v>300</v>
          </cell>
          <cell r="I51">
            <v>60</v>
          </cell>
          <cell r="J51">
            <v>33</v>
          </cell>
          <cell r="K51">
            <v>37.796276395</v>
          </cell>
          <cell r="L51">
            <v>3</v>
          </cell>
          <cell r="M51">
            <v>15</v>
          </cell>
          <cell r="N51">
            <v>90</v>
          </cell>
          <cell r="O51">
            <v>4</v>
          </cell>
          <cell r="P51">
            <v>6</v>
          </cell>
          <cell r="Q51">
            <v>3</v>
          </cell>
          <cell r="R51">
            <v>45</v>
          </cell>
          <cell r="S51">
            <v>5</v>
          </cell>
          <cell r="T51">
            <v>2696</v>
          </cell>
          <cell r="U51">
            <v>3235</v>
          </cell>
          <cell r="V51">
            <v>763.75</v>
          </cell>
          <cell r="W51">
            <v>0.283290059347181</v>
          </cell>
        </row>
        <row r="51">
          <cell r="Y51">
            <v>49</v>
          </cell>
          <cell r="Z51">
            <v>578</v>
          </cell>
          <cell r="AA51" t="str">
            <v>华油路药店</v>
          </cell>
          <cell r="AB51" t="str">
            <v>东南片区</v>
          </cell>
          <cell r="AC51">
            <v>24</v>
          </cell>
          <cell r="AD51">
            <v>29</v>
          </cell>
          <cell r="AE51">
            <v>6</v>
          </cell>
          <cell r="AF51">
            <v>776.75</v>
          </cell>
          <cell r="AG51">
            <v>38.8375</v>
          </cell>
          <cell r="AH51">
            <v>54</v>
          </cell>
          <cell r="AI51">
            <v>5</v>
          </cell>
          <cell r="AJ51">
            <v>8</v>
          </cell>
        </row>
        <row r="51">
          <cell r="AL51">
            <v>0</v>
          </cell>
          <cell r="AM51">
            <v>5</v>
          </cell>
          <cell r="AN51">
            <v>8</v>
          </cell>
          <cell r="AO51">
            <v>9</v>
          </cell>
          <cell r="AP51">
            <v>180</v>
          </cell>
        </row>
        <row r="51">
          <cell r="AR51">
            <v>0</v>
          </cell>
          <cell r="AS51">
            <v>578.8375</v>
          </cell>
          <cell r="AT51">
            <v>578.8375</v>
          </cell>
          <cell r="AU51">
            <v>578.8</v>
          </cell>
          <cell r="AV51">
            <v>150</v>
          </cell>
          <cell r="AW51">
            <v>428.8</v>
          </cell>
        </row>
        <row r="52">
          <cell r="B52">
            <v>598</v>
          </cell>
          <cell r="C52" t="str">
            <v>锦江区水杉街药店</v>
          </cell>
          <cell r="D52" t="str">
            <v>东南片区</v>
          </cell>
          <cell r="E52">
            <v>7</v>
          </cell>
          <cell r="F52">
            <v>8</v>
          </cell>
        </row>
        <row r="52">
          <cell r="H52">
            <v>0</v>
          </cell>
          <cell r="I52">
            <v>70</v>
          </cell>
          <cell r="J52">
            <v>21</v>
          </cell>
          <cell r="K52">
            <v>23.915932795</v>
          </cell>
          <cell r="L52">
            <v>8</v>
          </cell>
          <cell r="M52">
            <v>40</v>
          </cell>
          <cell r="N52">
            <v>39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1736</v>
          </cell>
          <cell r="U52">
            <v>2083</v>
          </cell>
          <cell r="V52">
            <v>180</v>
          </cell>
          <cell r="W52">
            <v>0.1036866359447</v>
          </cell>
        </row>
        <row r="52">
          <cell r="Y52">
            <v>50</v>
          </cell>
          <cell r="Z52">
            <v>598</v>
          </cell>
          <cell r="AA52" t="str">
            <v>锦江区水杉街药店</v>
          </cell>
          <cell r="AB52" t="str">
            <v>东南片区</v>
          </cell>
          <cell r="AC52">
            <v>13</v>
          </cell>
          <cell r="AD52">
            <v>16</v>
          </cell>
          <cell r="AE52">
            <v>9.1</v>
          </cell>
          <cell r="AF52">
            <v>1065.61</v>
          </cell>
          <cell r="AG52">
            <v>53.2805</v>
          </cell>
          <cell r="AH52">
            <v>11.7</v>
          </cell>
          <cell r="AI52">
            <v>3</v>
          </cell>
          <cell r="AJ52">
            <v>5</v>
          </cell>
          <cell r="AK52">
            <v>8</v>
          </cell>
          <cell r="AL52">
            <v>96</v>
          </cell>
          <cell r="AM52">
            <v>3</v>
          </cell>
          <cell r="AN52">
            <v>5</v>
          </cell>
          <cell r="AO52">
            <v>4</v>
          </cell>
          <cell r="AP52">
            <v>60</v>
          </cell>
        </row>
        <row r="52">
          <cell r="AR52">
            <v>2.56</v>
          </cell>
          <cell r="AS52">
            <v>249.2805</v>
          </cell>
          <cell r="AT52">
            <v>246.7205</v>
          </cell>
          <cell r="AU52">
            <v>246.7</v>
          </cell>
          <cell r="AV52">
            <v>0</v>
          </cell>
          <cell r="AW52">
            <v>246.7</v>
          </cell>
        </row>
        <row r="53">
          <cell r="B53">
            <v>707</v>
          </cell>
          <cell r="C53" t="str">
            <v>万科路药店</v>
          </cell>
          <cell r="D53" t="str">
            <v>东南片区</v>
          </cell>
          <cell r="E53">
            <v>15</v>
          </cell>
          <cell r="F53">
            <v>18</v>
          </cell>
        </row>
        <row r="53">
          <cell r="H53">
            <v>0</v>
          </cell>
          <cell r="I53">
            <v>150</v>
          </cell>
          <cell r="J53">
            <v>44</v>
          </cell>
          <cell r="K53">
            <v>50.8613014475</v>
          </cell>
          <cell r="L53">
            <v>10</v>
          </cell>
          <cell r="M53">
            <v>50</v>
          </cell>
          <cell r="N53">
            <v>102</v>
          </cell>
          <cell r="O53">
            <v>5</v>
          </cell>
          <cell r="P53">
            <v>8</v>
          </cell>
          <cell r="Q53">
            <v>1</v>
          </cell>
          <cell r="R53">
            <v>15</v>
          </cell>
          <cell r="S53">
            <v>20</v>
          </cell>
          <cell r="T53">
            <v>3720</v>
          </cell>
          <cell r="U53">
            <v>4464</v>
          </cell>
          <cell r="V53">
            <v>2545.26</v>
          </cell>
          <cell r="W53">
            <v>0.684209677419355</v>
          </cell>
          <cell r="X53">
            <v>381.789</v>
          </cell>
          <cell r="Y53">
            <v>51</v>
          </cell>
          <cell r="Z53">
            <v>707</v>
          </cell>
          <cell r="AA53" t="str">
            <v>万科路药店</v>
          </cell>
          <cell r="AB53" t="str">
            <v>东南片区</v>
          </cell>
          <cell r="AC53">
            <v>31</v>
          </cell>
          <cell r="AD53">
            <v>37</v>
          </cell>
          <cell r="AE53">
            <v>11.1</v>
          </cell>
          <cell r="AF53">
            <v>1238.63</v>
          </cell>
          <cell r="AG53">
            <v>61.9315</v>
          </cell>
          <cell r="AH53">
            <v>59.7</v>
          </cell>
          <cell r="AI53">
            <v>7</v>
          </cell>
          <cell r="AJ53">
            <v>11</v>
          </cell>
          <cell r="AK53">
            <v>6</v>
          </cell>
          <cell r="AL53">
            <v>48</v>
          </cell>
          <cell r="AM53">
            <v>6</v>
          </cell>
          <cell r="AN53">
            <v>10</v>
          </cell>
          <cell r="AO53">
            <v>6</v>
          </cell>
          <cell r="AP53">
            <v>90</v>
          </cell>
        </row>
        <row r="53">
          <cell r="AR53">
            <v>0</v>
          </cell>
          <cell r="AS53">
            <v>646.7205</v>
          </cell>
          <cell r="AT53">
            <v>646.7205</v>
          </cell>
          <cell r="AU53">
            <v>646.7</v>
          </cell>
          <cell r="AV53">
            <v>0</v>
          </cell>
          <cell r="AW53">
            <v>646.7</v>
          </cell>
        </row>
        <row r="54">
          <cell r="B54">
            <v>712</v>
          </cell>
          <cell r="C54" t="str">
            <v>华泰路药店</v>
          </cell>
          <cell r="D54" t="str">
            <v>东南片区</v>
          </cell>
          <cell r="E54">
            <v>21</v>
          </cell>
          <cell r="F54">
            <v>25</v>
          </cell>
          <cell r="G54">
            <v>1</v>
          </cell>
          <cell r="H54">
            <v>60</v>
          </cell>
          <cell r="I54">
            <v>200</v>
          </cell>
          <cell r="J54">
            <v>60</v>
          </cell>
          <cell r="K54">
            <v>69.0294584575</v>
          </cell>
          <cell r="L54">
            <v>72</v>
          </cell>
          <cell r="M54">
            <v>504</v>
          </cell>
        </row>
        <row r="54">
          <cell r="O54">
            <v>7</v>
          </cell>
          <cell r="P54">
            <v>11</v>
          </cell>
          <cell r="Q54">
            <v>6</v>
          </cell>
          <cell r="R54">
            <v>90</v>
          </cell>
          <cell r="S54">
            <v>5</v>
          </cell>
          <cell r="T54">
            <v>4995</v>
          </cell>
          <cell r="U54">
            <v>5994</v>
          </cell>
          <cell r="V54">
            <v>4399.8</v>
          </cell>
          <cell r="W54">
            <v>0.880840840840841</v>
          </cell>
          <cell r="X54">
            <v>659.97</v>
          </cell>
          <cell r="Y54">
            <v>52</v>
          </cell>
          <cell r="Z54">
            <v>712</v>
          </cell>
          <cell r="AA54" t="str">
            <v>华泰路药店</v>
          </cell>
          <cell r="AB54" t="str">
            <v>东南片区</v>
          </cell>
          <cell r="AC54">
            <v>33</v>
          </cell>
          <cell r="AD54">
            <v>39</v>
          </cell>
          <cell r="AE54">
            <v>7</v>
          </cell>
          <cell r="AF54">
            <v>673.2</v>
          </cell>
          <cell r="AG54">
            <v>33.66</v>
          </cell>
          <cell r="AH54">
            <v>78</v>
          </cell>
          <cell r="AI54">
            <v>10</v>
          </cell>
          <cell r="AJ54">
            <v>15</v>
          </cell>
          <cell r="AK54">
            <v>3</v>
          </cell>
          <cell r="AL54">
            <v>24</v>
          </cell>
          <cell r="AM54">
            <v>8</v>
          </cell>
          <cell r="AN54">
            <v>12</v>
          </cell>
          <cell r="AO54">
            <v>2</v>
          </cell>
          <cell r="AP54">
            <v>30</v>
          </cell>
          <cell r="AQ54">
            <v>30</v>
          </cell>
          <cell r="AR54">
            <v>0</v>
          </cell>
          <cell r="AS54">
            <v>1401.63</v>
          </cell>
          <cell r="AT54">
            <v>1401.63</v>
          </cell>
          <cell r="AU54">
            <v>1401.6</v>
          </cell>
          <cell r="AV54">
            <v>30</v>
          </cell>
          <cell r="AW54">
            <v>1371.6</v>
          </cell>
        </row>
        <row r="55">
          <cell r="B55">
            <v>718</v>
          </cell>
          <cell r="C55" t="str">
            <v>龙泉驿区东街药店</v>
          </cell>
          <cell r="D55" t="str">
            <v>东南片区</v>
          </cell>
          <cell r="E55">
            <v>4</v>
          </cell>
          <cell r="F55">
            <v>5</v>
          </cell>
        </row>
        <row r="55">
          <cell r="H55">
            <v>0</v>
          </cell>
          <cell r="I55">
            <v>40</v>
          </cell>
          <cell r="J55">
            <v>10</v>
          </cell>
          <cell r="K55">
            <v>11.7639558775</v>
          </cell>
        </row>
        <row r="55">
          <cell r="M55">
            <v>0</v>
          </cell>
          <cell r="N55">
            <v>30</v>
          </cell>
          <cell r="O55">
            <v>1</v>
          </cell>
          <cell r="P55">
            <v>2</v>
          </cell>
        </row>
        <row r="55">
          <cell r="R55">
            <v>0</v>
          </cell>
          <cell r="S55">
            <v>5</v>
          </cell>
          <cell r="T55">
            <v>1556</v>
          </cell>
          <cell r="U55">
            <v>1867</v>
          </cell>
          <cell r="V55">
            <v>507.88</v>
          </cell>
          <cell r="W55">
            <v>0.326401028277635</v>
          </cell>
        </row>
        <row r="55">
          <cell r="Y55">
            <v>53</v>
          </cell>
          <cell r="Z55">
            <v>718</v>
          </cell>
          <cell r="AA55" t="str">
            <v>龙泉驿区东街药店</v>
          </cell>
          <cell r="AB55" t="str">
            <v>东南片区</v>
          </cell>
          <cell r="AC55">
            <v>9</v>
          </cell>
          <cell r="AD55">
            <v>11</v>
          </cell>
          <cell r="AE55">
            <v>8.7</v>
          </cell>
          <cell r="AF55">
            <v>885.24</v>
          </cell>
          <cell r="AG55">
            <v>44.262</v>
          </cell>
          <cell r="AH55">
            <v>0.900000000000002</v>
          </cell>
          <cell r="AI55">
            <v>2</v>
          </cell>
          <cell r="AJ55">
            <v>3</v>
          </cell>
          <cell r="AK55">
            <v>1</v>
          </cell>
          <cell r="AL55">
            <v>8</v>
          </cell>
          <cell r="AM55">
            <v>2</v>
          </cell>
          <cell r="AN55">
            <v>2</v>
          </cell>
          <cell r="AO55">
            <v>2</v>
          </cell>
          <cell r="AP55">
            <v>40</v>
          </cell>
        </row>
        <row r="55">
          <cell r="AR55">
            <v>0</v>
          </cell>
          <cell r="AS55">
            <v>92.262</v>
          </cell>
          <cell r="AT55">
            <v>92.262</v>
          </cell>
          <cell r="AU55">
            <v>92.3</v>
          </cell>
          <cell r="AV55">
            <v>0</v>
          </cell>
          <cell r="AW55">
            <v>92.3</v>
          </cell>
        </row>
        <row r="56">
          <cell r="B56">
            <v>723</v>
          </cell>
          <cell r="C56" t="str">
            <v>柳翠路药店</v>
          </cell>
          <cell r="D56" t="str">
            <v>东南片区</v>
          </cell>
          <cell r="E56">
            <v>6</v>
          </cell>
          <cell r="F56">
            <v>7</v>
          </cell>
          <cell r="G56">
            <v>2</v>
          </cell>
          <cell r="H56">
            <v>120</v>
          </cell>
          <cell r="I56">
            <v>40</v>
          </cell>
          <cell r="J56">
            <v>17</v>
          </cell>
          <cell r="K56">
            <v>19.6344220175</v>
          </cell>
        </row>
        <row r="56">
          <cell r="M56">
            <v>0</v>
          </cell>
          <cell r="N56">
            <v>51</v>
          </cell>
          <cell r="O56">
            <v>2</v>
          </cell>
          <cell r="P56">
            <v>3</v>
          </cell>
          <cell r="Q56">
            <v>4</v>
          </cell>
          <cell r="R56">
            <v>100</v>
          </cell>
        </row>
        <row r="56">
          <cell r="T56">
            <v>1723</v>
          </cell>
          <cell r="U56">
            <v>2068</v>
          </cell>
          <cell r="V56">
            <v>403.75</v>
          </cell>
          <cell r="W56">
            <v>0.234329657573999</v>
          </cell>
        </row>
        <row r="56">
          <cell r="Y56">
            <v>54</v>
          </cell>
          <cell r="Z56">
            <v>723</v>
          </cell>
          <cell r="AA56" t="str">
            <v>柳翠路药店</v>
          </cell>
          <cell r="AB56" t="str">
            <v>东南片区</v>
          </cell>
          <cell r="AC56">
            <v>15</v>
          </cell>
          <cell r="AD56">
            <v>18</v>
          </cell>
          <cell r="AE56">
            <v>6.45</v>
          </cell>
          <cell r="AF56">
            <v>795.6</v>
          </cell>
          <cell r="AG56">
            <v>39.78</v>
          </cell>
          <cell r="AH56">
            <v>25.65</v>
          </cell>
          <cell r="AI56">
            <v>3</v>
          </cell>
          <cell r="AJ56">
            <v>5</v>
          </cell>
        </row>
        <row r="56">
          <cell r="AL56">
            <v>0</v>
          </cell>
          <cell r="AM56">
            <v>2</v>
          </cell>
          <cell r="AN56">
            <v>3</v>
          </cell>
          <cell r="AO56">
            <v>4</v>
          </cell>
          <cell r="AP56">
            <v>80</v>
          </cell>
        </row>
        <row r="56">
          <cell r="AR56">
            <v>16.59</v>
          </cell>
          <cell r="AS56">
            <v>339.78</v>
          </cell>
          <cell r="AT56">
            <v>323.19</v>
          </cell>
          <cell r="AU56">
            <v>323.2</v>
          </cell>
          <cell r="AV56">
            <v>60</v>
          </cell>
          <cell r="AW56">
            <v>263.2</v>
          </cell>
        </row>
        <row r="57">
          <cell r="B57">
            <v>724</v>
          </cell>
          <cell r="C57" t="str">
            <v>观音桥街药店</v>
          </cell>
          <cell r="D57" t="str">
            <v>东南片区</v>
          </cell>
          <cell r="E57">
            <v>10</v>
          </cell>
          <cell r="F57">
            <v>12</v>
          </cell>
          <cell r="G57">
            <v>6</v>
          </cell>
          <cell r="H57">
            <v>360</v>
          </cell>
          <cell r="I57">
            <v>40</v>
          </cell>
          <cell r="J57">
            <v>30</v>
          </cell>
          <cell r="K57">
            <v>34.7396722475</v>
          </cell>
          <cell r="L57">
            <v>4</v>
          </cell>
          <cell r="M57">
            <v>20</v>
          </cell>
          <cell r="N57">
            <v>78</v>
          </cell>
          <cell r="O57">
            <v>4</v>
          </cell>
          <cell r="P57">
            <v>6</v>
          </cell>
        </row>
        <row r="57">
          <cell r="R57">
            <v>0</v>
          </cell>
          <cell r="S57">
            <v>20</v>
          </cell>
          <cell r="T57">
            <v>3316</v>
          </cell>
          <cell r="U57">
            <v>3979</v>
          </cell>
          <cell r="V57">
            <v>480</v>
          </cell>
          <cell r="W57">
            <v>0.14475271411339</v>
          </cell>
        </row>
        <row r="57">
          <cell r="Y57">
            <v>55</v>
          </cell>
          <cell r="Z57">
            <v>724</v>
          </cell>
          <cell r="AA57" t="str">
            <v>观音桥街药店</v>
          </cell>
          <cell r="AB57" t="str">
            <v>东南片区</v>
          </cell>
          <cell r="AC57">
            <v>23</v>
          </cell>
          <cell r="AD57">
            <v>28</v>
          </cell>
          <cell r="AE57">
            <v>29.2</v>
          </cell>
          <cell r="AF57">
            <v>2930</v>
          </cell>
          <cell r="AG57">
            <v>234.4</v>
          </cell>
        </row>
        <row r="57">
          <cell r="AI57">
            <v>5</v>
          </cell>
          <cell r="AJ57">
            <v>8</v>
          </cell>
        </row>
        <row r="57">
          <cell r="AL57">
            <v>0</v>
          </cell>
          <cell r="AM57">
            <v>4</v>
          </cell>
          <cell r="AN57">
            <v>6</v>
          </cell>
          <cell r="AO57">
            <v>10</v>
          </cell>
          <cell r="AP57">
            <v>200</v>
          </cell>
        </row>
        <row r="57">
          <cell r="AR57">
            <v>0</v>
          </cell>
          <cell r="AS57">
            <v>814.4</v>
          </cell>
          <cell r="AT57">
            <v>814.4</v>
          </cell>
          <cell r="AU57">
            <v>814.4</v>
          </cell>
          <cell r="AV57">
            <v>180</v>
          </cell>
          <cell r="AW57">
            <v>634.4</v>
          </cell>
        </row>
        <row r="58">
          <cell r="B58">
            <v>740</v>
          </cell>
          <cell r="C58" t="str">
            <v>华康店</v>
          </cell>
          <cell r="D58" t="str">
            <v>东南片区</v>
          </cell>
          <cell r="E58">
            <v>4</v>
          </cell>
          <cell r="F58">
            <v>5</v>
          </cell>
          <cell r="G58">
            <v>4</v>
          </cell>
          <cell r="H58">
            <v>240</v>
          </cell>
        </row>
        <row r="58">
          <cell r="J58">
            <v>13</v>
          </cell>
          <cell r="K58">
            <v>14.8794293875</v>
          </cell>
          <cell r="L58">
            <v>9</v>
          </cell>
          <cell r="M58">
            <v>45</v>
          </cell>
          <cell r="N58">
            <v>12</v>
          </cell>
          <cell r="O58">
            <v>2</v>
          </cell>
          <cell r="P58">
            <v>3</v>
          </cell>
          <cell r="Q58">
            <v>1</v>
          </cell>
          <cell r="R58">
            <v>15</v>
          </cell>
          <cell r="S58">
            <v>5</v>
          </cell>
          <cell r="T58">
            <v>1521</v>
          </cell>
          <cell r="U58">
            <v>1825</v>
          </cell>
          <cell r="V58">
            <v>1209</v>
          </cell>
          <cell r="W58">
            <v>0.794871794871795</v>
          </cell>
          <cell r="X58">
            <v>181.35</v>
          </cell>
          <cell r="Y58">
            <v>56</v>
          </cell>
          <cell r="Z58">
            <v>740</v>
          </cell>
          <cell r="AA58" t="str">
            <v>华康店</v>
          </cell>
          <cell r="AB58" t="str">
            <v>东南片区</v>
          </cell>
          <cell r="AC58">
            <v>9</v>
          </cell>
          <cell r="AD58">
            <v>11</v>
          </cell>
          <cell r="AE58">
            <v>13</v>
          </cell>
          <cell r="AF58">
            <v>1124.75</v>
          </cell>
          <cell r="AG58">
            <v>89.98</v>
          </cell>
        </row>
        <row r="58">
          <cell r="AI58">
            <v>2</v>
          </cell>
          <cell r="AJ58">
            <v>3</v>
          </cell>
        </row>
        <row r="58">
          <cell r="AL58">
            <v>0</v>
          </cell>
          <cell r="AM58">
            <v>3</v>
          </cell>
          <cell r="AN58">
            <v>5</v>
          </cell>
          <cell r="AO58">
            <v>1</v>
          </cell>
          <cell r="AP58">
            <v>15</v>
          </cell>
          <cell r="AQ58">
            <v>10</v>
          </cell>
          <cell r="AR58">
            <v>0</v>
          </cell>
          <cell r="AS58">
            <v>586.33</v>
          </cell>
          <cell r="AT58">
            <v>586.33</v>
          </cell>
          <cell r="AU58">
            <v>586.3</v>
          </cell>
          <cell r="AV58">
            <v>120</v>
          </cell>
          <cell r="AW58">
            <v>466.3</v>
          </cell>
        </row>
        <row r="59">
          <cell r="B59">
            <v>743</v>
          </cell>
          <cell r="C59" t="str">
            <v>万宇店</v>
          </cell>
          <cell r="D59" t="str">
            <v>东南片区</v>
          </cell>
          <cell r="E59">
            <v>2</v>
          </cell>
          <cell r="F59">
            <v>3</v>
          </cell>
          <cell r="G59">
            <v>2</v>
          </cell>
          <cell r="H59">
            <v>120</v>
          </cell>
        </row>
        <row r="59">
          <cell r="J59">
            <v>6</v>
          </cell>
          <cell r="K59">
            <v>7.2315950825</v>
          </cell>
        </row>
        <row r="59">
          <cell r="M59">
            <v>0</v>
          </cell>
          <cell r="N59">
            <v>18</v>
          </cell>
          <cell r="O59">
            <v>1</v>
          </cell>
          <cell r="P59">
            <v>2</v>
          </cell>
        </row>
        <row r="59">
          <cell r="R59">
            <v>0</v>
          </cell>
          <cell r="S59">
            <v>5</v>
          </cell>
          <cell r="T59">
            <v>720</v>
          </cell>
          <cell r="U59">
            <v>864</v>
          </cell>
        </row>
        <row r="59">
          <cell r="W59">
            <v>0</v>
          </cell>
        </row>
        <row r="59">
          <cell r="Y59">
            <v>57</v>
          </cell>
          <cell r="Z59">
            <v>743</v>
          </cell>
          <cell r="AA59" t="str">
            <v>万宇店</v>
          </cell>
          <cell r="AB59" t="str">
            <v>东南片区</v>
          </cell>
          <cell r="AC59">
            <v>6</v>
          </cell>
          <cell r="AD59">
            <v>7</v>
          </cell>
          <cell r="AE59">
            <v>5</v>
          </cell>
          <cell r="AF59">
            <v>411</v>
          </cell>
          <cell r="AG59">
            <v>20.55</v>
          </cell>
          <cell r="AH59">
            <v>3</v>
          </cell>
          <cell r="AI59">
            <v>1</v>
          </cell>
          <cell r="AJ59">
            <v>2</v>
          </cell>
        </row>
        <row r="59">
          <cell r="AL59">
            <v>0</v>
          </cell>
          <cell r="AM59">
            <v>2</v>
          </cell>
          <cell r="AN59">
            <v>3</v>
          </cell>
        </row>
        <row r="59">
          <cell r="AP59">
            <v>0</v>
          </cell>
          <cell r="AQ59">
            <v>10</v>
          </cell>
          <cell r="AR59">
            <v>0</v>
          </cell>
          <cell r="AS59">
            <v>140.55</v>
          </cell>
          <cell r="AT59">
            <v>140.55</v>
          </cell>
          <cell r="AU59">
            <v>140.6</v>
          </cell>
          <cell r="AV59">
            <v>60</v>
          </cell>
          <cell r="AW59">
            <v>80.6</v>
          </cell>
        </row>
        <row r="60">
          <cell r="B60">
            <v>341</v>
          </cell>
          <cell r="C60" t="str">
            <v>邛崃中心药店</v>
          </cell>
          <cell r="D60" t="str">
            <v>大邑邛崃片区</v>
          </cell>
          <cell r="E60">
            <v>25</v>
          </cell>
          <cell r="F60">
            <v>30</v>
          </cell>
          <cell r="G60">
            <v>27.256</v>
          </cell>
          <cell r="H60">
            <v>1635.36</v>
          </cell>
        </row>
        <row r="60">
          <cell r="J60">
            <v>120</v>
          </cell>
          <cell r="K60">
            <v>144</v>
          </cell>
          <cell r="L60">
            <v>124</v>
          </cell>
          <cell r="M60">
            <v>620</v>
          </cell>
        </row>
        <row r="60">
          <cell r="O60">
            <v>9</v>
          </cell>
          <cell r="P60">
            <v>14</v>
          </cell>
          <cell r="Q60">
            <v>6</v>
          </cell>
          <cell r="R60">
            <v>90</v>
          </cell>
          <cell r="S60">
            <v>15</v>
          </cell>
          <cell r="T60">
            <v>7645</v>
          </cell>
          <cell r="U60">
            <v>9174</v>
          </cell>
          <cell r="V60">
            <v>6289.07</v>
          </cell>
          <cell r="W60">
            <v>0.822638325703074</v>
          </cell>
          <cell r="X60">
            <v>943.3605</v>
          </cell>
          <cell r="Y60">
            <v>58</v>
          </cell>
          <cell r="Z60">
            <v>341</v>
          </cell>
          <cell r="AA60" t="str">
            <v>邛崃中心药店</v>
          </cell>
          <cell r="AB60" t="str">
            <v>大邑邛崃片区</v>
          </cell>
          <cell r="AC60">
            <v>42</v>
          </cell>
          <cell r="AD60">
            <v>50</v>
          </cell>
          <cell r="AE60">
            <v>64.3</v>
          </cell>
          <cell r="AF60">
            <v>6104.85</v>
          </cell>
          <cell r="AG60">
            <v>488.388</v>
          </cell>
        </row>
        <row r="60">
          <cell r="AI60">
            <v>12</v>
          </cell>
          <cell r="AJ60">
            <v>18</v>
          </cell>
          <cell r="AK60">
            <v>19</v>
          </cell>
          <cell r="AL60">
            <v>228</v>
          </cell>
          <cell r="AM60">
            <v>14</v>
          </cell>
          <cell r="AN60">
            <v>22</v>
          </cell>
          <cell r="AO60">
            <v>3</v>
          </cell>
          <cell r="AP60">
            <v>45</v>
          </cell>
          <cell r="AQ60">
            <v>55</v>
          </cell>
          <cell r="AR60">
            <v>2.4</v>
          </cell>
          <cell r="AS60">
            <v>4050.1085</v>
          </cell>
          <cell r="AT60">
            <v>4047.7085</v>
          </cell>
          <cell r="AU60">
            <v>4047.7</v>
          </cell>
          <cell r="AV60">
            <v>720</v>
          </cell>
          <cell r="AW60">
            <v>3327.7</v>
          </cell>
        </row>
        <row r="61">
          <cell r="B61">
            <v>539</v>
          </cell>
          <cell r="C61" t="str">
            <v>大邑子龙路店</v>
          </cell>
          <cell r="D61" t="str">
            <v>大邑邛崃片区</v>
          </cell>
          <cell r="E61">
            <v>5</v>
          </cell>
          <cell r="F61">
            <v>6</v>
          </cell>
        </row>
        <row r="61">
          <cell r="H61">
            <v>0</v>
          </cell>
          <cell r="I61">
            <v>50</v>
          </cell>
          <cell r="J61">
            <v>15</v>
          </cell>
          <cell r="K61">
            <v>17.6960670025</v>
          </cell>
          <cell r="L61">
            <v>14</v>
          </cell>
          <cell r="M61">
            <v>70</v>
          </cell>
          <cell r="N61">
            <v>3</v>
          </cell>
          <cell r="O61">
            <v>2</v>
          </cell>
          <cell r="P61">
            <v>3</v>
          </cell>
        </row>
        <row r="61">
          <cell r="R61">
            <v>0</v>
          </cell>
          <cell r="S61">
            <v>10</v>
          </cell>
          <cell r="T61">
            <v>1664</v>
          </cell>
          <cell r="U61">
            <v>1997</v>
          </cell>
          <cell r="V61">
            <v>773.4</v>
          </cell>
          <cell r="W61">
            <v>0.464783653846154</v>
          </cell>
        </row>
        <row r="61">
          <cell r="Y61">
            <v>59</v>
          </cell>
          <cell r="Z61">
            <v>539</v>
          </cell>
          <cell r="AA61" t="str">
            <v>大邑子龙路店</v>
          </cell>
          <cell r="AB61" t="str">
            <v>大邑邛崃片区</v>
          </cell>
          <cell r="AC61">
            <v>7</v>
          </cell>
          <cell r="AD61">
            <v>8</v>
          </cell>
          <cell r="AE61">
            <v>7</v>
          </cell>
          <cell r="AF61">
            <v>716</v>
          </cell>
          <cell r="AG61">
            <v>35.8</v>
          </cell>
        </row>
        <row r="61">
          <cell r="AI61">
            <v>2</v>
          </cell>
          <cell r="AJ61">
            <v>3</v>
          </cell>
          <cell r="AK61">
            <v>2</v>
          </cell>
          <cell r="AL61">
            <v>16</v>
          </cell>
          <cell r="AM61">
            <v>2</v>
          </cell>
          <cell r="AN61">
            <v>3</v>
          </cell>
        </row>
        <row r="61">
          <cell r="AP61">
            <v>0</v>
          </cell>
          <cell r="AQ61">
            <v>10</v>
          </cell>
          <cell r="AR61">
            <v>0</v>
          </cell>
          <cell r="AS61">
            <v>121.8</v>
          </cell>
          <cell r="AT61">
            <v>121.8</v>
          </cell>
          <cell r="AU61">
            <v>121.8</v>
          </cell>
          <cell r="AV61">
            <v>0</v>
          </cell>
          <cell r="AW61">
            <v>121.8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6</v>
          </cell>
          <cell r="H62">
            <v>432</v>
          </cell>
        </row>
        <row r="62">
          <cell r="J62">
            <v>15</v>
          </cell>
          <cell r="K62">
            <v>17.0575597475</v>
          </cell>
          <cell r="L62">
            <v>6</v>
          </cell>
          <cell r="M62">
            <v>30</v>
          </cell>
          <cell r="N62">
            <v>27</v>
          </cell>
          <cell r="O62">
            <v>2</v>
          </cell>
          <cell r="P62">
            <v>3</v>
          </cell>
        </row>
        <row r="62">
          <cell r="R62">
            <v>0</v>
          </cell>
          <cell r="S62">
            <v>10</v>
          </cell>
          <cell r="T62">
            <v>1233</v>
          </cell>
          <cell r="U62">
            <v>1480</v>
          </cell>
          <cell r="V62">
            <v>1826.86</v>
          </cell>
          <cell r="W62">
            <v>1.48163828061638</v>
          </cell>
          <cell r="X62">
            <v>456.715</v>
          </cell>
          <cell r="Y62">
            <v>60</v>
          </cell>
          <cell r="Z62">
            <v>549</v>
          </cell>
          <cell r="AA62" t="str">
            <v>大邑东壕沟店</v>
          </cell>
          <cell r="AB62" t="str">
            <v>大邑邛崃片区</v>
          </cell>
          <cell r="AC62">
            <v>8</v>
          </cell>
          <cell r="AD62">
            <v>10</v>
          </cell>
          <cell r="AE62">
            <v>4</v>
          </cell>
          <cell r="AF62">
            <v>600.2</v>
          </cell>
          <cell r="AG62">
            <v>30.01</v>
          </cell>
          <cell r="AH62">
            <v>12</v>
          </cell>
          <cell r="AI62">
            <v>2</v>
          </cell>
          <cell r="AJ62">
            <v>3</v>
          </cell>
        </row>
        <row r="62">
          <cell r="AL62">
            <v>0</v>
          </cell>
          <cell r="AM62">
            <v>3</v>
          </cell>
          <cell r="AN62">
            <v>4</v>
          </cell>
        </row>
        <row r="62">
          <cell r="AP62">
            <v>0</v>
          </cell>
          <cell r="AQ62">
            <v>15</v>
          </cell>
          <cell r="AR62">
            <v>4.92</v>
          </cell>
          <cell r="AS62">
            <v>948.725</v>
          </cell>
          <cell r="AT62">
            <v>943.805</v>
          </cell>
          <cell r="AU62">
            <v>943.8</v>
          </cell>
          <cell r="AV62">
            <v>0</v>
          </cell>
          <cell r="AW62">
            <v>943.8</v>
          </cell>
        </row>
        <row r="63">
          <cell r="B63">
            <v>591</v>
          </cell>
          <cell r="C63" t="str">
            <v>邛崃长安店</v>
          </cell>
          <cell r="D63" t="str">
            <v>大邑邛崃片区</v>
          </cell>
          <cell r="E63">
            <v>8</v>
          </cell>
          <cell r="F63">
            <v>10</v>
          </cell>
          <cell r="G63">
            <v>2</v>
          </cell>
          <cell r="H63">
            <v>120</v>
          </cell>
          <cell r="I63">
            <v>60</v>
          </cell>
          <cell r="J63">
            <v>22</v>
          </cell>
          <cell r="K63">
            <v>25.0658272825</v>
          </cell>
          <cell r="L63">
            <v>19</v>
          </cell>
          <cell r="M63">
            <v>95</v>
          </cell>
          <cell r="N63">
            <v>9</v>
          </cell>
          <cell r="O63">
            <v>3</v>
          </cell>
          <cell r="P63">
            <v>5</v>
          </cell>
          <cell r="Q63">
            <v>3</v>
          </cell>
          <cell r="R63">
            <v>45</v>
          </cell>
        </row>
        <row r="63">
          <cell r="T63">
            <v>1940</v>
          </cell>
          <cell r="U63">
            <v>2329</v>
          </cell>
          <cell r="V63">
            <v>583.2</v>
          </cell>
          <cell r="W63">
            <v>0.300618556701031</v>
          </cell>
        </row>
        <row r="63">
          <cell r="Y63">
            <v>61</v>
          </cell>
          <cell r="Z63">
            <v>591</v>
          </cell>
          <cell r="AA63" t="str">
            <v>邛崃长安店</v>
          </cell>
          <cell r="AB63" t="str">
            <v>大邑邛崃片区</v>
          </cell>
          <cell r="AC63">
            <v>9</v>
          </cell>
          <cell r="AD63">
            <v>11</v>
          </cell>
          <cell r="AE63">
            <v>35.8</v>
          </cell>
          <cell r="AF63">
            <v>1836.2</v>
          </cell>
          <cell r="AG63">
            <v>146.896</v>
          </cell>
        </row>
        <row r="63">
          <cell r="AI63">
            <v>4</v>
          </cell>
          <cell r="AJ63">
            <v>6</v>
          </cell>
          <cell r="AK63">
            <v>1</v>
          </cell>
          <cell r="AL63">
            <v>8</v>
          </cell>
          <cell r="AM63">
            <v>3</v>
          </cell>
          <cell r="AN63">
            <v>4</v>
          </cell>
          <cell r="AO63">
            <v>5</v>
          </cell>
          <cell r="AP63">
            <v>100</v>
          </cell>
        </row>
        <row r="63">
          <cell r="AR63">
            <v>24</v>
          </cell>
          <cell r="AS63">
            <v>514.896</v>
          </cell>
          <cell r="AT63">
            <v>490.896</v>
          </cell>
          <cell r="AU63">
            <v>490.9</v>
          </cell>
          <cell r="AV63">
            <v>60</v>
          </cell>
          <cell r="AW63">
            <v>430.9</v>
          </cell>
        </row>
        <row r="64">
          <cell r="B64">
            <v>594</v>
          </cell>
          <cell r="C64" t="str">
            <v>大邑安仁店</v>
          </cell>
          <cell r="D64" t="str">
            <v>大邑邛崃片区</v>
          </cell>
          <cell r="E64">
            <v>10</v>
          </cell>
          <cell r="F64">
            <v>12</v>
          </cell>
        </row>
        <row r="64">
          <cell r="H64">
            <v>0</v>
          </cell>
          <cell r="I64">
            <v>100</v>
          </cell>
          <cell r="J64">
            <v>28</v>
          </cell>
          <cell r="K64">
            <v>32.1590867375</v>
          </cell>
          <cell r="L64">
            <v>27</v>
          </cell>
          <cell r="M64">
            <v>135</v>
          </cell>
          <cell r="N64">
            <v>3</v>
          </cell>
          <cell r="O64">
            <v>3</v>
          </cell>
          <cell r="P64">
            <v>5</v>
          </cell>
          <cell r="Q64">
            <v>2</v>
          </cell>
          <cell r="R64">
            <v>30</v>
          </cell>
          <cell r="S64">
            <v>5</v>
          </cell>
          <cell r="T64">
            <v>2573</v>
          </cell>
          <cell r="U64">
            <v>3088</v>
          </cell>
          <cell r="V64">
            <v>1788.12</v>
          </cell>
          <cell r="W64">
            <v>0.694955305091333</v>
          </cell>
          <cell r="X64">
            <v>268.218</v>
          </cell>
          <cell r="Y64">
            <v>62</v>
          </cell>
          <cell r="Z64">
            <v>594</v>
          </cell>
          <cell r="AA64" t="str">
            <v>大邑安仁店</v>
          </cell>
          <cell r="AB64" t="str">
            <v>大邑邛崃片区</v>
          </cell>
          <cell r="AC64">
            <v>19</v>
          </cell>
          <cell r="AD64">
            <v>23</v>
          </cell>
          <cell r="AE64">
            <v>73.35</v>
          </cell>
          <cell r="AF64">
            <v>4848.74</v>
          </cell>
          <cell r="AG64">
            <v>387.8992</v>
          </cell>
        </row>
        <row r="64">
          <cell r="AI64">
            <v>5</v>
          </cell>
          <cell r="AJ64">
            <v>8</v>
          </cell>
        </row>
        <row r="64">
          <cell r="AL64">
            <v>0</v>
          </cell>
          <cell r="AM64">
            <v>3</v>
          </cell>
          <cell r="AN64">
            <v>5</v>
          </cell>
          <cell r="AO64">
            <v>1</v>
          </cell>
          <cell r="AP64">
            <v>15</v>
          </cell>
          <cell r="AQ64">
            <v>10</v>
          </cell>
          <cell r="AR64">
            <v>0</v>
          </cell>
          <cell r="AS64">
            <v>836.1172</v>
          </cell>
          <cell r="AT64">
            <v>836.1172</v>
          </cell>
          <cell r="AU64">
            <v>836.1</v>
          </cell>
          <cell r="AV64">
            <v>0</v>
          </cell>
          <cell r="AW64">
            <v>836.1</v>
          </cell>
        </row>
        <row r="65">
          <cell r="B65">
            <v>716</v>
          </cell>
          <cell r="C65" t="str">
            <v>大邑沙渠店</v>
          </cell>
          <cell r="D65" t="str">
            <v>大邑邛崃片区</v>
          </cell>
          <cell r="E65">
            <v>6</v>
          </cell>
          <cell r="F65">
            <v>7</v>
          </cell>
        </row>
        <row r="65">
          <cell r="H65">
            <v>0</v>
          </cell>
          <cell r="I65">
            <v>60</v>
          </cell>
          <cell r="J65">
            <v>17</v>
          </cell>
          <cell r="K65">
            <v>19.20497447</v>
          </cell>
          <cell r="L65">
            <v>27</v>
          </cell>
          <cell r="M65">
            <v>189</v>
          </cell>
        </row>
        <row r="65">
          <cell r="O65">
            <v>2</v>
          </cell>
          <cell r="P65">
            <v>3</v>
          </cell>
          <cell r="Q65">
            <v>1</v>
          </cell>
          <cell r="R65">
            <v>15</v>
          </cell>
          <cell r="S65">
            <v>5</v>
          </cell>
          <cell r="T65">
            <v>1449</v>
          </cell>
          <cell r="U65">
            <v>1739</v>
          </cell>
          <cell r="V65">
            <v>2292.14</v>
          </cell>
          <cell r="W65">
            <v>1.58187715665977</v>
          </cell>
          <cell r="X65">
            <v>573.035</v>
          </cell>
          <cell r="Y65">
            <v>63</v>
          </cell>
          <cell r="Z65">
            <v>716</v>
          </cell>
          <cell r="AA65" t="str">
            <v>大邑沙渠店</v>
          </cell>
          <cell r="AB65" t="str">
            <v>大邑邛崃片区</v>
          </cell>
          <cell r="AC65">
            <v>9</v>
          </cell>
          <cell r="AD65">
            <v>11</v>
          </cell>
          <cell r="AE65">
            <v>17.45</v>
          </cell>
          <cell r="AF65">
            <v>1766.38</v>
          </cell>
          <cell r="AG65">
            <v>141.3104</v>
          </cell>
        </row>
        <row r="65">
          <cell r="AI65">
            <v>3</v>
          </cell>
          <cell r="AJ65">
            <v>5</v>
          </cell>
          <cell r="AK65">
            <v>3</v>
          </cell>
          <cell r="AL65">
            <v>24</v>
          </cell>
          <cell r="AM65">
            <v>3</v>
          </cell>
          <cell r="AN65">
            <v>4</v>
          </cell>
          <cell r="AO65">
            <v>7</v>
          </cell>
          <cell r="AP65">
            <v>140</v>
          </cell>
        </row>
        <row r="65">
          <cell r="AR65">
            <v>11.6</v>
          </cell>
          <cell r="AS65">
            <v>1082.3454</v>
          </cell>
          <cell r="AT65">
            <v>1070.7454</v>
          </cell>
          <cell r="AU65">
            <v>1070.7</v>
          </cell>
          <cell r="AV65">
            <v>0</v>
          </cell>
          <cell r="AW65">
            <v>1070.7</v>
          </cell>
        </row>
        <row r="66">
          <cell r="B66">
            <v>717</v>
          </cell>
          <cell r="C66" t="str">
            <v>大邑通达店</v>
          </cell>
          <cell r="D66" t="str">
            <v>大邑邛崃片区</v>
          </cell>
          <cell r="E66">
            <v>9</v>
          </cell>
          <cell r="F66">
            <v>11</v>
          </cell>
          <cell r="G66">
            <v>0.244</v>
          </cell>
          <cell r="H66">
            <v>14.64</v>
          </cell>
          <cell r="I66">
            <v>87.56</v>
          </cell>
          <cell r="J66">
            <v>26</v>
          </cell>
          <cell r="K66">
            <v>29.4152751725</v>
          </cell>
          <cell r="L66">
            <v>4</v>
          </cell>
          <cell r="M66">
            <v>20</v>
          </cell>
          <cell r="N66">
            <v>66</v>
          </cell>
          <cell r="O66">
            <v>3</v>
          </cell>
          <cell r="P66">
            <v>5</v>
          </cell>
          <cell r="Q66">
            <v>2</v>
          </cell>
          <cell r="R66">
            <v>30</v>
          </cell>
          <cell r="S66">
            <v>5</v>
          </cell>
          <cell r="T66">
            <v>2316</v>
          </cell>
          <cell r="U66">
            <v>2779</v>
          </cell>
          <cell r="V66">
            <v>1843.16</v>
          </cell>
          <cell r="W66">
            <v>0.795837651122625</v>
          </cell>
          <cell r="X66">
            <v>276.474</v>
          </cell>
          <cell r="Y66">
            <v>64</v>
          </cell>
          <cell r="Z66">
            <v>717</v>
          </cell>
          <cell r="AA66" t="str">
            <v>大邑通达店</v>
          </cell>
          <cell r="AB66" t="str">
            <v>大邑邛崃片区</v>
          </cell>
          <cell r="AC66">
            <v>15</v>
          </cell>
          <cell r="AD66">
            <v>18</v>
          </cell>
          <cell r="AE66">
            <v>34</v>
          </cell>
          <cell r="AF66">
            <v>2787.44</v>
          </cell>
          <cell r="AG66">
            <v>222.9952</v>
          </cell>
        </row>
        <row r="66">
          <cell r="AI66">
            <v>4</v>
          </cell>
          <cell r="AJ66">
            <v>6</v>
          </cell>
          <cell r="AK66">
            <v>5</v>
          </cell>
          <cell r="AL66">
            <v>40</v>
          </cell>
          <cell r="AM66">
            <v>4</v>
          </cell>
          <cell r="AN66">
            <v>6</v>
          </cell>
        </row>
        <row r="66">
          <cell r="AP66">
            <v>0</v>
          </cell>
          <cell r="AQ66">
            <v>20</v>
          </cell>
          <cell r="AR66">
            <v>0</v>
          </cell>
          <cell r="AS66">
            <v>604.1092</v>
          </cell>
          <cell r="AT66">
            <v>604.1092</v>
          </cell>
          <cell r="AU66">
            <v>604.1</v>
          </cell>
          <cell r="AV66">
            <v>0</v>
          </cell>
          <cell r="AW66">
            <v>604.1</v>
          </cell>
        </row>
        <row r="67">
          <cell r="B67">
            <v>719</v>
          </cell>
          <cell r="C67" t="str">
            <v>大邑内蒙店</v>
          </cell>
          <cell r="D67" t="str">
            <v>大邑邛崃片区</v>
          </cell>
          <cell r="E67">
            <v>11</v>
          </cell>
          <cell r="F67">
            <v>13</v>
          </cell>
          <cell r="G67">
            <v>2.2</v>
          </cell>
          <cell r="H67">
            <v>132</v>
          </cell>
          <cell r="I67">
            <v>88</v>
          </cell>
          <cell r="J67">
            <v>31</v>
          </cell>
          <cell r="K67">
            <v>35.35561173</v>
          </cell>
          <cell r="L67">
            <v>15</v>
          </cell>
          <cell r="M67">
            <v>75</v>
          </cell>
          <cell r="N67">
            <v>48</v>
          </cell>
          <cell r="O67">
            <v>4</v>
          </cell>
          <cell r="P67">
            <v>6</v>
          </cell>
          <cell r="Q67">
            <v>2</v>
          </cell>
          <cell r="R67">
            <v>30</v>
          </cell>
          <cell r="S67">
            <v>10</v>
          </cell>
          <cell r="T67">
            <v>3290</v>
          </cell>
          <cell r="U67">
            <v>3947</v>
          </cell>
          <cell r="V67">
            <v>3584.29</v>
          </cell>
          <cell r="W67">
            <v>1.08944984802432</v>
          </cell>
          <cell r="X67">
            <v>537.6435</v>
          </cell>
          <cell r="Y67">
            <v>65</v>
          </cell>
          <cell r="Z67">
            <v>719</v>
          </cell>
          <cell r="AA67" t="str">
            <v>大邑内蒙店</v>
          </cell>
          <cell r="AB67" t="str">
            <v>大邑邛崃片区</v>
          </cell>
          <cell r="AC67">
            <v>21</v>
          </cell>
          <cell r="AD67">
            <v>25</v>
          </cell>
          <cell r="AE67">
            <v>12</v>
          </cell>
          <cell r="AF67">
            <v>822.48</v>
          </cell>
          <cell r="AG67">
            <v>41.124</v>
          </cell>
          <cell r="AH67">
            <v>27</v>
          </cell>
          <cell r="AI67">
            <v>5</v>
          </cell>
          <cell r="AJ67">
            <v>8</v>
          </cell>
        </row>
        <row r="67">
          <cell r="AL67">
            <v>0</v>
          </cell>
          <cell r="AM67">
            <v>5</v>
          </cell>
          <cell r="AN67">
            <v>8</v>
          </cell>
        </row>
        <row r="67">
          <cell r="AP67">
            <v>0</v>
          </cell>
          <cell r="AQ67">
            <v>25</v>
          </cell>
          <cell r="AR67">
            <v>0</v>
          </cell>
          <cell r="AS67">
            <v>815.7675</v>
          </cell>
          <cell r="AT67">
            <v>815.7675</v>
          </cell>
          <cell r="AU67">
            <v>815.8</v>
          </cell>
          <cell r="AV67">
            <v>60</v>
          </cell>
          <cell r="AW67">
            <v>755.8</v>
          </cell>
        </row>
        <row r="68">
          <cell r="B68">
            <v>720</v>
          </cell>
          <cell r="C68" t="str">
            <v>大邑新场店</v>
          </cell>
          <cell r="D68" t="str">
            <v>大邑邛崃片区</v>
          </cell>
          <cell r="E68">
            <v>5</v>
          </cell>
          <cell r="F68">
            <v>6</v>
          </cell>
        </row>
        <row r="68">
          <cell r="H68">
            <v>0</v>
          </cell>
          <cell r="I68">
            <v>50</v>
          </cell>
          <cell r="J68">
            <v>15</v>
          </cell>
          <cell r="K68">
            <v>17.7252214575</v>
          </cell>
          <cell r="L68">
            <v>8</v>
          </cell>
          <cell r="M68">
            <v>40</v>
          </cell>
          <cell r="N68">
            <v>21</v>
          </cell>
          <cell r="O68">
            <v>2</v>
          </cell>
          <cell r="P68">
            <v>3</v>
          </cell>
          <cell r="Q68">
            <v>2</v>
          </cell>
          <cell r="R68">
            <v>30</v>
          </cell>
        </row>
        <row r="68">
          <cell r="T68">
            <v>1376</v>
          </cell>
          <cell r="U68">
            <v>1651</v>
          </cell>
          <cell r="V68">
            <v>740.88</v>
          </cell>
          <cell r="W68">
            <v>0.538430232558139</v>
          </cell>
          <cell r="X68">
            <v>111.132</v>
          </cell>
          <cell r="Y68">
            <v>66</v>
          </cell>
          <cell r="Z68">
            <v>720</v>
          </cell>
          <cell r="AA68" t="str">
            <v>大邑新场店</v>
          </cell>
          <cell r="AB68" t="str">
            <v>大邑邛崃片区</v>
          </cell>
          <cell r="AC68">
            <v>9</v>
          </cell>
          <cell r="AD68">
            <v>11</v>
          </cell>
          <cell r="AE68">
            <v>8</v>
          </cell>
          <cell r="AF68">
            <v>809.1</v>
          </cell>
          <cell r="AG68">
            <v>40.455</v>
          </cell>
          <cell r="AH68">
            <v>3</v>
          </cell>
          <cell r="AI68">
            <v>2</v>
          </cell>
          <cell r="AJ68">
            <v>3</v>
          </cell>
        </row>
        <row r="68">
          <cell r="AL68">
            <v>0</v>
          </cell>
          <cell r="AM68">
            <v>2</v>
          </cell>
          <cell r="AN68">
            <v>3</v>
          </cell>
        </row>
        <row r="68">
          <cell r="AP68">
            <v>0</v>
          </cell>
          <cell r="AQ68">
            <v>10</v>
          </cell>
          <cell r="AR68">
            <v>0</v>
          </cell>
          <cell r="AS68">
            <v>221.587</v>
          </cell>
          <cell r="AT68">
            <v>221.587</v>
          </cell>
          <cell r="AU68">
            <v>221.6</v>
          </cell>
          <cell r="AV68">
            <v>0</v>
          </cell>
          <cell r="AW68">
            <v>221.6</v>
          </cell>
        </row>
        <row r="69">
          <cell r="B69">
            <v>721</v>
          </cell>
          <cell r="C69" t="str">
            <v>邛崃洪川店</v>
          </cell>
          <cell r="D69" t="str">
            <v>大邑邛崃片区</v>
          </cell>
          <cell r="E69">
            <v>5</v>
          </cell>
          <cell r="F69">
            <v>6</v>
          </cell>
          <cell r="G69">
            <v>1</v>
          </cell>
          <cell r="H69">
            <v>60</v>
          </cell>
          <cell r="I69">
            <v>40</v>
          </cell>
          <cell r="J69">
            <v>15</v>
          </cell>
          <cell r="K69">
            <v>17.4092595325</v>
          </cell>
          <cell r="L69">
            <v>5</v>
          </cell>
          <cell r="M69">
            <v>25</v>
          </cell>
          <cell r="N69">
            <v>30</v>
          </cell>
          <cell r="O69">
            <v>2</v>
          </cell>
          <cell r="P69">
            <v>3</v>
          </cell>
        </row>
        <row r="69">
          <cell r="R69">
            <v>0</v>
          </cell>
          <cell r="S69">
            <v>10</v>
          </cell>
          <cell r="T69">
            <v>1625</v>
          </cell>
          <cell r="U69">
            <v>1949</v>
          </cell>
          <cell r="V69">
            <v>1390.7</v>
          </cell>
          <cell r="W69">
            <v>0.855815384615385</v>
          </cell>
          <cell r="X69">
            <v>208.605</v>
          </cell>
          <cell r="Y69">
            <v>67</v>
          </cell>
          <cell r="Z69">
            <v>721</v>
          </cell>
          <cell r="AA69" t="str">
            <v>邛崃洪川店</v>
          </cell>
          <cell r="AB69" t="str">
            <v>大邑邛崃片区</v>
          </cell>
          <cell r="AC69">
            <v>9</v>
          </cell>
          <cell r="AD69">
            <v>11</v>
          </cell>
          <cell r="AE69">
            <v>13.25</v>
          </cell>
          <cell r="AF69">
            <v>985.32</v>
          </cell>
          <cell r="AG69">
            <v>78.8256</v>
          </cell>
        </row>
        <row r="69">
          <cell r="AI69">
            <v>2</v>
          </cell>
          <cell r="AJ69">
            <v>3</v>
          </cell>
          <cell r="AK69">
            <v>3</v>
          </cell>
          <cell r="AL69">
            <v>36</v>
          </cell>
          <cell r="AM69">
            <v>3</v>
          </cell>
          <cell r="AN69">
            <v>4</v>
          </cell>
          <cell r="AO69">
            <v>3</v>
          </cell>
          <cell r="AP69">
            <v>45</v>
          </cell>
        </row>
        <row r="69">
          <cell r="AR69">
            <v>35.25</v>
          </cell>
          <cell r="AS69">
            <v>453.4306</v>
          </cell>
          <cell r="AT69">
            <v>418.1806</v>
          </cell>
          <cell r="AU69">
            <v>418.2</v>
          </cell>
          <cell r="AV69">
            <v>30</v>
          </cell>
          <cell r="AW69">
            <v>388.2</v>
          </cell>
        </row>
        <row r="70">
          <cell r="B70">
            <v>732</v>
          </cell>
          <cell r="C70" t="str">
            <v>邛崃羊安店</v>
          </cell>
          <cell r="D70" t="str">
            <v>大邑邛崃片区</v>
          </cell>
          <cell r="E70">
            <v>3</v>
          </cell>
          <cell r="F70">
            <v>4</v>
          </cell>
        </row>
        <row r="70">
          <cell r="H70">
            <v>0</v>
          </cell>
          <cell r="I70">
            <v>30</v>
          </cell>
          <cell r="J70">
            <v>8</v>
          </cell>
          <cell r="K70">
            <v>9.427473105</v>
          </cell>
          <cell r="L70">
            <v>13</v>
          </cell>
          <cell r="M70">
            <v>91</v>
          </cell>
        </row>
        <row r="70">
          <cell r="O70">
            <v>1</v>
          </cell>
          <cell r="P70">
            <v>2</v>
          </cell>
        </row>
        <row r="70">
          <cell r="R70">
            <v>0</v>
          </cell>
          <cell r="S70">
            <v>5</v>
          </cell>
          <cell r="T70">
            <v>1166</v>
          </cell>
          <cell r="U70">
            <v>1400</v>
          </cell>
          <cell r="V70">
            <v>315</v>
          </cell>
          <cell r="W70">
            <v>0.270154373927959</v>
          </cell>
        </row>
        <row r="70">
          <cell r="Y70">
            <v>68</v>
          </cell>
          <cell r="Z70">
            <v>732</v>
          </cell>
          <cell r="AA70" t="str">
            <v>邛崃羊安店</v>
          </cell>
          <cell r="AB70" t="str">
            <v>大邑邛崃片区</v>
          </cell>
          <cell r="AC70">
            <v>7</v>
          </cell>
          <cell r="AD70">
            <v>8</v>
          </cell>
          <cell r="AE70">
            <v>19.05</v>
          </cell>
          <cell r="AF70">
            <v>1049.7</v>
          </cell>
          <cell r="AG70">
            <v>83.976</v>
          </cell>
        </row>
        <row r="70">
          <cell r="AI70">
            <v>1</v>
          </cell>
          <cell r="AJ70">
            <v>2</v>
          </cell>
          <cell r="AK70">
            <v>1</v>
          </cell>
          <cell r="AL70">
            <v>8</v>
          </cell>
          <cell r="AM70">
            <v>2</v>
          </cell>
          <cell r="AN70">
            <v>3</v>
          </cell>
        </row>
        <row r="70">
          <cell r="AP70">
            <v>0</v>
          </cell>
          <cell r="AQ70">
            <v>10</v>
          </cell>
          <cell r="AR70">
            <v>47.61</v>
          </cell>
          <cell r="AS70">
            <v>182.976</v>
          </cell>
          <cell r="AT70">
            <v>135.366</v>
          </cell>
          <cell r="AU70">
            <v>135.4</v>
          </cell>
          <cell r="AV70">
            <v>0</v>
          </cell>
          <cell r="AW70">
            <v>135.4</v>
          </cell>
        </row>
        <row r="71">
          <cell r="B71">
            <v>52</v>
          </cell>
          <cell r="C71" t="str">
            <v>崇州中心店</v>
          </cell>
          <cell r="D71" t="str">
            <v>崇都片区</v>
          </cell>
          <cell r="E71">
            <v>12</v>
          </cell>
          <cell r="F71">
            <v>14</v>
          </cell>
          <cell r="G71">
            <v>9</v>
          </cell>
          <cell r="H71">
            <v>540</v>
          </cell>
          <cell r="I71">
            <v>30</v>
          </cell>
          <cell r="J71">
            <v>36</v>
          </cell>
          <cell r="K71">
            <v>41.5175269525</v>
          </cell>
          <cell r="L71">
            <v>54</v>
          </cell>
          <cell r="M71">
            <v>378</v>
          </cell>
        </row>
        <row r="71">
          <cell r="O71">
            <v>4</v>
          </cell>
          <cell r="P71">
            <v>6</v>
          </cell>
          <cell r="Q71">
            <v>2</v>
          </cell>
          <cell r="R71">
            <v>30</v>
          </cell>
          <cell r="S71">
            <v>10</v>
          </cell>
          <cell r="T71">
            <v>3983</v>
          </cell>
          <cell r="U71">
            <v>4779</v>
          </cell>
          <cell r="V71">
            <v>3337.57</v>
          </cell>
          <cell r="W71">
            <v>0.837953803665579</v>
          </cell>
          <cell r="X71">
            <v>500.6355</v>
          </cell>
          <cell r="Y71">
            <v>69</v>
          </cell>
          <cell r="Z71">
            <v>52</v>
          </cell>
          <cell r="AA71" t="str">
            <v>崇州中心店</v>
          </cell>
          <cell r="AB71" t="str">
            <v>崇都片区</v>
          </cell>
          <cell r="AC71">
            <v>20</v>
          </cell>
          <cell r="AD71">
            <v>24</v>
          </cell>
          <cell r="AE71">
            <v>16.5</v>
          </cell>
          <cell r="AF71">
            <v>1331.35</v>
          </cell>
          <cell r="AG71">
            <v>66.5675</v>
          </cell>
          <cell r="AH71">
            <v>10.5</v>
          </cell>
          <cell r="AI71">
            <v>6</v>
          </cell>
          <cell r="AJ71">
            <v>9</v>
          </cell>
          <cell r="AK71">
            <v>3</v>
          </cell>
          <cell r="AL71">
            <v>24</v>
          </cell>
          <cell r="AM71">
            <v>4</v>
          </cell>
          <cell r="AN71">
            <v>7</v>
          </cell>
          <cell r="AO71">
            <v>3</v>
          </cell>
          <cell r="AP71">
            <v>45</v>
          </cell>
          <cell r="AQ71">
            <v>5</v>
          </cell>
          <cell r="AR71">
            <v>0</v>
          </cell>
          <cell r="AS71">
            <v>1584.203</v>
          </cell>
          <cell r="AT71">
            <v>1584.203</v>
          </cell>
          <cell r="AU71">
            <v>1584.2</v>
          </cell>
          <cell r="AV71">
            <v>270</v>
          </cell>
          <cell r="AW71">
            <v>1314.2</v>
          </cell>
        </row>
        <row r="72">
          <cell r="B72">
            <v>54</v>
          </cell>
          <cell r="C72" t="str">
            <v>怀远店</v>
          </cell>
          <cell r="D72" t="str">
            <v>崇都片区</v>
          </cell>
          <cell r="E72">
            <v>12</v>
          </cell>
          <cell r="F72">
            <v>14</v>
          </cell>
          <cell r="G72">
            <v>17</v>
          </cell>
          <cell r="H72">
            <v>1224</v>
          </cell>
        </row>
        <row r="72">
          <cell r="J72">
            <v>31</v>
          </cell>
          <cell r="K72">
            <v>35.297737635</v>
          </cell>
          <cell r="L72">
            <v>48</v>
          </cell>
          <cell r="M72">
            <v>336</v>
          </cell>
        </row>
        <row r="72">
          <cell r="O72">
            <v>4</v>
          </cell>
          <cell r="P72">
            <v>6</v>
          </cell>
          <cell r="Q72">
            <v>4</v>
          </cell>
          <cell r="R72">
            <v>60</v>
          </cell>
        </row>
        <row r="72">
          <cell r="T72">
            <v>3667</v>
          </cell>
          <cell r="U72">
            <v>4400</v>
          </cell>
          <cell r="V72">
            <v>4674.77</v>
          </cell>
          <cell r="W72">
            <v>1.27482137987456</v>
          </cell>
          <cell r="X72">
            <v>1168.6925</v>
          </cell>
          <cell r="Y72">
            <v>70</v>
          </cell>
          <cell r="Z72">
            <v>54</v>
          </cell>
          <cell r="AA72" t="str">
            <v>怀远店</v>
          </cell>
          <cell r="AB72" t="str">
            <v>崇都片区</v>
          </cell>
          <cell r="AC72">
            <v>20</v>
          </cell>
          <cell r="AD72">
            <v>24</v>
          </cell>
          <cell r="AE72">
            <v>30.5</v>
          </cell>
          <cell r="AF72">
            <v>1913.1</v>
          </cell>
          <cell r="AG72">
            <v>153.048</v>
          </cell>
        </row>
        <row r="72">
          <cell r="AI72">
            <v>5</v>
          </cell>
          <cell r="AJ72">
            <v>8</v>
          </cell>
        </row>
        <row r="72">
          <cell r="AL72">
            <v>0</v>
          </cell>
          <cell r="AM72">
            <v>7</v>
          </cell>
          <cell r="AN72">
            <v>10</v>
          </cell>
          <cell r="AO72">
            <v>1</v>
          </cell>
          <cell r="AP72">
            <v>15</v>
          </cell>
          <cell r="AQ72">
            <v>30</v>
          </cell>
          <cell r="AR72">
            <v>60.78</v>
          </cell>
          <cell r="AS72">
            <v>2956.7405</v>
          </cell>
          <cell r="AT72">
            <v>2895.9605</v>
          </cell>
          <cell r="AU72">
            <v>2896</v>
          </cell>
          <cell r="AV72">
            <v>0</v>
          </cell>
          <cell r="AW72">
            <v>2896</v>
          </cell>
        </row>
        <row r="73">
          <cell r="B73">
            <v>56</v>
          </cell>
          <cell r="C73" t="str">
            <v>三江店</v>
          </cell>
          <cell r="D73" t="str">
            <v>崇都片区</v>
          </cell>
          <cell r="E73">
            <v>5</v>
          </cell>
          <cell r="F73">
            <v>6</v>
          </cell>
          <cell r="G73">
            <v>4</v>
          </cell>
          <cell r="H73">
            <v>240</v>
          </cell>
          <cell r="I73">
            <v>10</v>
          </cell>
          <cell r="J73">
            <v>15</v>
          </cell>
          <cell r="K73">
            <v>16.6888300725</v>
          </cell>
          <cell r="L73">
            <v>21</v>
          </cell>
          <cell r="M73">
            <v>147</v>
          </cell>
        </row>
        <row r="73">
          <cell r="O73">
            <v>2</v>
          </cell>
          <cell r="P73">
            <v>3</v>
          </cell>
          <cell r="Q73">
            <v>3</v>
          </cell>
          <cell r="R73">
            <v>75</v>
          </cell>
        </row>
        <row r="73">
          <cell r="T73">
            <v>1689</v>
          </cell>
          <cell r="U73">
            <v>2027</v>
          </cell>
          <cell r="V73">
            <v>2135.04</v>
          </cell>
          <cell r="W73">
            <v>1.26408525754885</v>
          </cell>
          <cell r="X73">
            <v>533.76</v>
          </cell>
          <cell r="Y73">
            <v>71</v>
          </cell>
          <cell r="Z73">
            <v>56</v>
          </cell>
          <cell r="AA73" t="str">
            <v>三江店</v>
          </cell>
          <cell r="AB73" t="str">
            <v>崇都片区</v>
          </cell>
          <cell r="AC73">
            <v>8</v>
          </cell>
          <cell r="AD73">
            <v>10</v>
          </cell>
          <cell r="AE73">
            <v>4</v>
          </cell>
          <cell r="AF73">
            <v>351.64</v>
          </cell>
          <cell r="AG73">
            <v>17.582</v>
          </cell>
          <cell r="AH73">
            <v>12</v>
          </cell>
          <cell r="AI73">
            <v>2</v>
          </cell>
          <cell r="AJ73">
            <v>3</v>
          </cell>
          <cell r="AK73">
            <v>7</v>
          </cell>
          <cell r="AL73">
            <v>84</v>
          </cell>
          <cell r="AM73">
            <v>2</v>
          </cell>
          <cell r="AN73">
            <v>4</v>
          </cell>
          <cell r="AO73">
            <v>2</v>
          </cell>
          <cell r="AP73">
            <v>30</v>
          </cell>
        </row>
        <row r="73">
          <cell r="AR73">
            <v>0.915</v>
          </cell>
          <cell r="AS73">
            <v>1127.342</v>
          </cell>
          <cell r="AT73">
            <v>1126.427</v>
          </cell>
          <cell r="AU73">
            <v>1126.4</v>
          </cell>
          <cell r="AV73">
            <v>120</v>
          </cell>
          <cell r="AW73">
            <v>1006.4</v>
          </cell>
        </row>
        <row r="74">
          <cell r="B74">
            <v>351</v>
          </cell>
          <cell r="C74" t="str">
            <v>都江堰药店</v>
          </cell>
          <cell r="D74" t="str">
            <v>崇都片区</v>
          </cell>
          <cell r="E74">
            <v>15</v>
          </cell>
          <cell r="F74">
            <v>18</v>
          </cell>
          <cell r="G74">
            <v>26.1252</v>
          </cell>
          <cell r="H74">
            <v>1881.0144</v>
          </cell>
        </row>
        <row r="74">
          <cell r="J74">
            <v>26</v>
          </cell>
          <cell r="K74">
            <v>30.211686915</v>
          </cell>
          <cell r="L74">
            <v>8</v>
          </cell>
          <cell r="M74">
            <v>40</v>
          </cell>
          <cell r="N74">
            <v>54</v>
          </cell>
          <cell r="O74">
            <v>3</v>
          </cell>
          <cell r="P74">
            <v>5</v>
          </cell>
        </row>
        <row r="74">
          <cell r="R74">
            <v>0</v>
          </cell>
          <cell r="S74">
            <v>15</v>
          </cell>
          <cell r="T74">
            <v>2878</v>
          </cell>
          <cell r="U74">
            <v>3454</v>
          </cell>
          <cell r="V74">
            <v>861.24</v>
          </cell>
          <cell r="W74">
            <v>0.299249478804726</v>
          </cell>
        </row>
        <row r="74">
          <cell r="Y74">
            <v>72</v>
          </cell>
          <cell r="Z74">
            <v>351</v>
          </cell>
          <cell r="AA74" t="str">
            <v>都江堰药店</v>
          </cell>
          <cell r="AB74" t="str">
            <v>崇都片区</v>
          </cell>
          <cell r="AC74">
            <v>11</v>
          </cell>
          <cell r="AD74">
            <v>13</v>
          </cell>
          <cell r="AE74">
            <v>8.1</v>
          </cell>
          <cell r="AF74">
            <v>661.04</v>
          </cell>
          <cell r="AG74">
            <v>33.052</v>
          </cell>
          <cell r="AH74">
            <v>8.7</v>
          </cell>
          <cell r="AI74">
            <v>4</v>
          </cell>
          <cell r="AJ74">
            <v>6</v>
          </cell>
          <cell r="AK74">
            <v>4</v>
          </cell>
          <cell r="AL74">
            <v>32</v>
          </cell>
          <cell r="AM74">
            <v>5</v>
          </cell>
          <cell r="AN74">
            <v>7</v>
          </cell>
        </row>
        <row r="74">
          <cell r="AP74">
            <v>0</v>
          </cell>
          <cell r="AQ74">
            <v>25</v>
          </cell>
          <cell r="AR74">
            <v>0</v>
          </cell>
          <cell r="AS74">
            <v>1986.0664</v>
          </cell>
          <cell r="AT74">
            <v>1986.0664</v>
          </cell>
          <cell r="AU74">
            <v>1986.1</v>
          </cell>
          <cell r="AV74">
            <v>780</v>
          </cell>
          <cell r="AW74">
            <v>1206.1</v>
          </cell>
        </row>
        <row r="75">
          <cell r="B75">
            <v>367</v>
          </cell>
          <cell r="C75" t="str">
            <v>金带街药店</v>
          </cell>
          <cell r="D75" t="str">
            <v>崇都片区</v>
          </cell>
          <cell r="E75">
            <v>8</v>
          </cell>
          <cell r="F75">
            <v>10</v>
          </cell>
          <cell r="G75">
            <v>3</v>
          </cell>
          <cell r="H75">
            <v>180</v>
          </cell>
          <cell r="I75">
            <v>50</v>
          </cell>
          <cell r="J75">
            <v>23</v>
          </cell>
          <cell r="K75">
            <v>26.450829955</v>
          </cell>
          <cell r="L75">
            <v>21</v>
          </cell>
          <cell r="M75">
            <v>105</v>
          </cell>
          <cell r="N75">
            <v>6</v>
          </cell>
          <cell r="O75">
            <v>3</v>
          </cell>
          <cell r="P75">
            <v>5</v>
          </cell>
          <cell r="Q75">
            <v>2</v>
          </cell>
          <cell r="R75">
            <v>30</v>
          </cell>
          <cell r="S75">
            <v>5</v>
          </cell>
          <cell r="T75">
            <v>2836</v>
          </cell>
          <cell r="U75">
            <v>3403</v>
          </cell>
          <cell r="V75">
            <v>3358.6</v>
          </cell>
          <cell r="W75">
            <v>1.1842736248237</v>
          </cell>
          <cell r="X75">
            <v>503.79</v>
          </cell>
          <cell r="Y75">
            <v>73</v>
          </cell>
          <cell r="Z75">
            <v>367</v>
          </cell>
          <cell r="AA75" t="str">
            <v>金带街药店</v>
          </cell>
          <cell r="AB75" t="str">
            <v>崇都片区</v>
          </cell>
          <cell r="AC75">
            <v>15</v>
          </cell>
          <cell r="AD75">
            <v>18</v>
          </cell>
          <cell r="AE75">
            <v>9</v>
          </cell>
          <cell r="AF75">
            <v>615.74</v>
          </cell>
          <cell r="AG75">
            <v>30.787</v>
          </cell>
          <cell r="AH75">
            <v>18</v>
          </cell>
          <cell r="AI75">
            <v>4</v>
          </cell>
          <cell r="AJ75">
            <v>6</v>
          </cell>
        </row>
        <row r="75">
          <cell r="AL75">
            <v>0</v>
          </cell>
          <cell r="AM75">
            <v>4</v>
          </cell>
          <cell r="AN75">
            <v>5</v>
          </cell>
          <cell r="AO75">
            <v>2</v>
          </cell>
          <cell r="AP75">
            <v>30</v>
          </cell>
          <cell r="AQ75">
            <v>10</v>
          </cell>
          <cell r="AR75">
            <v>120</v>
          </cell>
          <cell r="AS75">
            <v>879.577</v>
          </cell>
          <cell r="AT75">
            <v>759.577</v>
          </cell>
          <cell r="AU75">
            <v>759.6</v>
          </cell>
          <cell r="AV75">
            <v>30</v>
          </cell>
          <cell r="AW75">
            <v>729.6</v>
          </cell>
        </row>
        <row r="76">
          <cell r="B76">
            <v>572</v>
          </cell>
          <cell r="C76" t="str">
            <v>郫县店</v>
          </cell>
          <cell r="D76" t="str">
            <v>崇都片区</v>
          </cell>
          <cell r="E76">
            <v>5</v>
          </cell>
          <cell r="F76">
            <v>6</v>
          </cell>
        </row>
        <row r="76">
          <cell r="H76">
            <v>0</v>
          </cell>
          <cell r="I76">
            <v>50</v>
          </cell>
          <cell r="J76">
            <v>13</v>
          </cell>
          <cell r="K76">
            <v>15.1542302825</v>
          </cell>
          <cell r="L76">
            <v>17</v>
          </cell>
          <cell r="M76">
            <v>119</v>
          </cell>
        </row>
        <row r="76">
          <cell r="O76">
            <v>2</v>
          </cell>
          <cell r="P76">
            <v>3</v>
          </cell>
          <cell r="Q76">
            <v>2</v>
          </cell>
          <cell r="R76">
            <v>30</v>
          </cell>
        </row>
        <row r="76">
          <cell r="T76">
            <v>1229</v>
          </cell>
          <cell r="U76">
            <v>1474</v>
          </cell>
          <cell r="V76">
            <v>2566.24</v>
          </cell>
          <cell r="W76">
            <v>2.08807160292921</v>
          </cell>
          <cell r="X76">
            <v>641.56</v>
          </cell>
          <cell r="Y76">
            <v>74</v>
          </cell>
          <cell r="Z76">
            <v>572</v>
          </cell>
          <cell r="AA76" t="str">
            <v>郫县店</v>
          </cell>
          <cell r="AB76" t="str">
            <v>崇都片区</v>
          </cell>
          <cell r="AC76">
            <v>9</v>
          </cell>
          <cell r="AD76">
            <v>11</v>
          </cell>
          <cell r="AE76">
            <v>3</v>
          </cell>
          <cell r="AF76">
            <v>565</v>
          </cell>
          <cell r="AG76">
            <v>28.25</v>
          </cell>
          <cell r="AH76">
            <v>18</v>
          </cell>
          <cell r="AI76">
            <v>2</v>
          </cell>
          <cell r="AJ76">
            <v>3</v>
          </cell>
          <cell r="AK76">
            <v>7</v>
          </cell>
          <cell r="AL76">
            <v>84</v>
          </cell>
          <cell r="AM76">
            <v>2</v>
          </cell>
          <cell r="AN76">
            <v>3</v>
          </cell>
        </row>
        <row r="76">
          <cell r="AP76">
            <v>0</v>
          </cell>
          <cell r="AQ76">
            <v>10</v>
          </cell>
          <cell r="AR76">
            <v>1.36</v>
          </cell>
          <cell r="AS76">
            <v>902.81</v>
          </cell>
          <cell r="AT76">
            <v>901.45</v>
          </cell>
          <cell r="AU76">
            <v>901.5</v>
          </cell>
          <cell r="AV76">
            <v>0</v>
          </cell>
          <cell r="AW76">
            <v>901.5</v>
          </cell>
        </row>
        <row r="77">
          <cell r="B77">
            <v>587</v>
          </cell>
          <cell r="C77" t="str">
            <v>景中路店</v>
          </cell>
          <cell r="D77" t="str">
            <v>崇都片区</v>
          </cell>
          <cell r="E77">
            <v>6</v>
          </cell>
          <cell r="F77">
            <v>7</v>
          </cell>
          <cell r="G77">
            <v>1</v>
          </cell>
          <cell r="H77">
            <v>60</v>
          </cell>
          <cell r="I77">
            <v>50</v>
          </cell>
          <cell r="J77">
            <v>19</v>
          </cell>
          <cell r="K77">
            <v>21.5004437</v>
          </cell>
          <cell r="L77">
            <v>23</v>
          </cell>
          <cell r="M77">
            <v>161</v>
          </cell>
        </row>
        <row r="77">
          <cell r="O77">
            <v>2</v>
          </cell>
          <cell r="P77">
            <v>3</v>
          </cell>
        </row>
        <row r="77">
          <cell r="R77">
            <v>0</v>
          </cell>
          <cell r="S77">
            <v>10</v>
          </cell>
          <cell r="T77">
            <v>1713</v>
          </cell>
          <cell r="U77">
            <v>2055</v>
          </cell>
          <cell r="V77">
            <v>1537.72</v>
          </cell>
          <cell r="W77">
            <v>0.897676590776416</v>
          </cell>
          <cell r="X77">
            <v>230.658</v>
          </cell>
          <cell r="Y77">
            <v>75</v>
          </cell>
          <cell r="Z77">
            <v>587</v>
          </cell>
          <cell r="AA77" t="str">
            <v>景中路店</v>
          </cell>
          <cell r="AB77" t="str">
            <v>崇都片区</v>
          </cell>
          <cell r="AC77">
            <v>11</v>
          </cell>
          <cell r="AD77">
            <v>13</v>
          </cell>
          <cell r="AE77">
            <v>12.55</v>
          </cell>
          <cell r="AF77">
            <v>908.52</v>
          </cell>
          <cell r="AG77">
            <v>45.426</v>
          </cell>
        </row>
        <row r="77">
          <cell r="AI77">
            <v>3</v>
          </cell>
          <cell r="AJ77">
            <v>5</v>
          </cell>
          <cell r="AK77">
            <v>2</v>
          </cell>
          <cell r="AL77">
            <v>16</v>
          </cell>
          <cell r="AM77">
            <v>3</v>
          </cell>
          <cell r="AN77">
            <v>4</v>
          </cell>
        </row>
        <row r="77">
          <cell r="AP77">
            <v>0</v>
          </cell>
          <cell r="AQ77">
            <v>15</v>
          </cell>
          <cell r="AR77">
            <v>9.56</v>
          </cell>
          <cell r="AS77">
            <v>513.084</v>
          </cell>
          <cell r="AT77">
            <v>503.524</v>
          </cell>
          <cell r="AU77">
            <v>503.5</v>
          </cell>
          <cell r="AV77">
            <v>30</v>
          </cell>
          <cell r="AW77">
            <v>473.5</v>
          </cell>
        </row>
        <row r="78">
          <cell r="B78">
            <v>704</v>
          </cell>
          <cell r="C78" t="str">
            <v>奎光路中段药店</v>
          </cell>
          <cell r="D78" t="str">
            <v>崇都片区</v>
          </cell>
          <cell r="E78">
            <v>6</v>
          </cell>
          <cell r="F78">
            <v>7</v>
          </cell>
        </row>
        <row r="78">
          <cell r="H78">
            <v>0</v>
          </cell>
          <cell r="I78">
            <v>60</v>
          </cell>
          <cell r="J78">
            <v>17</v>
          </cell>
          <cell r="K78">
            <v>19.749316965</v>
          </cell>
          <cell r="L78">
            <v>14</v>
          </cell>
          <cell r="M78">
            <v>70</v>
          </cell>
          <cell r="N78">
            <v>9</v>
          </cell>
          <cell r="O78">
            <v>2</v>
          </cell>
          <cell r="P78">
            <v>3</v>
          </cell>
          <cell r="Q78">
            <v>1</v>
          </cell>
          <cell r="R78">
            <v>15</v>
          </cell>
          <cell r="S78">
            <v>5</v>
          </cell>
          <cell r="T78">
            <v>1648</v>
          </cell>
          <cell r="U78">
            <v>1978</v>
          </cell>
          <cell r="V78">
            <v>1537.1</v>
          </cell>
          <cell r="W78">
            <v>0.932706310679612</v>
          </cell>
          <cell r="X78">
            <v>230.565</v>
          </cell>
          <cell r="Y78">
            <v>76</v>
          </cell>
          <cell r="Z78">
            <v>704</v>
          </cell>
          <cell r="AA78" t="str">
            <v>奎光路中段药店</v>
          </cell>
          <cell r="AB78" t="str">
            <v>崇都片区</v>
          </cell>
          <cell r="AC78">
            <v>10</v>
          </cell>
          <cell r="AD78">
            <v>13</v>
          </cell>
          <cell r="AE78">
            <v>2.7</v>
          </cell>
          <cell r="AF78">
            <v>378.1</v>
          </cell>
          <cell r="AG78">
            <v>18.905</v>
          </cell>
          <cell r="AH78">
            <v>21.9</v>
          </cell>
          <cell r="AI78">
            <v>3</v>
          </cell>
          <cell r="AJ78">
            <v>5</v>
          </cell>
        </row>
        <row r="78">
          <cell r="AL78">
            <v>0</v>
          </cell>
          <cell r="AM78">
            <v>3</v>
          </cell>
          <cell r="AN78">
            <v>4</v>
          </cell>
        </row>
        <row r="78">
          <cell r="AP78">
            <v>0</v>
          </cell>
          <cell r="AQ78">
            <v>15</v>
          </cell>
          <cell r="AR78">
            <v>0</v>
          </cell>
          <cell r="AS78">
            <v>334.47</v>
          </cell>
          <cell r="AT78">
            <v>334.47</v>
          </cell>
          <cell r="AU78">
            <v>334.5</v>
          </cell>
          <cell r="AV78">
            <v>0</v>
          </cell>
          <cell r="AW78">
            <v>334.5</v>
          </cell>
        </row>
        <row r="79">
          <cell r="B79">
            <v>706</v>
          </cell>
          <cell r="C79" t="str">
            <v>翔风路药店</v>
          </cell>
          <cell r="D79" t="str">
            <v>崇都片区</v>
          </cell>
          <cell r="E79">
            <v>5</v>
          </cell>
          <cell r="F79">
            <v>6</v>
          </cell>
          <cell r="G79">
            <v>1</v>
          </cell>
          <cell r="H79">
            <v>60</v>
          </cell>
          <cell r="I79">
            <v>40</v>
          </cell>
          <cell r="J79">
            <v>13</v>
          </cell>
          <cell r="K79">
            <v>15.458400855</v>
          </cell>
          <cell r="L79">
            <v>20</v>
          </cell>
          <cell r="M79">
            <v>140</v>
          </cell>
        </row>
        <row r="79">
          <cell r="O79">
            <v>2</v>
          </cell>
          <cell r="P79">
            <v>3</v>
          </cell>
          <cell r="Q79">
            <v>7</v>
          </cell>
          <cell r="R79">
            <v>175</v>
          </cell>
        </row>
        <row r="79">
          <cell r="T79">
            <v>1811</v>
          </cell>
          <cell r="U79">
            <v>2173</v>
          </cell>
          <cell r="V79">
            <v>2060.28</v>
          </cell>
          <cell r="W79">
            <v>1.13764770844837</v>
          </cell>
          <cell r="X79">
            <v>309.042</v>
          </cell>
          <cell r="Y79">
            <v>77</v>
          </cell>
          <cell r="Z79">
            <v>706</v>
          </cell>
          <cell r="AA79" t="str">
            <v>翔风路药店</v>
          </cell>
          <cell r="AB79" t="str">
            <v>崇都片区</v>
          </cell>
          <cell r="AC79">
            <v>10</v>
          </cell>
          <cell r="AD79">
            <v>13</v>
          </cell>
          <cell r="AE79">
            <v>22.1</v>
          </cell>
          <cell r="AF79">
            <v>1997.3</v>
          </cell>
          <cell r="AG79">
            <v>159.784</v>
          </cell>
        </row>
        <row r="79">
          <cell r="AI79">
            <v>2</v>
          </cell>
          <cell r="AJ79">
            <v>3</v>
          </cell>
          <cell r="AK79">
            <v>4</v>
          </cell>
          <cell r="AL79">
            <v>48</v>
          </cell>
          <cell r="AM79">
            <v>4</v>
          </cell>
          <cell r="AN79">
            <v>6</v>
          </cell>
          <cell r="AO79">
            <v>6</v>
          </cell>
          <cell r="AP79">
            <v>120</v>
          </cell>
        </row>
        <row r="79">
          <cell r="AR79">
            <v>0</v>
          </cell>
          <cell r="AS79">
            <v>1011.826</v>
          </cell>
          <cell r="AT79">
            <v>1011.826</v>
          </cell>
          <cell r="AU79">
            <v>1011.8</v>
          </cell>
          <cell r="AV79">
            <v>30</v>
          </cell>
          <cell r="AW79">
            <v>981.8</v>
          </cell>
        </row>
        <row r="80">
          <cell r="B80">
            <v>710</v>
          </cell>
          <cell r="C80" t="str">
            <v>问道西路药店</v>
          </cell>
          <cell r="D80" t="str">
            <v>崇都片区</v>
          </cell>
          <cell r="E80">
            <v>4</v>
          </cell>
          <cell r="F80">
            <v>5</v>
          </cell>
          <cell r="G80">
            <v>1</v>
          </cell>
          <cell r="H80">
            <v>60</v>
          </cell>
          <cell r="I80">
            <v>30</v>
          </cell>
          <cell r="J80">
            <v>13</v>
          </cell>
          <cell r="K80">
            <v>14.8096798175</v>
          </cell>
          <cell r="L80">
            <v>3</v>
          </cell>
          <cell r="M80">
            <v>15</v>
          </cell>
          <cell r="N80">
            <v>30</v>
          </cell>
          <cell r="O80">
            <v>2</v>
          </cell>
          <cell r="P80">
            <v>3</v>
          </cell>
        </row>
        <row r="80">
          <cell r="R80">
            <v>0</v>
          </cell>
          <cell r="S80">
            <v>10</v>
          </cell>
          <cell r="T80">
            <v>1391</v>
          </cell>
          <cell r="U80">
            <v>1670</v>
          </cell>
          <cell r="V80">
            <v>477.6</v>
          </cell>
          <cell r="W80">
            <v>0.343350107836089</v>
          </cell>
        </row>
        <row r="80">
          <cell r="Y80">
            <v>78</v>
          </cell>
          <cell r="Z80">
            <v>710</v>
          </cell>
          <cell r="AA80" t="str">
            <v>问道西路药店</v>
          </cell>
          <cell r="AB80" t="str">
            <v>崇都片区</v>
          </cell>
          <cell r="AC80">
            <v>8</v>
          </cell>
          <cell r="AD80">
            <v>10</v>
          </cell>
          <cell r="AE80">
            <v>1</v>
          </cell>
          <cell r="AF80">
            <v>111.23</v>
          </cell>
          <cell r="AG80">
            <v>5.5615</v>
          </cell>
          <cell r="AH80">
            <v>21</v>
          </cell>
          <cell r="AI80">
            <v>2</v>
          </cell>
          <cell r="AJ80">
            <v>3</v>
          </cell>
        </row>
        <row r="80">
          <cell r="AL80">
            <v>0</v>
          </cell>
          <cell r="AM80">
            <v>2</v>
          </cell>
          <cell r="AN80">
            <v>3</v>
          </cell>
          <cell r="AO80">
            <v>2</v>
          </cell>
          <cell r="AP80">
            <v>30</v>
          </cell>
        </row>
        <row r="80">
          <cell r="AR80">
            <v>97.68</v>
          </cell>
          <cell r="AS80">
            <v>110.5615</v>
          </cell>
          <cell r="AT80">
            <v>12.8815</v>
          </cell>
          <cell r="AU80">
            <v>12.9</v>
          </cell>
          <cell r="AV80">
            <v>0</v>
          </cell>
          <cell r="AW80">
            <v>12.9</v>
          </cell>
        </row>
        <row r="81">
          <cell r="B81">
            <v>713</v>
          </cell>
          <cell r="C81" t="str">
            <v>聚源镇药店</v>
          </cell>
          <cell r="D81" t="str">
            <v>崇都片区</v>
          </cell>
          <cell r="E81">
            <v>3</v>
          </cell>
          <cell r="F81">
            <v>4</v>
          </cell>
          <cell r="G81">
            <v>2</v>
          </cell>
          <cell r="H81">
            <v>120</v>
          </cell>
          <cell r="I81">
            <v>10</v>
          </cell>
          <cell r="J81">
            <v>10</v>
          </cell>
          <cell r="K81">
            <v>11.68365822</v>
          </cell>
          <cell r="L81">
            <v>7</v>
          </cell>
          <cell r="M81">
            <v>35</v>
          </cell>
          <cell r="N81">
            <v>9</v>
          </cell>
          <cell r="O81">
            <v>1</v>
          </cell>
          <cell r="P81">
            <v>2</v>
          </cell>
        </row>
        <row r="81">
          <cell r="R81">
            <v>0</v>
          </cell>
          <cell r="S81">
            <v>5</v>
          </cell>
          <cell r="T81">
            <v>964</v>
          </cell>
          <cell r="U81">
            <v>1157</v>
          </cell>
          <cell r="V81">
            <v>930.98</v>
          </cell>
          <cell r="W81">
            <v>0.965746887966805</v>
          </cell>
          <cell r="X81">
            <v>139.647</v>
          </cell>
          <cell r="Y81">
            <v>79</v>
          </cell>
          <cell r="Z81">
            <v>713</v>
          </cell>
          <cell r="AA81" t="str">
            <v>聚源镇药店</v>
          </cell>
          <cell r="AB81" t="str">
            <v>崇都片区</v>
          </cell>
          <cell r="AC81">
            <v>6</v>
          </cell>
          <cell r="AD81">
            <v>7</v>
          </cell>
          <cell r="AE81">
            <v>2.4</v>
          </cell>
          <cell r="AF81">
            <v>121.24</v>
          </cell>
          <cell r="AG81">
            <v>6.062</v>
          </cell>
          <cell r="AH81">
            <v>10.8</v>
          </cell>
          <cell r="AI81">
            <v>2</v>
          </cell>
          <cell r="AJ81">
            <v>3</v>
          </cell>
          <cell r="AK81">
            <v>1</v>
          </cell>
          <cell r="AL81">
            <v>8</v>
          </cell>
          <cell r="AM81">
            <v>4</v>
          </cell>
          <cell r="AN81">
            <v>6</v>
          </cell>
          <cell r="AO81">
            <v>2</v>
          </cell>
          <cell r="AP81">
            <v>30</v>
          </cell>
          <cell r="AQ81">
            <v>10</v>
          </cell>
          <cell r="AR81">
            <v>0</v>
          </cell>
          <cell r="AS81">
            <v>338.709</v>
          </cell>
          <cell r="AT81">
            <v>338.709</v>
          </cell>
          <cell r="AU81">
            <v>338.7</v>
          </cell>
          <cell r="AV81">
            <v>60</v>
          </cell>
          <cell r="AW81">
            <v>278.7</v>
          </cell>
        </row>
        <row r="82">
          <cell r="B82">
            <v>715</v>
          </cell>
          <cell r="C82" t="str">
            <v>外北街药店</v>
          </cell>
          <cell r="D82" t="str">
            <v>崇都片区</v>
          </cell>
          <cell r="E82">
            <v>2</v>
          </cell>
          <cell r="F82">
            <v>3</v>
          </cell>
        </row>
        <row r="82">
          <cell r="H82">
            <v>0</v>
          </cell>
          <cell r="I82">
            <v>20</v>
          </cell>
          <cell r="J82">
            <v>6</v>
          </cell>
          <cell r="K82">
            <v>7.3933550025</v>
          </cell>
          <cell r="L82">
            <v>4</v>
          </cell>
          <cell r="M82">
            <v>20</v>
          </cell>
          <cell r="N82">
            <v>6</v>
          </cell>
          <cell r="O82">
            <v>1</v>
          </cell>
          <cell r="P82">
            <v>2</v>
          </cell>
        </row>
        <row r="82">
          <cell r="R82">
            <v>0</v>
          </cell>
          <cell r="S82">
            <v>5</v>
          </cell>
          <cell r="T82">
            <v>723</v>
          </cell>
          <cell r="U82">
            <v>868</v>
          </cell>
          <cell r="V82">
            <v>127.8</v>
          </cell>
          <cell r="W82">
            <v>0.176763485477178</v>
          </cell>
        </row>
        <row r="82">
          <cell r="Y82">
            <v>80</v>
          </cell>
          <cell r="Z82">
            <v>715</v>
          </cell>
          <cell r="AA82" t="str">
            <v>外北街药店</v>
          </cell>
          <cell r="AB82" t="str">
            <v>崇都片区</v>
          </cell>
          <cell r="AC82">
            <v>4</v>
          </cell>
          <cell r="AD82">
            <v>4</v>
          </cell>
          <cell r="AE82">
            <v>3</v>
          </cell>
          <cell r="AF82">
            <v>157.02</v>
          </cell>
          <cell r="AG82">
            <v>7.851</v>
          </cell>
          <cell r="AH82">
            <v>3</v>
          </cell>
          <cell r="AI82">
            <v>1</v>
          </cell>
          <cell r="AJ82">
            <v>2</v>
          </cell>
        </row>
        <row r="82">
          <cell r="AL82">
            <v>0</v>
          </cell>
          <cell r="AM82">
            <v>2</v>
          </cell>
          <cell r="AN82">
            <v>3</v>
          </cell>
        </row>
        <row r="82">
          <cell r="AP82">
            <v>0</v>
          </cell>
          <cell r="AQ82">
            <v>10</v>
          </cell>
          <cell r="AR82">
            <v>0</v>
          </cell>
          <cell r="AS82">
            <v>27.851</v>
          </cell>
          <cell r="AT82">
            <v>27.851</v>
          </cell>
          <cell r="AU82">
            <v>27.9</v>
          </cell>
          <cell r="AV82">
            <v>0</v>
          </cell>
          <cell r="AW82">
            <v>27.9</v>
          </cell>
        </row>
        <row r="83">
          <cell r="B83">
            <v>738</v>
          </cell>
          <cell r="C83" t="str">
            <v>蒲阳路药店</v>
          </cell>
          <cell r="D83" t="str">
            <v>崇都片区</v>
          </cell>
          <cell r="E83">
            <v>5</v>
          </cell>
          <cell r="F83">
            <v>6</v>
          </cell>
        </row>
        <row r="83">
          <cell r="H83">
            <v>0</v>
          </cell>
          <cell r="I83">
            <v>50</v>
          </cell>
          <cell r="J83">
            <v>15</v>
          </cell>
          <cell r="K83">
            <v>17.5607139</v>
          </cell>
          <cell r="L83">
            <v>15</v>
          </cell>
          <cell r="M83">
            <v>75</v>
          </cell>
        </row>
        <row r="83">
          <cell r="O83">
            <v>2</v>
          </cell>
          <cell r="P83">
            <v>3</v>
          </cell>
          <cell r="Q83">
            <v>1</v>
          </cell>
          <cell r="R83">
            <v>15</v>
          </cell>
          <cell r="S83">
            <v>5</v>
          </cell>
          <cell r="T83">
            <v>1731</v>
          </cell>
          <cell r="U83">
            <v>2077</v>
          </cell>
          <cell r="V83">
            <v>893.3</v>
          </cell>
          <cell r="W83">
            <v>0.516060080878105</v>
          </cell>
          <cell r="X83">
            <v>133.995</v>
          </cell>
          <cell r="Y83">
            <v>81</v>
          </cell>
          <cell r="Z83">
            <v>738</v>
          </cell>
          <cell r="AA83" t="str">
            <v>蒲阳路药店</v>
          </cell>
          <cell r="AB83" t="str">
            <v>崇都片区</v>
          </cell>
          <cell r="AC83">
            <v>9</v>
          </cell>
          <cell r="AD83">
            <v>11</v>
          </cell>
          <cell r="AE83">
            <v>7</v>
          </cell>
          <cell r="AF83">
            <v>554.1</v>
          </cell>
          <cell r="AG83">
            <v>27.705</v>
          </cell>
          <cell r="AH83">
            <v>6</v>
          </cell>
          <cell r="AI83">
            <v>2</v>
          </cell>
          <cell r="AJ83">
            <v>3</v>
          </cell>
          <cell r="AK83">
            <v>1</v>
          </cell>
          <cell r="AL83">
            <v>8</v>
          </cell>
          <cell r="AM83">
            <v>3</v>
          </cell>
          <cell r="AN83">
            <v>5</v>
          </cell>
        </row>
        <row r="83">
          <cell r="AP83">
            <v>0</v>
          </cell>
          <cell r="AQ83">
            <v>15</v>
          </cell>
          <cell r="AR83">
            <v>0</v>
          </cell>
          <cell r="AS83">
            <v>259.7</v>
          </cell>
          <cell r="AT83">
            <v>259.7</v>
          </cell>
          <cell r="AU83">
            <v>259.7</v>
          </cell>
          <cell r="AV83">
            <v>0</v>
          </cell>
          <cell r="AW83">
            <v>259.7</v>
          </cell>
        </row>
        <row r="84">
          <cell r="B84">
            <v>307</v>
          </cell>
          <cell r="C84" t="str">
            <v>旗舰店</v>
          </cell>
          <cell r="D84" t="str">
            <v>旗舰片</v>
          </cell>
          <cell r="E84">
            <v>108</v>
          </cell>
          <cell r="F84">
            <v>135</v>
          </cell>
          <cell r="G84">
            <v>127</v>
          </cell>
          <cell r="H84">
            <v>7620</v>
          </cell>
        </row>
        <row r="84">
          <cell r="J84">
            <v>239</v>
          </cell>
          <cell r="K84">
            <v>274.60319183</v>
          </cell>
          <cell r="L84">
            <v>117</v>
          </cell>
          <cell r="M84">
            <v>585</v>
          </cell>
          <cell r="N84">
            <v>366</v>
          </cell>
          <cell r="O84">
            <v>28</v>
          </cell>
          <cell r="P84">
            <v>42</v>
          </cell>
          <cell r="Q84">
            <v>36</v>
          </cell>
          <cell r="R84">
            <v>540</v>
          </cell>
        </row>
        <row r="84">
          <cell r="T84">
            <v>25554</v>
          </cell>
          <cell r="U84">
            <v>30665</v>
          </cell>
          <cell r="V84">
            <v>9140.73</v>
          </cell>
          <cell r="W84">
            <v>0.357702512326837</v>
          </cell>
        </row>
        <row r="84">
          <cell r="Y84">
            <v>82</v>
          </cell>
          <cell r="Z84">
            <v>307</v>
          </cell>
          <cell r="AA84" t="str">
            <v>旗舰店</v>
          </cell>
          <cell r="AB84" t="str">
            <v>旗舰片</v>
          </cell>
          <cell r="AC84">
            <v>100</v>
          </cell>
          <cell r="AD84">
            <v>120</v>
          </cell>
          <cell r="AE84">
            <v>78</v>
          </cell>
          <cell r="AF84">
            <v>6465</v>
          </cell>
          <cell r="AG84">
            <v>323.25</v>
          </cell>
        </row>
        <row r="84">
          <cell r="AI84">
            <v>39</v>
          </cell>
          <cell r="AJ84">
            <v>59</v>
          </cell>
          <cell r="AK84">
            <v>33</v>
          </cell>
          <cell r="AL84">
            <v>264</v>
          </cell>
          <cell r="AM84">
            <v>53</v>
          </cell>
          <cell r="AN84">
            <v>79</v>
          </cell>
          <cell r="AO84">
            <v>38</v>
          </cell>
          <cell r="AP84">
            <v>570</v>
          </cell>
          <cell r="AQ84">
            <v>75</v>
          </cell>
          <cell r="AR84">
            <v>7.6</v>
          </cell>
          <cell r="AS84">
            <v>9902.25</v>
          </cell>
          <cell r="AT84">
            <v>9894.65</v>
          </cell>
          <cell r="AU84">
            <v>9894.7</v>
          </cell>
          <cell r="AV84">
            <v>3300</v>
          </cell>
          <cell r="AW84">
            <v>6594.7</v>
          </cell>
        </row>
        <row r="85">
          <cell r="D85" t="str">
            <v>合计</v>
          </cell>
          <cell r="E85">
            <v>865</v>
          </cell>
          <cell r="F85">
            <v>1053</v>
          </cell>
          <cell r="G85">
            <v>486.508166</v>
          </cell>
          <cell r="H85">
            <v>30067.99236</v>
          </cell>
          <cell r="I85">
            <v>4318.73</v>
          </cell>
          <cell r="J85">
            <v>2479</v>
          </cell>
          <cell r="K85">
            <v>2866.35182385</v>
          </cell>
          <cell r="L85">
            <v>1718</v>
          </cell>
          <cell r="M85">
            <v>10184</v>
          </cell>
          <cell r="N85">
            <v>3087</v>
          </cell>
          <cell r="O85">
            <v>298</v>
          </cell>
          <cell r="P85">
            <v>465</v>
          </cell>
          <cell r="Q85">
            <v>199</v>
          </cell>
          <cell r="R85">
            <v>3505</v>
          </cell>
          <cell r="S85">
            <v>710</v>
          </cell>
          <cell r="T85">
            <v>240001</v>
          </cell>
          <cell r="U85">
            <v>288001</v>
          </cell>
          <cell r="V85">
            <v>176844.54</v>
          </cell>
          <cell r="W85">
            <v>0.736849179795084</v>
          </cell>
          <cell r="X85">
            <v>29186.6785</v>
          </cell>
        </row>
        <row r="85">
          <cell r="AB85" t="str">
            <v>合计</v>
          </cell>
          <cell r="AC85">
            <v>1418</v>
          </cell>
          <cell r="AD85">
            <v>1710</v>
          </cell>
          <cell r="AE85">
            <v>1400.908889</v>
          </cell>
          <cell r="AF85">
            <v>125844.8</v>
          </cell>
          <cell r="AG85">
            <v>8331.0685</v>
          </cell>
          <cell r="AH85">
            <v>1079.79</v>
          </cell>
          <cell r="AI85">
            <v>398</v>
          </cell>
          <cell r="AJ85">
            <v>616</v>
          </cell>
          <cell r="AK85">
            <v>262</v>
          </cell>
          <cell r="AL85">
            <v>2460</v>
          </cell>
          <cell r="AM85">
            <v>404</v>
          </cell>
          <cell r="AN85">
            <v>609</v>
          </cell>
          <cell r="AO85">
            <v>325</v>
          </cell>
          <cell r="AP85">
            <v>5640</v>
          </cell>
          <cell r="AQ85">
            <v>815</v>
          </cell>
          <cell r="AR85">
            <v>786.998</v>
          </cell>
          <cell r="AS85">
            <v>89405.93436</v>
          </cell>
          <cell r="AT85">
            <v>88618.93636</v>
          </cell>
          <cell r="AU85">
            <v>88619.1</v>
          </cell>
          <cell r="AV85">
            <v>12930</v>
          </cell>
          <cell r="AW85">
            <v>75689.1</v>
          </cell>
        </row>
        <row r="86">
          <cell r="C86" t="str">
            <v>董事长：</v>
          </cell>
        </row>
        <row r="86">
          <cell r="H86" t="str">
            <v>分管领导：</v>
          </cell>
        </row>
        <row r="86">
          <cell r="P86" t="str">
            <v>营运部：</v>
          </cell>
        </row>
        <row r="86">
          <cell r="U86" t="str">
            <v>制表人：陈柳</v>
          </cell>
        </row>
        <row r="86">
          <cell r="AA86" t="str">
            <v>董事长：</v>
          </cell>
        </row>
        <row r="86">
          <cell r="AF86" t="str">
            <v>分管领导：</v>
          </cell>
        </row>
        <row r="86">
          <cell r="AN86" t="str">
            <v>营运部：</v>
          </cell>
        </row>
        <row r="86">
          <cell r="AU86" t="str">
            <v>制表人：陈柳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太极大药房首推品种2016年3月门店销售明细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445425.07</v>
          </cell>
          <cell r="D3">
            <v>21745.8579</v>
          </cell>
          <cell r="E3">
            <v>18370.2407</v>
          </cell>
          <cell r="F3">
            <v>176511.628357</v>
          </cell>
          <cell r="G3">
            <v>21745.9</v>
          </cell>
        </row>
        <row r="4">
          <cell r="A4">
            <v>308</v>
          </cell>
          <cell r="B4" t="str">
            <v>四川太极红星店</v>
          </cell>
          <cell r="C4">
            <v>72016.26</v>
          </cell>
          <cell r="D4">
            <v>3267.0571</v>
          </cell>
          <cell r="E4">
            <v>2695.1143</v>
          </cell>
          <cell r="F4">
            <v>28959.465668</v>
          </cell>
          <cell r="G4">
            <v>3267.1</v>
          </cell>
        </row>
        <row r="5">
          <cell r="A5">
            <v>311</v>
          </cell>
          <cell r="B5" t="str">
            <v>四川太极西部店</v>
          </cell>
          <cell r="C5">
            <v>113082.38</v>
          </cell>
          <cell r="D5">
            <v>4348.0377</v>
          </cell>
          <cell r="E5">
            <v>3589.4793</v>
          </cell>
          <cell r="F5">
            <v>44523.43937</v>
          </cell>
          <cell r="G5">
            <v>4348</v>
          </cell>
        </row>
        <row r="6">
          <cell r="A6">
            <v>329</v>
          </cell>
          <cell r="B6" t="str">
            <v>四川太极温江店</v>
          </cell>
          <cell r="C6">
            <v>61150.3</v>
          </cell>
          <cell r="D6">
            <v>3663.7529</v>
          </cell>
          <cell r="E6">
            <v>3128.0915</v>
          </cell>
          <cell r="F6">
            <v>27524.121984</v>
          </cell>
          <cell r="G6">
            <v>3663.8</v>
          </cell>
        </row>
        <row r="7">
          <cell r="A7">
            <v>337</v>
          </cell>
          <cell r="B7" t="str">
            <v>四川太极浆洗街药店</v>
          </cell>
          <cell r="C7">
            <v>190800.12</v>
          </cell>
          <cell r="D7">
            <v>10171.3015</v>
          </cell>
          <cell r="E7">
            <v>8334.6987</v>
          </cell>
          <cell r="F7">
            <v>82655.214832</v>
          </cell>
          <cell r="G7">
            <v>10171.3</v>
          </cell>
        </row>
        <row r="8">
          <cell r="A8">
            <v>339</v>
          </cell>
          <cell r="B8" t="str">
            <v>四川太极沙河源药店</v>
          </cell>
          <cell r="C8">
            <v>51996.2</v>
          </cell>
          <cell r="D8">
            <v>2053.4171</v>
          </cell>
          <cell r="E8">
            <v>1721.2181</v>
          </cell>
          <cell r="F8">
            <v>20343.675179</v>
          </cell>
          <cell r="G8">
            <v>2053.4</v>
          </cell>
        </row>
        <row r="9">
          <cell r="A9">
            <v>341</v>
          </cell>
          <cell r="B9" t="str">
            <v>四川太极邛崃中心药店</v>
          </cell>
          <cell r="C9">
            <v>170278.51</v>
          </cell>
          <cell r="D9">
            <v>8719.9605</v>
          </cell>
          <cell r="E9">
            <v>7258.2917</v>
          </cell>
          <cell r="F9">
            <v>74404.414158</v>
          </cell>
          <cell r="G9">
            <v>8720</v>
          </cell>
        </row>
        <row r="10">
          <cell r="A10">
            <v>343</v>
          </cell>
          <cell r="B10" t="str">
            <v>四川太极光华药店</v>
          </cell>
          <cell r="C10">
            <v>153348.58</v>
          </cell>
          <cell r="D10">
            <v>7704.4262</v>
          </cell>
          <cell r="E10">
            <v>6370.41</v>
          </cell>
          <cell r="F10">
            <v>68015.170717</v>
          </cell>
          <cell r="G10">
            <v>7704.4</v>
          </cell>
        </row>
        <row r="11">
          <cell r="A11">
            <v>345</v>
          </cell>
          <cell r="B11" t="str">
            <v>四川太极交大药店</v>
          </cell>
          <cell r="C11">
            <v>61726.94</v>
          </cell>
          <cell r="D11">
            <v>0</v>
          </cell>
          <cell r="E11">
            <v>0</v>
          </cell>
          <cell r="F11">
            <v>6793.8993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74263.87</v>
          </cell>
          <cell r="D12">
            <v>4089.2378</v>
          </cell>
          <cell r="E12">
            <v>3307.3188</v>
          </cell>
          <cell r="F12">
            <v>31400.456904</v>
          </cell>
          <cell r="G12">
            <v>4089.2</v>
          </cell>
        </row>
        <row r="13">
          <cell r="A13">
            <v>351</v>
          </cell>
          <cell r="B13" t="str">
            <v>四川太极都江堰药店</v>
          </cell>
          <cell r="C13">
            <v>51638.29</v>
          </cell>
          <cell r="D13">
            <v>1890.7103</v>
          </cell>
          <cell r="E13">
            <v>1530.3167</v>
          </cell>
          <cell r="F13">
            <v>19291.721162</v>
          </cell>
          <cell r="G13">
            <v>1890.7</v>
          </cell>
        </row>
        <row r="14">
          <cell r="A14">
            <v>355</v>
          </cell>
          <cell r="B14" t="str">
            <v>四川太极双林路药店</v>
          </cell>
          <cell r="C14">
            <v>98334.34</v>
          </cell>
          <cell r="D14">
            <v>4808.3624</v>
          </cell>
          <cell r="E14">
            <v>3866.9014</v>
          </cell>
          <cell r="F14">
            <v>42586.914658</v>
          </cell>
          <cell r="G14">
            <v>4808.4</v>
          </cell>
        </row>
        <row r="15">
          <cell r="A15">
            <v>357</v>
          </cell>
          <cell r="B15" t="str">
            <v>四川太极清江东路药店</v>
          </cell>
          <cell r="C15">
            <v>48118.32</v>
          </cell>
          <cell r="D15">
            <v>2293.7934</v>
          </cell>
          <cell r="E15">
            <v>1858.5702</v>
          </cell>
          <cell r="F15">
            <v>20229.911862</v>
          </cell>
          <cell r="G15">
            <v>2293.8</v>
          </cell>
        </row>
        <row r="16">
          <cell r="A16">
            <v>359</v>
          </cell>
          <cell r="B16" t="str">
            <v>四川太极枣子巷药店</v>
          </cell>
          <cell r="C16">
            <v>53072.36</v>
          </cell>
          <cell r="D16">
            <v>2751.0654</v>
          </cell>
          <cell r="E16">
            <v>2238.1466</v>
          </cell>
          <cell r="F16">
            <v>23137.6452</v>
          </cell>
          <cell r="G16">
            <v>2751.1</v>
          </cell>
        </row>
        <row r="17">
          <cell r="A17">
            <v>361</v>
          </cell>
          <cell r="B17" t="str">
            <v>四川太极柳城正通东路药店</v>
          </cell>
          <cell r="C17">
            <v>20983.35</v>
          </cell>
          <cell r="D17">
            <v>958.5721</v>
          </cell>
          <cell r="E17">
            <v>763.4211</v>
          </cell>
          <cell r="F17">
            <v>8343.3845</v>
          </cell>
          <cell r="G17">
            <v>958.6</v>
          </cell>
        </row>
        <row r="18">
          <cell r="A18">
            <v>365</v>
          </cell>
          <cell r="B18" t="str">
            <v>四川太极光华村街药店</v>
          </cell>
          <cell r="C18">
            <v>138422.44</v>
          </cell>
          <cell r="D18">
            <v>7503.0672</v>
          </cell>
          <cell r="E18">
            <v>6213.2126</v>
          </cell>
          <cell r="F18">
            <v>64942.831976</v>
          </cell>
          <cell r="G18">
            <v>7503.1</v>
          </cell>
        </row>
        <row r="19">
          <cell r="A19">
            <v>367</v>
          </cell>
          <cell r="B19" t="str">
            <v>四川太极金带街药店</v>
          </cell>
          <cell r="C19">
            <v>41051.08</v>
          </cell>
          <cell r="D19">
            <v>2405.6453</v>
          </cell>
          <cell r="E19">
            <v>1941.3405</v>
          </cell>
          <cell r="F19">
            <v>18640.614262</v>
          </cell>
          <cell r="G19">
            <v>2405.6</v>
          </cell>
        </row>
        <row r="20">
          <cell r="A20">
            <v>371</v>
          </cell>
          <cell r="B20" t="str">
            <v>四川太极兴义镇万兴路药店</v>
          </cell>
          <cell r="C20">
            <v>33420.98</v>
          </cell>
          <cell r="D20">
            <v>1488.9136</v>
          </cell>
          <cell r="E20">
            <v>1181.5096</v>
          </cell>
          <cell r="F20">
            <v>14802.562424</v>
          </cell>
          <cell r="G20">
            <v>1488.9</v>
          </cell>
        </row>
        <row r="21">
          <cell r="A21">
            <v>373</v>
          </cell>
          <cell r="B21" t="str">
            <v>四川太极通盈街药店</v>
          </cell>
          <cell r="C21">
            <v>68150.61</v>
          </cell>
          <cell r="D21">
            <v>2992.972</v>
          </cell>
          <cell r="E21">
            <v>2437.2044</v>
          </cell>
          <cell r="F21">
            <v>30031.577519</v>
          </cell>
          <cell r="G21">
            <v>2993</v>
          </cell>
        </row>
        <row r="22">
          <cell r="A22">
            <v>377</v>
          </cell>
          <cell r="B22" t="str">
            <v>四川太极新园大道药店</v>
          </cell>
          <cell r="C22">
            <v>40199.78</v>
          </cell>
          <cell r="D22">
            <v>2354.0468</v>
          </cell>
          <cell r="E22">
            <v>1855.7746</v>
          </cell>
          <cell r="F22">
            <v>18199.3374</v>
          </cell>
          <cell r="G22">
            <v>2354</v>
          </cell>
        </row>
        <row r="23">
          <cell r="A23">
            <v>379</v>
          </cell>
          <cell r="B23" t="str">
            <v>四川太极土龙路药店</v>
          </cell>
          <cell r="C23">
            <v>52830.94</v>
          </cell>
          <cell r="D23">
            <v>2339.7881</v>
          </cell>
          <cell r="E23">
            <v>1902.3247</v>
          </cell>
          <cell r="F23">
            <v>22011.323868</v>
          </cell>
          <cell r="G23">
            <v>2339.8</v>
          </cell>
        </row>
        <row r="24">
          <cell r="A24">
            <v>385</v>
          </cell>
          <cell r="B24" t="str">
            <v>四川太极五津西路药店</v>
          </cell>
          <cell r="C24">
            <v>50716.39</v>
          </cell>
          <cell r="D24">
            <v>2659.1023</v>
          </cell>
          <cell r="E24">
            <v>2161.0701</v>
          </cell>
          <cell r="F24">
            <v>23561.234686</v>
          </cell>
          <cell r="G24">
            <v>2659.1</v>
          </cell>
        </row>
        <row r="25">
          <cell r="A25">
            <v>387</v>
          </cell>
          <cell r="B25" t="str">
            <v>四川太极新乐中街药店</v>
          </cell>
          <cell r="C25">
            <v>97297.53</v>
          </cell>
          <cell r="D25">
            <v>5096.79</v>
          </cell>
          <cell r="E25">
            <v>4144.3312</v>
          </cell>
          <cell r="F25">
            <v>42204.693662</v>
          </cell>
          <cell r="G25">
            <v>5096.8</v>
          </cell>
        </row>
        <row r="26">
          <cell r="A26">
            <v>389</v>
          </cell>
          <cell r="B26" t="str">
            <v>四川太极南湖路药店</v>
          </cell>
          <cell r="C26">
            <v>43402.47</v>
          </cell>
          <cell r="D26">
            <v>1574.3824</v>
          </cell>
          <cell r="E26">
            <v>1263.9264</v>
          </cell>
          <cell r="F26">
            <v>16810.503124</v>
          </cell>
          <cell r="G26">
            <v>1574.4</v>
          </cell>
        </row>
        <row r="27">
          <cell r="A27">
            <v>391</v>
          </cell>
          <cell r="B27" t="str">
            <v>四川太极金丝街药店</v>
          </cell>
          <cell r="C27">
            <v>72012.4</v>
          </cell>
          <cell r="D27">
            <v>3462.0036</v>
          </cell>
          <cell r="E27">
            <v>2767.6528</v>
          </cell>
          <cell r="F27">
            <v>31585.569634</v>
          </cell>
          <cell r="G27">
            <v>3462</v>
          </cell>
        </row>
        <row r="28">
          <cell r="A28">
            <v>399</v>
          </cell>
          <cell r="B28" t="str">
            <v>四川太极高新天久北巷药店</v>
          </cell>
          <cell r="C28">
            <v>39841.08</v>
          </cell>
          <cell r="D28">
            <v>2008.3426</v>
          </cell>
          <cell r="E28">
            <v>1649.0494</v>
          </cell>
          <cell r="F28">
            <v>17109.272178</v>
          </cell>
          <cell r="G28">
            <v>2008.3</v>
          </cell>
        </row>
        <row r="29">
          <cell r="A29">
            <v>511</v>
          </cell>
          <cell r="B29" t="str">
            <v>四川太极成华杉板桥南一路店</v>
          </cell>
          <cell r="C29">
            <v>51126.54</v>
          </cell>
          <cell r="D29">
            <v>2733.6733</v>
          </cell>
          <cell r="E29">
            <v>2175.8663</v>
          </cell>
          <cell r="F29">
            <v>22812.43201</v>
          </cell>
          <cell r="G29">
            <v>2733.7</v>
          </cell>
        </row>
        <row r="30">
          <cell r="A30">
            <v>513</v>
          </cell>
          <cell r="B30" t="str">
            <v>四川太极武侯区顺和街店</v>
          </cell>
          <cell r="C30">
            <v>18675.79</v>
          </cell>
          <cell r="D30">
            <v>1034.2357</v>
          </cell>
          <cell r="E30">
            <v>828.9091</v>
          </cell>
          <cell r="F30">
            <v>8335.267124</v>
          </cell>
          <cell r="G30">
            <v>1034.2</v>
          </cell>
        </row>
        <row r="31">
          <cell r="A31">
            <v>514</v>
          </cell>
          <cell r="B31" t="str">
            <v>四川太极新津邓双镇岷江店</v>
          </cell>
          <cell r="C31">
            <v>58692.79</v>
          </cell>
          <cell r="D31">
            <v>2927.1454</v>
          </cell>
          <cell r="E31">
            <v>2381.0422</v>
          </cell>
          <cell r="F31">
            <v>26458.397</v>
          </cell>
          <cell r="G31">
            <v>2927.1</v>
          </cell>
        </row>
        <row r="32">
          <cell r="A32">
            <v>515</v>
          </cell>
          <cell r="B32" t="str">
            <v>四川太极成华区崔家店路药店</v>
          </cell>
          <cell r="C32">
            <v>52664.34</v>
          </cell>
          <cell r="D32">
            <v>2420.2823</v>
          </cell>
          <cell r="E32">
            <v>1931.5551</v>
          </cell>
          <cell r="F32">
            <v>22973.20127</v>
          </cell>
          <cell r="G32">
            <v>2420.3</v>
          </cell>
        </row>
        <row r="33">
          <cell r="A33">
            <v>517</v>
          </cell>
          <cell r="B33" t="str">
            <v>四川太极青羊区北东街店</v>
          </cell>
          <cell r="C33">
            <v>68407.37</v>
          </cell>
          <cell r="D33">
            <v>3407.8859</v>
          </cell>
          <cell r="E33">
            <v>2674.1751</v>
          </cell>
          <cell r="F33">
            <v>32269.110171</v>
          </cell>
          <cell r="G33">
            <v>3407.9</v>
          </cell>
        </row>
        <row r="34">
          <cell r="A34">
            <v>52</v>
          </cell>
          <cell r="B34" t="str">
            <v>四川太极崇州中心店</v>
          </cell>
          <cell r="C34">
            <v>76260.81</v>
          </cell>
          <cell r="D34">
            <v>3709.1377</v>
          </cell>
          <cell r="E34">
            <v>3066.2979</v>
          </cell>
          <cell r="F34">
            <v>30921.218932</v>
          </cell>
          <cell r="G34">
            <v>3709.1</v>
          </cell>
        </row>
        <row r="35">
          <cell r="A35">
            <v>539</v>
          </cell>
          <cell r="B35" t="str">
            <v>四川太极大邑县晋原镇子龙路店</v>
          </cell>
          <cell r="C35">
            <v>39504.77</v>
          </cell>
          <cell r="D35">
            <v>1811.0606</v>
          </cell>
          <cell r="E35">
            <v>1502.6026</v>
          </cell>
          <cell r="F35">
            <v>17922.141122</v>
          </cell>
          <cell r="G35">
            <v>1811.1</v>
          </cell>
        </row>
        <row r="36">
          <cell r="A36">
            <v>54</v>
          </cell>
          <cell r="B36" t="str">
            <v>四川太极怀远店</v>
          </cell>
          <cell r="C36">
            <v>91426.24</v>
          </cell>
          <cell r="D36">
            <v>4691.9621</v>
          </cell>
          <cell r="E36">
            <v>3820.4445</v>
          </cell>
          <cell r="F36">
            <v>37674.805985</v>
          </cell>
          <cell r="G36">
            <v>4692</v>
          </cell>
        </row>
        <row r="37">
          <cell r="A37">
            <v>541</v>
          </cell>
          <cell r="B37" t="str">
            <v>四川太极高新区府城大道西段店</v>
          </cell>
          <cell r="C37">
            <v>101724.39</v>
          </cell>
          <cell r="D37">
            <v>5062.6408</v>
          </cell>
          <cell r="E37">
            <v>3991.9032</v>
          </cell>
          <cell r="F37">
            <v>48187.856121</v>
          </cell>
          <cell r="G37">
            <v>5062.6</v>
          </cell>
        </row>
        <row r="38">
          <cell r="A38">
            <v>545</v>
          </cell>
          <cell r="B38" t="str">
            <v>四川太极龙潭西路店</v>
          </cell>
          <cell r="C38">
            <v>56707.1</v>
          </cell>
          <cell r="D38">
            <v>2344.3776</v>
          </cell>
          <cell r="E38">
            <v>1877.2858</v>
          </cell>
          <cell r="F38">
            <v>25135.55491</v>
          </cell>
          <cell r="G38">
            <v>2344.4</v>
          </cell>
        </row>
        <row r="39">
          <cell r="A39">
            <v>546</v>
          </cell>
          <cell r="B39" t="str">
            <v>四川太极锦江区楠丰路店</v>
          </cell>
          <cell r="C39">
            <v>32940.91</v>
          </cell>
          <cell r="D39">
            <v>1350.712</v>
          </cell>
          <cell r="E39">
            <v>1097.91</v>
          </cell>
          <cell r="F39">
            <v>12510.484216</v>
          </cell>
          <cell r="G39">
            <v>1350.7</v>
          </cell>
        </row>
        <row r="40">
          <cell r="A40">
            <v>549</v>
          </cell>
          <cell r="B40" t="str">
            <v>四川太极大邑县晋源镇东壕沟段药店</v>
          </cell>
          <cell r="C40">
            <v>34740.98</v>
          </cell>
          <cell r="D40">
            <v>1827.4225</v>
          </cell>
          <cell r="E40">
            <v>1512.2157</v>
          </cell>
          <cell r="F40">
            <v>16150.967562</v>
          </cell>
          <cell r="G40">
            <v>1827.4</v>
          </cell>
        </row>
        <row r="41">
          <cell r="A41">
            <v>56</v>
          </cell>
          <cell r="B41" t="str">
            <v>四川太极三江店</v>
          </cell>
          <cell r="C41">
            <v>15823.68</v>
          </cell>
          <cell r="D41">
            <v>1035.7026</v>
          </cell>
          <cell r="E41">
            <v>833.4438</v>
          </cell>
          <cell r="F41">
            <v>7204.83775</v>
          </cell>
          <cell r="G41">
            <v>1035.7</v>
          </cell>
        </row>
        <row r="42">
          <cell r="A42">
            <v>570</v>
          </cell>
          <cell r="B42" t="str">
            <v>四川太极青羊区浣花滨河路药店</v>
          </cell>
          <cell r="C42">
            <v>45081.69</v>
          </cell>
          <cell r="D42">
            <v>2389.79</v>
          </cell>
          <cell r="E42">
            <v>1906.3408</v>
          </cell>
          <cell r="F42">
            <v>21443.9946</v>
          </cell>
          <cell r="G42">
            <v>2389.8</v>
          </cell>
        </row>
        <row r="43">
          <cell r="A43">
            <v>571</v>
          </cell>
          <cell r="B43" t="str">
            <v>四川太极高新区民丰大道西段药店</v>
          </cell>
          <cell r="C43">
            <v>188846.09</v>
          </cell>
          <cell r="D43">
            <v>9363.7635</v>
          </cell>
          <cell r="E43">
            <v>7651.8721</v>
          </cell>
          <cell r="F43">
            <v>81013.986962</v>
          </cell>
          <cell r="G43">
            <v>9363.8</v>
          </cell>
        </row>
        <row r="44">
          <cell r="A44">
            <v>572</v>
          </cell>
          <cell r="B44" t="str">
            <v>四川太极郫县郫筒镇东大街药店</v>
          </cell>
          <cell r="C44">
            <v>23338.47</v>
          </cell>
          <cell r="D44">
            <v>1483.9855</v>
          </cell>
          <cell r="E44">
            <v>1234.6439</v>
          </cell>
          <cell r="F44">
            <v>10474.1251</v>
          </cell>
          <cell r="G44">
            <v>1484</v>
          </cell>
        </row>
        <row r="45">
          <cell r="A45">
            <v>573</v>
          </cell>
          <cell r="B45" t="str">
            <v>四川太极双流县西航港街道锦华路一段药店</v>
          </cell>
          <cell r="C45">
            <v>34083.41</v>
          </cell>
          <cell r="D45">
            <v>1746.078</v>
          </cell>
          <cell r="E45">
            <v>1399.5946</v>
          </cell>
          <cell r="F45">
            <v>15114.904</v>
          </cell>
          <cell r="G45">
            <v>1746.1</v>
          </cell>
        </row>
        <row r="46">
          <cell r="A46">
            <v>577</v>
          </cell>
          <cell r="B46" t="str">
            <v>四川太极青羊区群和路药店</v>
          </cell>
          <cell r="C46">
            <v>25825.41</v>
          </cell>
          <cell r="D46">
            <v>1461.5415</v>
          </cell>
          <cell r="E46">
            <v>1168.6619</v>
          </cell>
          <cell r="F46">
            <v>12101.473486</v>
          </cell>
          <cell r="G46">
            <v>1461.5</v>
          </cell>
        </row>
        <row r="47">
          <cell r="A47">
            <v>578</v>
          </cell>
          <cell r="B47" t="str">
            <v>四川太极成华区华油路药店</v>
          </cell>
          <cell r="C47">
            <v>49499.33</v>
          </cell>
          <cell r="D47">
            <v>2372.2391</v>
          </cell>
          <cell r="E47">
            <v>1857.6535</v>
          </cell>
          <cell r="F47">
            <v>22916.028698</v>
          </cell>
          <cell r="G47">
            <v>2372.2</v>
          </cell>
        </row>
        <row r="48">
          <cell r="A48">
            <v>581</v>
          </cell>
          <cell r="B48" t="str">
            <v>四川太极成华区二环路北四段药店（汇融名城）</v>
          </cell>
          <cell r="C48">
            <v>58051.59</v>
          </cell>
          <cell r="D48">
            <v>3237.6844</v>
          </cell>
          <cell r="E48">
            <v>2560.459</v>
          </cell>
          <cell r="F48">
            <v>25970.347162</v>
          </cell>
          <cell r="G48">
            <v>3237.7</v>
          </cell>
        </row>
        <row r="49">
          <cell r="A49">
            <v>582</v>
          </cell>
          <cell r="B49" t="str">
            <v>四川太极青羊区十二桥药店</v>
          </cell>
          <cell r="C49">
            <v>108678.68</v>
          </cell>
          <cell r="D49">
            <v>4651.7731</v>
          </cell>
          <cell r="E49">
            <v>3807.2259</v>
          </cell>
          <cell r="F49">
            <v>48534.416561</v>
          </cell>
          <cell r="G49">
            <v>4651.8</v>
          </cell>
        </row>
        <row r="50">
          <cell r="A50">
            <v>584</v>
          </cell>
          <cell r="B50" t="str">
            <v>四川太极高新区中和街道柳荫街药店</v>
          </cell>
          <cell r="C50">
            <v>43880.59</v>
          </cell>
          <cell r="D50">
            <v>1845.7105</v>
          </cell>
          <cell r="E50">
            <v>1491.3505</v>
          </cell>
          <cell r="F50">
            <v>19339.375623</v>
          </cell>
          <cell r="G50">
            <v>1845.7</v>
          </cell>
        </row>
        <row r="51">
          <cell r="A51">
            <v>585</v>
          </cell>
          <cell r="B51" t="str">
            <v>四川太极成华区羊子山西路药店（兴元华盛）</v>
          </cell>
          <cell r="C51">
            <v>88338.29</v>
          </cell>
          <cell r="D51">
            <v>4494.2263</v>
          </cell>
          <cell r="E51">
            <v>3618.6463</v>
          </cell>
          <cell r="F51">
            <v>40282.932443</v>
          </cell>
          <cell r="G51">
            <v>4494.2</v>
          </cell>
        </row>
        <row r="52">
          <cell r="A52">
            <v>587</v>
          </cell>
          <cell r="B52" t="str">
            <v>四川太极都江堰景中路店</v>
          </cell>
          <cell r="C52">
            <v>38428.96</v>
          </cell>
          <cell r="D52">
            <v>2064.4285</v>
          </cell>
          <cell r="E52">
            <v>1634.5337</v>
          </cell>
          <cell r="F52">
            <v>18358.536372</v>
          </cell>
          <cell r="G52">
            <v>2064.4</v>
          </cell>
        </row>
        <row r="53">
          <cell r="A53">
            <v>588</v>
          </cell>
          <cell r="B53" t="str">
            <v>四川太极新津县正东街店</v>
          </cell>
          <cell r="C53">
            <v>31462.84</v>
          </cell>
          <cell r="D53">
            <v>1636.4122</v>
          </cell>
          <cell r="E53">
            <v>1373.8812</v>
          </cell>
          <cell r="F53">
            <v>14147.14351</v>
          </cell>
          <cell r="G53">
            <v>1636.4</v>
          </cell>
        </row>
        <row r="54">
          <cell r="A54">
            <v>591</v>
          </cell>
          <cell r="B54" t="str">
            <v>四川太极邛崃市临邛镇长安大道药店</v>
          </cell>
          <cell r="C54">
            <v>56711.83</v>
          </cell>
          <cell r="D54">
            <v>3285.346</v>
          </cell>
          <cell r="E54">
            <v>2667.9378</v>
          </cell>
          <cell r="F54">
            <v>26312.642947</v>
          </cell>
          <cell r="G54">
            <v>3285.3</v>
          </cell>
        </row>
        <row r="55">
          <cell r="A55">
            <v>594</v>
          </cell>
          <cell r="B55" t="str">
            <v>四川太极大邑县安仁镇千禧街药店</v>
          </cell>
          <cell r="C55">
            <v>70461.99</v>
          </cell>
          <cell r="D55">
            <v>3553.9998</v>
          </cell>
          <cell r="E55">
            <v>2835.7256</v>
          </cell>
          <cell r="F55">
            <v>30805.689564</v>
          </cell>
          <cell r="G55">
            <v>3554</v>
          </cell>
        </row>
        <row r="56">
          <cell r="A56">
            <v>598</v>
          </cell>
          <cell r="B56" t="str">
            <v>四川太极锦江区水杉街药店</v>
          </cell>
          <cell r="C56">
            <v>46574.23</v>
          </cell>
          <cell r="D56">
            <v>2663.2532</v>
          </cell>
          <cell r="E56">
            <v>2157.679</v>
          </cell>
          <cell r="F56">
            <v>19836.086356</v>
          </cell>
          <cell r="G56">
            <v>2663.3</v>
          </cell>
        </row>
        <row r="57">
          <cell r="A57">
            <v>704</v>
          </cell>
          <cell r="B57" t="str">
            <v>四川太极都江堰奎光路中段药店</v>
          </cell>
          <cell r="C57">
            <v>29418.03</v>
          </cell>
          <cell r="D57">
            <v>1480.4278</v>
          </cell>
          <cell r="E57">
            <v>1193.0306</v>
          </cell>
          <cell r="F57">
            <v>13510.83664</v>
          </cell>
          <cell r="G57">
            <v>1480.4</v>
          </cell>
        </row>
        <row r="58">
          <cell r="A58">
            <v>706</v>
          </cell>
          <cell r="B58" t="str">
            <v>四川太极都江堰幸福镇翔风路药店</v>
          </cell>
          <cell r="C58">
            <v>43403.87</v>
          </cell>
          <cell r="D58">
            <v>2080.4388</v>
          </cell>
          <cell r="E58">
            <v>1657.8086</v>
          </cell>
          <cell r="F58">
            <v>19320.355896</v>
          </cell>
          <cell r="G58">
            <v>2080.4</v>
          </cell>
        </row>
        <row r="59">
          <cell r="A59">
            <v>707</v>
          </cell>
          <cell r="B59" t="str">
            <v>四川太极成华区万科路药店</v>
          </cell>
          <cell r="C59">
            <v>81137.72</v>
          </cell>
          <cell r="D59">
            <v>3999.3163</v>
          </cell>
          <cell r="E59">
            <v>3194.2809</v>
          </cell>
          <cell r="F59">
            <v>36111.089932</v>
          </cell>
          <cell r="G59">
            <v>3999.3</v>
          </cell>
        </row>
        <row r="60">
          <cell r="A60">
            <v>709</v>
          </cell>
          <cell r="B60" t="str">
            <v>四川太极新都区马超东路店</v>
          </cell>
          <cell r="C60">
            <v>45112.85</v>
          </cell>
          <cell r="D60">
            <v>1980.4514</v>
          </cell>
          <cell r="E60">
            <v>1586.4012</v>
          </cell>
          <cell r="F60">
            <v>20215.506619</v>
          </cell>
          <cell r="G60">
            <v>1980.5</v>
          </cell>
        </row>
        <row r="61">
          <cell r="A61">
            <v>710</v>
          </cell>
          <cell r="B61" t="str">
            <v>四川太极都江堰市蒲阳镇堰问道西路药店</v>
          </cell>
          <cell r="C61">
            <v>26088.39</v>
          </cell>
          <cell r="D61">
            <v>1333.4253</v>
          </cell>
          <cell r="E61">
            <v>1054.9829</v>
          </cell>
          <cell r="F61">
            <v>11544.714</v>
          </cell>
          <cell r="G61">
            <v>1333.4</v>
          </cell>
        </row>
        <row r="62">
          <cell r="A62">
            <v>712</v>
          </cell>
          <cell r="B62" t="str">
            <v>四川太极成华区华泰路药店</v>
          </cell>
          <cell r="C62">
            <v>137097.47</v>
          </cell>
          <cell r="D62">
            <v>6789.6334</v>
          </cell>
          <cell r="E62">
            <v>5548.674</v>
          </cell>
          <cell r="F62">
            <v>61060.690895</v>
          </cell>
          <cell r="G62">
            <v>6789.6</v>
          </cell>
        </row>
        <row r="63">
          <cell r="A63">
            <v>713</v>
          </cell>
          <cell r="B63" t="str">
            <v>四川太极都江堰聚源镇药店</v>
          </cell>
          <cell r="C63">
            <v>36047.08</v>
          </cell>
          <cell r="D63">
            <v>2258.7449</v>
          </cell>
          <cell r="E63">
            <v>1848.5443</v>
          </cell>
          <cell r="F63">
            <v>16682.792526</v>
          </cell>
          <cell r="G63">
            <v>2258.7</v>
          </cell>
        </row>
        <row r="64">
          <cell r="A64">
            <v>716</v>
          </cell>
          <cell r="B64" t="str">
            <v>四川太极大邑县沙渠镇方圆路药店</v>
          </cell>
          <cell r="C64">
            <v>37482.89</v>
          </cell>
          <cell r="D64">
            <v>1837.671</v>
          </cell>
          <cell r="E64">
            <v>1437.8344</v>
          </cell>
          <cell r="F64">
            <v>17457.319304</v>
          </cell>
          <cell r="G64">
            <v>1837.7</v>
          </cell>
        </row>
        <row r="65">
          <cell r="A65">
            <v>717</v>
          </cell>
          <cell r="B65" t="str">
            <v>四川太极大邑县晋原镇通达东路五段药店</v>
          </cell>
          <cell r="C65">
            <v>56918.67</v>
          </cell>
          <cell r="D65">
            <v>3105.9222</v>
          </cell>
          <cell r="E65">
            <v>2579.3268</v>
          </cell>
          <cell r="F65">
            <v>26286.460113</v>
          </cell>
          <cell r="G65">
            <v>3105.9</v>
          </cell>
        </row>
        <row r="66">
          <cell r="A66">
            <v>718</v>
          </cell>
          <cell r="B66" t="str">
            <v>四川太极龙泉驿区东街药店</v>
          </cell>
          <cell r="C66">
            <v>24562.09</v>
          </cell>
          <cell r="D66">
            <v>1146.0228</v>
          </cell>
          <cell r="E66">
            <v>952.2446</v>
          </cell>
          <cell r="F66">
            <v>10115.541344</v>
          </cell>
          <cell r="G66">
            <v>1146</v>
          </cell>
        </row>
        <row r="67">
          <cell r="A67">
            <v>719</v>
          </cell>
          <cell r="B67" t="str">
            <v>四川太极大邑县晋原镇内蒙古大道药店</v>
          </cell>
          <cell r="C67">
            <v>72732.19</v>
          </cell>
          <cell r="D67">
            <v>3407.685</v>
          </cell>
          <cell r="E67">
            <v>2805.8</v>
          </cell>
          <cell r="F67">
            <v>32051.362</v>
          </cell>
          <cell r="G67">
            <v>3407.7</v>
          </cell>
        </row>
        <row r="68">
          <cell r="A68">
            <v>720</v>
          </cell>
          <cell r="B68" t="str">
            <v>四川太极大邑县新场镇文昌街药店</v>
          </cell>
          <cell r="C68">
            <v>38337.93</v>
          </cell>
          <cell r="D68">
            <v>1998.2762</v>
          </cell>
          <cell r="E68">
            <v>1635.118</v>
          </cell>
          <cell r="F68">
            <v>16964.060142</v>
          </cell>
          <cell r="G68">
            <v>1998.3</v>
          </cell>
        </row>
        <row r="69">
          <cell r="A69">
            <v>721</v>
          </cell>
          <cell r="B69" t="str">
            <v>四川太极邛崃市临邛镇洪川小区药店</v>
          </cell>
          <cell r="C69">
            <v>47935.6</v>
          </cell>
          <cell r="D69">
            <v>2373.7172</v>
          </cell>
          <cell r="E69">
            <v>1903.0456</v>
          </cell>
          <cell r="F69">
            <v>20339.6502</v>
          </cell>
          <cell r="G69">
            <v>2373.7</v>
          </cell>
        </row>
        <row r="70">
          <cell r="A70">
            <v>723</v>
          </cell>
          <cell r="B70" t="str">
            <v>四川太极锦江区柳翠路药店</v>
          </cell>
          <cell r="C70">
            <v>33212.47</v>
          </cell>
          <cell r="D70">
            <v>1904.7635</v>
          </cell>
          <cell r="E70">
            <v>1545.3493</v>
          </cell>
          <cell r="F70">
            <v>15698.618962</v>
          </cell>
          <cell r="G70">
            <v>1904.8</v>
          </cell>
        </row>
        <row r="71">
          <cell r="A71">
            <v>724</v>
          </cell>
          <cell r="B71" t="str">
            <v>四川太极锦江区观音桥街药店</v>
          </cell>
          <cell r="C71">
            <v>51632.35</v>
          </cell>
          <cell r="D71">
            <v>2847.7311</v>
          </cell>
          <cell r="E71">
            <v>2311.0401</v>
          </cell>
          <cell r="F71">
            <v>23260.29139</v>
          </cell>
          <cell r="G71">
            <v>2847.7</v>
          </cell>
        </row>
        <row r="72">
          <cell r="A72">
            <v>726</v>
          </cell>
          <cell r="B72" t="str">
            <v>四川太极金牛区交大路第三药店</v>
          </cell>
          <cell r="C72">
            <v>89141.97</v>
          </cell>
          <cell r="D72">
            <v>4729.7205</v>
          </cell>
          <cell r="E72">
            <v>3840.5491</v>
          </cell>
          <cell r="F72">
            <v>41685.814514</v>
          </cell>
          <cell r="G72">
            <v>4729.7</v>
          </cell>
        </row>
        <row r="73">
          <cell r="A73">
            <v>727</v>
          </cell>
          <cell r="B73" t="str">
            <v>四川太极金牛区黄苑东街药店</v>
          </cell>
          <cell r="C73">
            <v>33342.53</v>
          </cell>
          <cell r="D73">
            <v>1934.1885</v>
          </cell>
          <cell r="E73">
            <v>1560.1039</v>
          </cell>
          <cell r="F73">
            <v>14595.418895</v>
          </cell>
          <cell r="G73">
            <v>1934.2</v>
          </cell>
        </row>
        <row r="74">
          <cell r="A74">
            <v>730</v>
          </cell>
          <cell r="B74" t="str">
            <v>四川太极新都区新繁镇繁江北路药店</v>
          </cell>
          <cell r="C74">
            <v>65652.43</v>
          </cell>
          <cell r="D74">
            <v>2913.2688</v>
          </cell>
          <cell r="E74">
            <v>2359.2358</v>
          </cell>
          <cell r="F74">
            <v>29481.508456</v>
          </cell>
          <cell r="G74">
            <v>2913.3</v>
          </cell>
        </row>
        <row r="75">
          <cell r="A75">
            <v>732</v>
          </cell>
          <cell r="B75" t="str">
            <v>四川太极邛崃市羊安镇永康大道药店</v>
          </cell>
          <cell r="C75">
            <v>26119.24</v>
          </cell>
          <cell r="D75">
            <v>1340.8861</v>
          </cell>
          <cell r="E75">
            <v>1097.3819</v>
          </cell>
          <cell r="F75">
            <v>11431.978824</v>
          </cell>
          <cell r="G75">
            <v>1340.9</v>
          </cell>
        </row>
        <row r="76">
          <cell r="A76">
            <v>734</v>
          </cell>
          <cell r="B76" t="str">
            <v>四川太极温江区柳城街道同兴东路药店</v>
          </cell>
          <cell r="C76">
            <v>51282.76</v>
          </cell>
          <cell r="D76">
            <v>3055.5718</v>
          </cell>
          <cell r="E76">
            <v>2437.6496</v>
          </cell>
          <cell r="F76">
            <v>22084.956</v>
          </cell>
          <cell r="G76">
            <v>3055.6</v>
          </cell>
        </row>
        <row r="77">
          <cell r="A77">
            <v>737</v>
          </cell>
          <cell r="B77" t="str">
            <v>四川太极高新区大源北街药店</v>
          </cell>
          <cell r="C77">
            <v>24576.35</v>
          </cell>
          <cell r="D77">
            <v>1311.8675</v>
          </cell>
          <cell r="E77">
            <v>1058.1055</v>
          </cell>
          <cell r="F77">
            <v>10432.26007</v>
          </cell>
          <cell r="G77">
            <v>1311.9</v>
          </cell>
        </row>
        <row r="78">
          <cell r="A78">
            <v>738</v>
          </cell>
          <cell r="B78" t="str">
            <v>四川太极都江堰市蒲阳路药店</v>
          </cell>
          <cell r="C78">
            <v>42074.33</v>
          </cell>
          <cell r="D78">
            <v>2275.7761</v>
          </cell>
          <cell r="E78">
            <v>1909.1575</v>
          </cell>
          <cell r="F78">
            <v>17399.602648</v>
          </cell>
          <cell r="G78">
            <v>2275.8</v>
          </cell>
        </row>
        <row r="79">
          <cell r="A79">
            <v>740</v>
          </cell>
          <cell r="B79" t="str">
            <v>四川太极成华区华康路药店</v>
          </cell>
          <cell r="C79">
            <v>29527.68</v>
          </cell>
          <cell r="D79">
            <v>1263.1935</v>
          </cell>
          <cell r="E79">
            <v>1014.2233</v>
          </cell>
          <cell r="F79">
            <v>13607.198675</v>
          </cell>
          <cell r="G79">
            <v>1263.2</v>
          </cell>
        </row>
        <row r="80">
          <cell r="A80">
            <v>741</v>
          </cell>
          <cell r="B80" t="str">
            <v>四川太极成华区新怡路店
</v>
          </cell>
          <cell r="C80">
            <v>33616.12</v>
          </cell>
          <cell r="D80">
            <v>1766.7047</v>
          </cell>
          <cell r="E80">
            <v>1445.7475</v>
          </cell>
          <cell r="F80">
            <v>15498.155732</v>
          </cell>
          <cell r="G80">
            <v>1766.7</v>
          </cell>
        </row>
        <row r="81">
          <cell r="A81">
            <v>742</v>
          </cell>
          <cell r="B81" t="str">
            <v>四川太极锦江区庆云南街药店</v>
          </cell>
          <cell r="C81">
            <v>51180.9</v>
          </cell>
          <cell r="D81">
            <v>2724.4867</v>
          </cell>
          <cell r="E81">
            <v>2172.4051</v>
          </cell>
          <cell r="F81">
            <v>25784.312124</v>
          </cell>
          <cell r="G81">
            <v>2724.5</v>
          </cell>
        </row>
        <row r="82">
          <cell r="A82">
            <v>743</v>
          </cell>
          <cell r="B82" t="str">
            <v>四川太极成华区万宇路药店</v>
          </cell>
          <cell r="C82">
            <v>25994.78</v>
          </cell>
          <cell r="D82">
            <v>1266.2993</v>
          </cell>
          <cell r="E82">
            <v>1011.6717</v>
          </cell>
          <cell r="F82">
            <v>11912.276548</v>
          </cell>
          <cell r="G82">
            <v>1266.3</v>
          </cell>
        </row>
        <row r="83">
          <cell r="A83" t="str">
            <v>总计</v>
          </cell>
        </row>
        <row r="83">
          <cell r="C83">
            <v>5185168.39</v>
          </cell>
          <cell r="D83">
            <v>256083.2667</v>
          </cell>
          <cell r="E83">
            <v>208769.1847</v>
          </cell>
          <cell r="F83">
            <v>2244361.31459</v>
          </cell>
          <cell r="G83">
            <v>256083.3</v>
          </cell>
        </row>
        <row r="84">
          <cell r="A84" t="str">
            <v>业务部：</v>
          </cell>
          <cell r="B84" t="str">
            <v>商品部：</v>
          </cell>
        </row>
        <row r="84">
          <cell r="D84" t="str">
            <v>人事部：</v>
          </cell>
        </row>
        <row r="84">
          <cell r="F84" t="str">
            <v>董事长：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藏药活动"/>
      <sheetName val="各门店任务"/>
    </sheetNames>
    <sheetDataSet>
      <sheetData sheetId="0"/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藏药</v>
          </cell>
        </row>
        <row r="1">
          <cell r="T1" t="str">
            <v>蚕蛾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辅降</v>
          </cell>
        </row>
        <row r="1">
          <cell r="AH1" t="str">
            <v>中山中智</v>
          </cell>
        </row>
        <row r="1">
          <cell r="AN1" t="str">
            <v>全安素+益力佳</v>
          </cell>
        </row>
        <row r="1">
          <cell r="AS1" t="str">
            <v>五子</v>
          </cell>
        </row>
        <row r="1">
          <cell r="AU1" t="str">
            <v>雅塑</v>
          </cell>
        </row>
        <row r="1">
          <cell r="AW1" t="str">
            <v>序号</v>
          </cell>
          <cell r="AX1" t="str">
            <v>门店ID</v>
          </cell>
          <cell r="AY1" t="str">
            <v>门店名称</v>
          </cell>
          <cell r="AZ1" t="str">
            <v>片区</v>
          </cell>
          <cell r="BA1" t="str">
            <v>维D钙</v>
          </cell>
        </row>
        <row r="1">
          <cell r="BC1" t="str">
            <v>芪鹿</v>
          </cell>
        </row>
        <row r="1">
          <cell r="BE1" t="str">
            <v>氨糖</v>
          </cell>
        </row>
        <row r="1">
          <cell r="BG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</row>
        <row r="2">
          <cell r="I2" t="str">
            <v>奖励</v>
          </cell>
          <cell r="J2" t="str">
            <v>考核</v>
          </cell>
          <cell r="K2" t="str">
            <v>力争</v>
          </cell>
          <cell r="L2" t="str">
            <v>销量</v>
          </cell>
        </row>
        <row r="2">
          <cell r="N2" t="str">
            <v>奖励</v>
          </cell>
          <cell r="O2" t="str">
            <v>考核</v>
          </cell>
          <cell r="P2" t="str">
            <v>力争</v>
          </cell>
          <cell r="Q2" t="str">
            <v>销售额</v>
          </cell>
          <cell r="R2" t="str">
            <v>完成率</v>
          </cell>
          <cell r="S2" t="str">
            <v>奖励</v>
          </cell>
          <cell r="T2" t="str">
            <v>考核</v>
          </cell>
          <cell r="U2" t="str">
            <v>力争</v>
          </cell>
          <cell r="V2" t="str">
            <v>销量</v>
          </cell>
        </row>
        <row r="2"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</row>
        <row r="2">
          <cell r="AG2" t="str">
            <v>奖励</v>
          </cell>
          <cell r="AH2" t="str">
            <v>考核</v>
          </cell>
          <cell r="AI2" t="str">
            <v>力争</v>
          </cell>
          <cell r="AJ2" t="str">
            <v>销量</v>
          </cell>
          <cell r="AK2" t="str">
            <v>销售额</v>
          </cell>
        </row>
        <row r="2">
          <cell r="AM2" t="str">
            <v>奖励</v>
          </cell>
          <cell r="AN2" t="str">
            <v>考核</v>
          </cell>
          <cell r="AO2" t="str">
            <v>力争</v>
          </cell>
          <cell r="AP2" t="str">
            <v>销量</v>
          </cell>
        </row>
        <row r="2">
          <cell r="AR2" t="str">
            <v>奖励</v>
          </cell>
          <cell r="AS2" t="str">
            <v>销售</v>
          </cell>
          <cell r="AT2" t="str">
            <v>奖励</v>
          </cell>
          <cell r="AU2" t="str">
            <v>销售</v>
          </cell>
          <cell r="AV2" t="str">
            <v>奖励</v>
          </cell>
        </row>
        <row r="2">
          <cell r="BA2" t="str">
            <v>销售</v>
          </cell>
          <cell r="BB2" t="str">
            <v>奖励</v>
          </cell>
          <cell r="BC2" t="str">
            <v>销售</v>
          </cell>
          <cell r="BD2" t="str">
            <v>奖励</v>
          </cell>
          <cell r="BE2" t="str">
            <v>销售</v>
          </cell>
          <cell r="BF2" t="str">
            <v>奖励</v>
          </cell>
          <cell r="BG2" t="str">
            <v>内购</v>
          </cell>
          <cell r="BH2" t="str">
            <v>提成除内购</v>
          </cell>
          <cell r="BI2" t="str">
            <v>衡康公司晒单</v>
          </cell>
          <cell r="BJ2" t="str">
            <v>衡康公司晒单</v>
          </cell>
        </row>
        <row r="2">
          <cell r="BL2" t="str">
            <v>门店实际发放</v>
          </cell>
          <cell r="BM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4</v>
          </cell>
          <cell r="F3">
            <v>5</v>
          </cell>
          <cell r="G3">
            <v>3.32</v>
          </cell>
          <cell r="H3">
            <v>-1.68</v>
          </cell>
          <cell r="I3">
            <v>199.2</v>
          </cell>
          <cell r="J3">
            <v>12</v>
          </cell>
          <cell r="K3">
            <v>12.9617728775</v>
          </cell>
          <cell r="L3">
            <v>3</v>
          </cell>
          <cell r="M3">
            <v>-9.9617728775</v>
          </cell>
          <cell r="N3">
            <v>15</v>
          </cell>
          <cell r="O3">
            <v>1770</v>
          </cell>
          <cell r="P3">
            <v>2124</v>
          </cell>
          <cell r="Q3">
            <v>618</v>
          </cell>
          <cell r="R3">
            <v>0.290960451977401</v>
          </cell>
          <cell r="S3">
            <v>92.7</v>
          </cell>
          <cell r="T3">
            <v>2</v>
          </cell>
          <cell r="U3">
            <v>3</v>
          </cell>
          <cell r="V3">
            <v>2</v>
          </cell>
          <cell r="W3">
            <v>-1</v>
          </cell>
          <cell r="X3">
            <v>16</v>
          </cell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</v>
          </cell>
          <cell r="AD3">
            <v>3</v>
          </cell>
          <cell r="AE3">
            <v>3</v>
          </cell>
          <cell r="AF3">
            <v>0</v>
          </cell>
          <cell r="AG3">
            <v>75</v>
          </cell>
          <cell r="AH3">
            <v>12</v>
          </cell>
          <cell r="AI3">
            <v>14</v>
          </cell>
          <cell r="AJ3">
            <v>19.95</v>
          </cell>
          <cell r="AK3">
            <v>2350.8</v>
          </cell>
          <cell r="AL3">
            <v>5.95</v>
          </cell>
          <cell r="AM3">
            <v>188.064</v>
          </cell>
          <cell r="AN3">
            <v>2</v>
          </cell>
          <cell r="AO3">
            <v>3</v>
          </cell>
          <cell r="AP3">
            <v>5</v>
          </cell>
          <cell r="AQ3">
            <v>2</v>
          </cell>
          <cell r="AR3">
            <v>100</v>
          </cell>
          <cell r="AS3">
            <v>50</v>
          </cell>
          <cell r="AT3">
            <v>200</v>
          </cell>
        </row>
        <row r="3">
          <cell r="AW3">
            <v>1</v>
          </cell>
          <cell r="AX3">
            <v>308</v>
          </cell>
          <cell r="AY3" t="str">
            <v>红星店</v>
          </cell>
          <cell r="AZ3" t="str">
            <v>西北片区</v>
          </cell>
          <cell r="BA3">
            <v>4</v>
          </cell>
          <cell r="BB3">
            <v>60</v>
          </cell>
        </row>
        <row r="3">
          <cell r="BH3">
            <v>945.964</v>
          </cell>
          <cell r="BI3">
            <v>2</v>
          </cell>
          <cell r="BJ3">
            <v>60</v>
          </cell>
          <cell r="BK3">
            <v>885.964</v>
          </cell>
          <cell r="BL3">
            <v>886</v>
          </cell>
          <cell r="BM3">
            <v>886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10</v>
          </cell>
          <cell r="F4">
            <v>12</v>
          </cell>
          <cell r="G4">
            <v>6</v>
          </cell>
          <cell r="H4">
            <v>-6</v>
          </cell>
          <cell r="I4">
            <v>360</v>
          </cell>
          <cell r="J4">
            <v>60</v>
          </cell>
          <cell r="K4">
            <v>75</v>
          </cell>
          <cell r="L4">
            <v>63</v>
          </cell>
          <cell r="M4">
            <v>-12</v>
          </cell>
          <cell r="N4">
            <v>315</v>
          </cell>
          <cell r="O4">
            <v>2849</v>
          </cell>
          <cell r="P4">
            <v>3418</v>
          </cell>
          <cell r="Q4">
            <v>6038.96</v>
          </cell>
          <cell r="R4">
            <v>1.76681100058514</v>
          </cell>
          <cell r="S4">
            <v>1509.74</v>
          </cell>
          <cell r="T4">
            <v>6</v>
          </cell>
          <cell r="U4">
            <v>9</v>
          </cell>
          <cell r="V4">
            <v>8</v>
          </cell>
          <cell r="W4">
            <v>-1</v>
          </cell>
          <cell r="X4">
            <v>64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4</v>
          </cell>
          <cell r="AD4">
            <v>6</v>
          </cell>
          <cell r="AE4">
            <v>1</v>
          </cell>
          <cell r="AF4">
            <v>-5</v>
          </cell>
          <cell r="AG4">
            <v>15</v>
          </cell>
          <cell r="AH4">
            <v>8</v>
          </cell>
          <cell r="AI4">
            <v>9</v>
          </cell>
          <cell r="AJ4">
            <v>20</v>
          </cell>
          <cell r="AK4">
            <v>1473.4</v>
          </cell>
          <cell r="AL4">
            <v>11</v>
          </cell>
          <cell r="AM4">
            <v>117.872</v>
          </cell>
          <cell r="AN4">
            <v>4</v>
          </cell>
          <cell r="AO4">
            <v>6</v>
          </cell>
          <cell r="AP4">
            <v>3</v>
          </cell>
          <cell r="AQ4">
            <v>-3</v>
          </cell>
          <cell r="AR4">
            <v>45</v>
          </cell>
          <cell r="AS4">
            <v>14</v>
          </cell>
          <cell r="AT4">
            <v>56</v>
          </cell>
        </row>
        <row r="4">
          <cell r="AW4">
            <v>2</v>
          </cell>
          <cell r="AX4">
            <v>311</v>
          </cell>
          <cell r="AY4" t="str">
            <v>西部店</v>
          </cell>
          <cell r="AZ4" t="str">
            <v>西北片区</v>
          </cell>
          <cell r="BA4">
            <v>6</v>
          </cell>
          <cell r="BB4">
            <v>90</v>
          </cell>
        </row>
        <row r="4">
          <cell r="BG4">
            <v>49</v>
          </cell>
          <cell r="BH4">
            <v>2523.612</v>
          </cell>
          <cell r="BI4">
            <v>6</v>
          </cell>
          <cell r="BJ4">
            <v>180</v>
          </cell>
          <cell r="BK4">
            <v>2343.612</v>
          </cell>
          <cell r="BL4">
            <v>2343.6</v>
          </cell>
          <cell r="BM4">
            <v>2343.6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5</v>
          </cell>
          <cell r="F5">
            <v>6</v>
          </cell>
          <cell r="G5">
            <v>7</v>
          </cell>
          <cell r="H5">
            <v>1</v>
          </cell>
          <cell r="I5">
            <v>504</v>
          </cell>
          <cell r="J5">
            <v>15</v>
          </cell>
          <cell r="K5">
            <v>16.94189404125</v>
          </cell>
          <cell r="L5">
            <v>13</v>
          </cell>
          <cell r="M5">
            <v>-3.94189404125</v>
          </cell>
          <cell r="N5">
            <v>65</v>
          </cell>
          <cell r="O5">
            <v>1740</v>
          </cell>
          <cell r="P5">
            <v>2087</v>
          </cell>
          <cell r="Q5">
            <v>897.14</v>
          </cell>
          <cell r="R5">
            <v>0.429870627695256</v>
          </cell>
          <cell r="S5">
            <v>134.571</v>
          </cell>
          <cell r="T5">
            <v>3</v>
          </cell>
          <cell r="U5">
            <v>4</v>
          </cell>
          <cell r="V5">
            <v>9</v>
          </cell>
          <cell r="W5">
            <v>5</v>
          </cell>
          <cell r="X5">
            <v>108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</v>
          </cell>
          <cell r="AD5">
            <v>3</v>
          </cell>
        </row>
        <row r="5">
          <cell r="AF5">
            <v>-3</v>
          </cell>
        </row>
        <row r="5">
          <cell r="AH5">
            <v>11</v>
          </cell>
          <cell r="AI5">
            <v>14</v>
          </cell>
          <cell r="AJ5">
            <v>13.3</v>
          </cell>
          <cell r="AK5">
            <v>1372.78</v>
          </cell>
          <cell r="AL5">
            <v>-0.699999999999999</v>
          </cell>
          <cell r="AM5">
            <v>68.639</v>
          </cell>
          <cell r="AN5">
            <v>2</v>
          </cell>
          <cell r="AO5">
            <v>3</v>
          </cell>
          <cell r="AP5">
            <v>1</v>
          </cell>
          <cell r="AQ5">
            <v>-2</v>
          </cell>
          <cell r="AR5">
            <v>15</v>
          </cell>
          <cell r="AS5">
            <v>3</v>
          </cell>
          <cell r="AT5">
            <v>12</v>
          </cell>
          <cell r="AU5">
            <v>5</v>
          </cell>
          <cell r="AV5">
            <v>100</v>
          </cell>
          <cell r="AW5">
            <v>3</v>
          </cell>
          <cell r="AX5">
            <v>339</v>
          </cell>
          <cell r="AY5" t="str">
            <v>沙河源药店</v>
          </cell>
          <cell r="AZ5" t="str">
            <v>西北片区</v>
          </cell>
          <cell r="BA5">
            <v>3</v>
          </cell>
          <cell r="BB5">
            <v>45</v>
          </cell>
        </row>
        <row r="5">
          <cell r="BE5">
            <v>1</v>
          </cell>
          <cell r="BF5">
            <v>15</v>
          </cell>
        </row>
        <row r="5">
          <cell r="BH5">
            <v>1067.21</v>
          </cell>
          <cell r="BI5">
            <v>7</v>
          </cell>
          <cell r="BJ5">
            <v>210</v>
          </cell>
          <cell r="BK5">
            <v>857.21</v>
          </cell>
          <cell r="BL5">
            <v>857.2</v>
          </cell>
          <cell r="BM5">
            <v>857.2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5</v>
          </cell>
          <cell r="F6">
            <v>6</v>
          </cell>
        </row>
        <row r="6">
          <cell r="H6">
            <v>-6</v>
          </cell>
        </row>
        <row r="6">
          <cell r="J6">
            <v>15</v>
          </cell>
          <cell r="K6">
            <v>16.796481745</v>
          </cell>
          <cell r="L6">
            <v>6</v>
          </cell>
          <cell r="M6">
            <v>-10.796481745</v>
          </cell>
          <cell r="N6">
            <v>30</v>
          </cell>
          <cell r="O6">
            <v>1336</v>
          </cell>
          <cell r="P6">
            <v>1604</v>
          </cell>
          <cell r="Q6">
            <v>2035.9</v>
          </cell>
          <cell r="R6">
            <v>1.26926433915212</v>
          </cell>
          <cell r="S6">
            <v>508.975</v>
          </cell>
          <cell r="T6">
            <v>3</v>
          </cell>
          <cell r="U6">
            <v>4</v>
          </cell>
          <cell r="V6">
            <v>1</v>
          </cell>
          <cell r="W6">
            <v>-3</v>
          </cell>
          <cell r="X6">
            <v>8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</v>
          </cell>
          <cell r="AD6">
            <v>3</v>
          </cell>
        </row>
        <row r="6">
          <cell r="AF6">
            <v>-3</v>
          </cell>
        </row>
        <row r="6">
          <cell r="AH6">
            <v>11</v>
          </cell>
          <cell r="AI6">
            <v>14</v>
          </cell>
          <cell r="AJ6">
            <v>6.2</v>
          </cell>
          <cell r="AK6">
            <v>732.76</v>
          </cell>
          <cell r="AL6">
            <v>-7.8</v>
          </cell>
          <cell r="AM6">
            <v>36.638</v>
          </cell>
          <cell r="AN6">
            <v>2</v>
          </cell>
          <cell r="AO6">
            <v>3</v>
          </cell>
          <cell r="AP6">
            <v>1</v>
          </cell>
          <cell r="AQ6">
            <v>-2</v>
          </cell>
          <cell r="AR6">
            <v>15</v>
          </cell>
          <cell r="AS6">
            <v>7</v>
          </cell>
          <cell r="AT6">
            <v>28</v>
          </cell>
        </row>
        <row r="6">
          <cell r="AW6">
            <v>4</v>
          </cell>
          <cell r="AX6">
            <v>349</v>
          </cell>
          <cell r="AY6" t="str">
            <v>人民中路店</v>
          </cell>
          <cell r="AZ6" t="str">
            <v>西北片区</v>
          </cell>
          <cell r="BA6">
            <v>1</v>
          </cell>
          <cell r="BB6">
            <v>15</v>
          </cell>
          <cell r="BC6">
            <v>1</v>
          </cell>
          <cell r="BD6">
            <v>9</v>
          </cell>
        </row>
        <row r="6">
          <cell r="BH6">
            <v>650.613</v>
          </cell>
        </row>
        <row r="6">
          <cell r="BJ6">
            <v>0</v>
          </cell>
          <cell r="BK6">
            <v>650.613</v>
          </cell>
          <cell r="BL6">
            <v>650.6</v>
          </cell>
          <cell r="BM6">
            <v>650.6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5</v>
          </cell>
          <cell r="F7">
            <v>6</v>
          </cell>
          <cell r="G7">
            <v>2</v>
          </cell>
          <cell r="H7">
            <v>-4</v>
          </cell>
          <cell r="I7">
            <v>120</v>
          </cell>
          <cell r="J7">
            <v>14</v>
          </cell>
          <cell r="K7">
            <v>15.98786623125</v>
          </cell>
          <cell r="L7">
            <v>27</v>
          </cell>
          <cell r="M7">
            <v>11.01213376875</v>
          </cell>
          <cell r="N7">
            <v>243</v>
          </cell>
          <cell r="O7">
            <v>1437</v>
          </cell>
          <cell r="P7">
            <v>1724</v>
          </cell>
          <cell r="Q7">
            <v>659.89</v>
          </cell>
          <cell r="R7">
            <v>0.382766821345708</v>
          </cell>
          <cell r="S7">
            <v>98.9835</v>
          </cell>
          <cell r="T7">
            <v>3</v>
          </cell>
          <cell r="U7">
            <v>4</v>
          </cell>
        </row>
        <row r="7">
          <cell r="W7">
            <v>-4</v>
          </cell>
        </row>
        <row r="7"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</v>
          </cell>
          <cell r="AD7">
            <v>3</v>
          </cell>
        </row>
        <row r="7">
          <cell r="AF7">
            <v>-3</v>
          </cell>
        </row>
        <row r="7">
          <cell r="AH7">
            <v>11</v>
          </cell>
          <cell r="AI7">
            <v>14</v>
          </cell>
          <cell r="AJ7">
            <v>13.15</v>
          </cell>
          <cell r="AK7">
            <v>1466.04</v>
          </cell>
          <cell r="AL7">
            <v>-0.85</v>
          </cell>
          <cell r="AM7">
            <v>73.302</v>
          </cell>
          <cell r="AN7">
            <v>2</v>
          </cell>
          <cell r="AO7">
            <v>3</v>
          </cell>
        </row>
        <row r="7">
          <cell r="AQ7">
            <v>-3</v>
          </cell>
        </row>
        <row r="7">
          <cell r="AS7">
            <v>2</v>
          </cell>
          <cell r="AT7">
            <v>8</v>
          </cell>
          <cell r="AU7">
            <v>2</v>
          </cell>
          <cell r="AV7">
            <v>40</v>
          </cell>
          <cell r="AW7">
            <v>5</v>
          </cell>
          <cell r="AX7">
            <v>391</v>
          </cell>
          <cell r="AY7" t="str">
            <v>金丝街药店</v>
          </cell>
          <cell r="AZ7" t="str">
            <v>西北片区</v>
          </cell>
        </row>
        <row r="7">
          <cell r="BC7">
            <v>5</v>
          </cell>
          <cell r="BD7">
            <v>45</v>
          </cell>
        </row>
        <row r="7">
          <cell r="BH7">
            <v>628.2855</v>
          </cell>
          <cell r="BI7">
            <v>2</v>
          </cell>
          <cell r="BJ7">
            <v>60</v>
          </cell>
          <cell r="BK7">
            <v>568.2855</v>
          </cell>
          <cell r="BL7">
            <v>568.3</v>
          </cell>
          <cell r="BM7">
            <v>568.3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6</v>
          </cell>
          <cell r="F8">
            <v>7</v>
          </cell>
          <cell r="G8">
            <v>5</v>
          </cell>
          <cell r="H8">
            <v>-2</v>
          </cell>
          <cell r="I8">
            <v>300</v>
          </cell>
          <cell r="J8">
            <v>17</v>
          </cell>
          <cell r="K8">
            <v>19.0862470325</v>
          </cell>
          <cell r="L8">
            <v>12</v>
          </cell>
          <cell r="M8">
            <v>-7.0862470325</v>
          </cell>
          <cell r="N8">
            <v>60</v>
          </cell>
          <cell r="O8">
            <v>1345</v>
          </cell>
          <cell r="P8">
            <v>1614</v>
          </cell>
          <cell r="Q8">
            <v>1715.73</v>
          </cell>
          <cell r="R8">
            <v>1.06302973977695</v>
          </cell>
          <cell r="S8">
            <v>428.9325</v>
          </cell>
          <cell r="T8">
            <v>3</v>
          </cell>
          <cell r="U8">
            <v>4</v>
          </cell>
        </row>
        <row r="8">
          <cell r="W8">
            <v>-4</v>
          </cell>
        </row>
        <row r="8"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2</v>
          </cell>
          <cell r="AD8">
            <v>3</v>
          </cell>
        </row>
        <row r="8">
          <cell r="AF8">
            <v>-3</v>
          </cell>
        </row>
        <row r="8">
          <cell r="AH8">
            <v>10</v>
          </cell>
          <cell r="AI8">
            <v>12</v>
          </cell>
          <cell r="AJ8">
            <v>11</v>
          </cell>
          <cell r="AK8">
            <v>1129.6</v>
          </cell>
          <cell r="AL8">
            <v>-1</v>
          </cell>
          <cell r="AM8">
            <v>56.48</v>
          </cell>
          <cell r="AN8">
            <v>2</v>
          </cell>
          <cell r="AO8">
            <v>3</v>
          </cell>
          <cell r="AP8">
            <v>2</v>
          </cell>
          <cell r="AQ8">
            <v>-1</v>
          </cell>
          <cell r="AR8">
            <v>30</v>
          </cell>
          <cell r="AS8">
            <v>2</v>
          </cell>
          <cell r="AT8">
            <v>8</v>
          </cell>
          <cell r="AU8">
            <v>1</v>
          </cell>
          <cell r="AV8">
            <v>20</v>
          </cell>
          <cell r="AW8">
            <v>6</v>
          </cell>
          <cell r="AX8">
            <v>517</v>
          </cell>
          <cell r="AY8" t="str">
            <v>北东街店</v>
          </cell>
          <cell r="AZ8" t="str">
            <v>西北片区</v>
          </cell>
        </row>
        <row r="8">
          <cell r="BH8">
            <v>903.4125</v>
          </cell>
          <cell r="BI8">
            <v>5</v>
          </cell>
          <cell r="BJ8">
            <v>150</v>
          </cell>
          <cell r="BK8">
            <v>753.4125</v>
          </cell>
          <cell r="BL8">
            <v>753.4</v>
          </cell>
          <cell r="BM8">
            <v>753.4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5</v>
          </cell>
          <cell r="F9">
            <v>6</v>
          </cell>
        </row>
        <row r="9">
          <cell r="H9">
            <v>-6</v>
          </cell>
        </row>
        <row r="9">
          <cell r="J9">
            <v>14</v>
          </cell>
          <cell r="K9">
            <v>15.648238025</v>
          </cell>
          <cell r="L9">
            <v>4</v>
          </cell>
          <cell r="M9">
            <v>-11.648238025</v>
          </cell>
          <cell r="N9">
            <v>20</v>
          </cell>
          <cell r="O9">
            <v>1261</v>
          </cell>
          <cell r="P9">
            <v>1513</v>
          </cell>
          <cell r="Q9">
            <v>734</v>
          </cell>
          <cell r="R9">
            <v>0.48512888301388</v>
          </cell>
          <cell r="S9">
            <v>110.1</v>
          </cell>
          <cell r="T9">
            <v>2</v>
          </cell>
          <cell r="U9">
            <v>3</v>
          </cell>
        </row>
        <row r="9">
          <cell r="W9">
            <v>-3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</v>
          </cell>
          <cell r="AD9">
            <v>3</v>
          </cell>
        </row>
        <row r="9">
          <cell r="AF9">
            <v>-3</v>
          </cell>
        </row>
        <row r="9">
          <cell r="AH9">
            <v>11</v>
          </cell>
          <cell r="AI9">
            <v>13</v>
          </cell>
          <cell r="AJ9">
            <v>4</v>
          </cell>
          <cell r="AK9">
            <v>433.8</v>
          </cell>
          <cell r="AL9">
            <v>-9</v>
          </cell>
          <cell r="AM9">
            <v>21.69</v>
          </cell>
          <cell r="AN9">
            <v>3</v>
          </cell>
          <cell r="AO9">
            <v>4</v>
          </cell>
        </row>
        <row r="9">
          <cell r="AQ9">
            <v>-4</v>
          </cell>
        </row>
        <row r="9">
          <cell r="AS9">
            <v>3</v>
          </cell>
          <cell r="AT9">
            <v>12</v>
          </cell>
        </row>
        <row r="9">
          <cell r="AW9">
            <v>7</v>
          </cell>
          <cell r="AX9">
            <v>581</v>
          </cell>
          <cell r="AY9" t="str">
            <v>汇融名城店</v>
          </cell>
          <cell r="AZ9" t="str">
            <v>西北片区</v>
          </cell>
        </row>
        <row r="9">
          <cell r="BE9">
            <v>2</v>
          </cell>
          <cell r="BF9">
            <v>30</v>
          </cell>
        </row>
        <row r="9">
          <cell r="BH9">
            <v>193.79</v>
          </cell>
        </row>
        <row r="9">
          <cell r="BJ9">
            <v>0</v>
          </cell>
          <cell r="BK9">
            <v>193.79</v>
          </cell>
          <cell r="BL9">
            <v>193.8</v>
          </cell>
          <cell r="BM9">
            <v>193.8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8</v>
          </cell>
          <cell r="F10">
            <v>10</v>
          </cell>
          <cell r="G10">
            <v>5</v>
          </cell>
          <cell r="H10">
            <v>-5</v>
          </cell>
          <cell r="I10">
            <v>300</v>
          </cell>
          <cell r="J10">
            <v>23</v>
          </cell>
          <cell r="K10">
            <v>26.36486113</v>
          </cell>
          <cell r="L10">
            <v>12</v>
          </cell>
          <cell r="M10">
            <v>-14.36486113</v>
          </cell>
          <cell r="N10">
            <v>60</v>
          </cell>
          <cell r="O10">
            <v>2168</v>
          </cell>
          <cell r="P10">
            <v>2601</v>
          </cell>
          <cell r="Q10">
            <v>1274.77</v>
          </cell>
          <cell r="R10">
            <v>0.490107650903499</v>
          </cell>
          <cell r="S10">
            <v>191.2155</v>
          </cell>
          <cell r="T10">
            <v>4</v>
          </cell>
          <cell r="U10">
            <v>6</v>
          </cell>
          <cell r="V10">
            <v>1</v>
          </cell>
          <cell r="W10">
            <v>-5</v>
          </cell>
          <cell r="X10">
            <v>8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</v>
          </cell>
          <cell r="AD10">
            <v>5</v>
          </cell>
          <cell r="AE10">
            <v>1</v>
          </cell>
          <cell r="AF10">
            <v>-4</v>
          </cell>
          <cell r="AG10">
            <v>15</v>
          </cell>
          <cell r="AH10">
            <v>16</v>
          </cell>
          <cell r="AI10">
            <v>20</v>
          </cell>
          <cell r="AJ10">
            <v>7</v>
          </cell>
          <cell r="AK10">
            <v>717.65</v>
          </cell>
          <cell r="AL10">
            <v>-13</v>
          </cell>
          <cell r="AM10">
            <v>35.8825</v>
          </cell>
          <cell r="AN10">
            <v>4</v>
          </cell>
          <cell r="AO10">
            <v>6</v>
          </cell>
          <cell r="AP10">
            <v>4</v>
          </cell>
          <cell r="AQ10">
            <v>-2</v>
          </cell>
          <cell r="AR10">
            <v>60</v>
          </cell>
          <cell r="AS10">
            <v>1</v>
          </cell>
          <cell r="AT10">
            <v>4</v>
          </cell>
        </row>
        <row r="10">
          <cell r="AW10">
            <v>8</v>
          </cell>
          <cell r="AX10">
            <v>585</v>
          </cell>
          <cell r="AY10" t="str">
            <v>羊子山西路药店</v>
          </cell>
          <cell r="AZ10" t="str">
            <v>西北片区</v>
          </cell>
          <cell r="BA10">
            <v>7</v>
          </cell>
          <cell r="BB10">
            <v>105</v>
          </cell>
        </row>
        <row r="10">
          <cell r="BH10">
            <v>779.098</v>
          </cell>
          <cell r="BI10">
            <v>5</v>
          </cell>
          <cell r="BJ10">
            <v>150</v>
          </cell>
          <cell r="BK10">
            <v>629.098</v>
          </cell>
          <cell r="BL10">
            <v>629.1</v>
          </cell>
          <cell r="BM10">
            <v>629.1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4</v>
          </cell>
          <cell r="F11">
            <v>4</v>
          </cell>
          <cell r="G11">
            <v>5</v>
          </cell>
          <cell r="H11">
            <v>1</v>
          </cell>
          <cell r="I11">
            <v>360</v>
          </cell>
          <cell r="J11">
            <v>11</v>
          </cell>
          <cell r="K11">
            <v>11.950348395</v>
          </cell>
          <cell r="L11">
            <v>8</v>
          </cell>
          <cell r="M11">
            <v>-3.950348395</v>
          </cell>
          <cell r="N11">
            <v>40</v>
          </cell>
          <cell r="O11">
            <v>874</v>
          </cell>
          <cell r="P11">
            <v>1049</v>
          </cell>
          <cell r="Q11">
            <v>427.5</v>
          </cell>
          <cell r="R11">
            <v>0.407530981887512</v>
          </cell>
          <cell r="S11">
            <v>64.125</v>
          </cell>
          <cell r="T11">
            <v>2</v>
          </cell>
          <cell r="U11">
            <v>3</v>
          </cell>
        </row>
        <row r="11">
          <cell r="W11">
            <v>-3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2</v>
          </cell>
          <cell r="AD11">
            <v>3</v>
          </cell>
        </row>
        <row r="11">
          <cell r="AF11">
            <v>-3</v>
          </cell>
        </row>
        <row r="11">
          <cell r="AH11">
            <v>7</v>
          </cell>
          <cell r="AI11">
            <v>8</v>
          </cell>
          <cell r="AJ11">
            <v>7</v>
          </cell>
          <cell r="AK11">
            <v>767</v>
          </cell>
          <cell r="AL11">
            <v>-1</v>
          </cell>
          <cell r="AM11">
            <v>38.35</v>
          </cell>
          <cell r="AN11">
            <v>2</v>
          </cell>
          <cell r="AO11">
            <v>3</v>
          </cell>
          <cell r="AP11">
            <v>1</v>
          </cell>
          <cell r="AQ11">
            <v>-2</v>
          </cell>
          <cell r="AR11">
            <v>15</v>
          </cell>
        </row>
        <row r="11">
          <cell r="AW11">
            <v>9</v>
          </cell>
          <cell r="AX11">
            <v>709</v>
          </cell>
          <cell r="AY11" t="str">
            <v>新都区马超东路店</v>
          </cell>
          <cell r="AZ11" t="str">
            <v>西北片区</v>
          </cell>
        </row>
        <row r="11">
          <cell r="BC11">
            <v>5</v>
          </cell>
          <cell r="BD11">
            <v>45</v>
          </cell>
          <cell r="BE11">
            <v>1</v>
          </cell>
          <cell r="BF11">
            <v>15</v>
          </cell>
        </row>
        <row r="11">
          <cell r="BH11">
            <v>577.475</v>
          </cell>
          <cell r="BI11">
            <v>5</v>
          </cell>
          <cell r="BJ11">
            <v>150</v>
          </cell>
          <cell r="BK11">
            <v>427.475</v>
          </cell>
          <cell r="BL11">
            <v>427.5</v>
          </cell>
          <cell r="BM11">
            <v>427.5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7</v>
          </cell>
          <cell r="F12">
            <v>8</v>
          </cell>
          <cell r="G12">
            <v>2</v>
          </cell>
          <cell r="H12">
            <v>-6</v>
          </cell>
          <cell r="I12">
            <v>120</v>
          </cell>
          <cell r="J12">
            <v>19</v>
          </cell>
          <cell r="K12">
            <v>21.71952054</v>
          </cell>
          <cell r="L12">
            <v>13</v>
          </cell>
          <cell r="M12">
            <v>-8.71952054</v>
          </cell>
          <cell r="N12">
            <v>65</v>
          </cell>
          <cell r="O12">
            <v>1714</v>
          </cell>
          <cell r="P12">
            <v>2057</v>
          </cell>
          <cell r="Q12">
            <v>1908.47</v>
          </cell>
          <cell r="R12">
            <v>0.927792902284881</v>
          </cell>
          <cell r="S12">
            <v>286.2705</v>
          </cell>
          <cell r="T12">
            <v>3</v>
          </cell>
          <cell r="U12">
            <v>5</v>
          </cell>
          <cell r="V12">
            <v>6</v>
          </cell>
          <cell r="W12">
            <v>1</v>
          </cell>
          <cell r="X12">
            <v>72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</v>
          </cell>
          <cell r="AD12">
            <v>3</v>
          </cell>
        </row>
        <row r="12">
          <cell r="AF12">
            <v>-3</v>
          </cell>
        </row>
        <row r="12">
          <cell r="AH12">
            <v>12</v>
          </cell>
          <cell r="AI12">
            <v>14</v>
          </cell>
          <cell r="AJ12">
            <v>10.8</v>
          </cell>
          <cell r="AK12">
            <v>886.37</v>
          </cell>
          <cell r="AL12">
            <v>-3.2</v>
          </cell>
          <cell r="AM12">
            <v>44.3185</v>
          </cell>
          <cell r="AN12">
            <v>3</v>
          </cell>
          <cell r="AO12">
            <v>5</v>
          </cell>
          <cell r="AP12">
            <v>5</v>
          </cell>
          <cell r="AQ12">
            <v>0</v>
          </cell>
          <cell r="AR12">
            <v>100</v>
          </cell>
        </row>
        <row r="12">
          <cell r="AW12">
            <v>10</v>
          </cell>
          <cell r="AX12">
            <v>726</v>
          </cell>
          <cell r="AY12" t="str">
            <v>交大路第三药店</v>
          </cell>
          <cell r="AZ12" t="str">
            <v>西北片区</v>
          </cell>
          <cell r="BA12">
            <v>2</v>
          </cell>
          <cell r="BB12">
            <v>30</v>
          </cell>
        </row>
        <row r="12">
          <cell r="BH12">
            <v>717.589</v>
          </cell>
          <cell r="BI12">
            <v>2</v>
          </cell>
          <cell r="BJ12">
            <v>60</v>
          </cell>
          <cell r="BK12">
            <v>657.589</v>
          </cell>
          <cell r="BL12">
            <v>657.6</v>
          </cell>
          <cell r="BM12">
            <v>657.6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2</v>
          </cell>
          <cell r="F13">
            <v>3</v>
          </cell>
        </row>
        <row r="13">
          <cell r="H13">
            <v>-3</v>
          </cell>
        </row>
        <row r="13">
          <cell r="J13">
            <v>7</v>
          </cell>
          <cell r="K13">
            <v>7.45691119</v>
          </cell>
          <cell r="L13">
            <v>6</v>
          </cell>
          <cell r="M13">
            <v>-1.45691119</v>
          </cell>
          <cell r="N13">
            <v>30</v>
          </cell>
          <cell r="O13">
            <v>706</v>
          </cell>
          <cell r="P13">
            <v>847</v>
          </cell>
          <cell r="Q13">
            <v>442.5</v>
          </cell>
          <cell r="R13">
            <v>0.522432113341204</v>
          </cell>
          <cell r="S13">
            <v>66.375</v>
          </cell>
          <cell r="T13">
            <v>1</v>
          </cell>
          <cell r="U13">
            <v>2</v>
          </cell>
          <cell r="V13">
            <v>3</v>
          </cell>
          <cell r="W13">
            <v>1</v>
          </cell>
          <cell r="X13">
            <v>36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1</v>
          </cell>
          <cell r="AD13">
            <v>2</v>
          </cell>
        </row>
        <row r="13">
          <cell r="AF13">
            <v>-2</v>
          </cell>
        </row>
        <row r="13">
          <cell r="AH13">
            <v>5</v>
          </cell>
          <cell r="AI13">
            <v>6</v>
          </cell>
          <cell r="AJ13">
            <v>3</v>
          </cell>
          <cell r="AK13">
            <v>358</v>
          </cell>
          <cell r="AL13">
            <v>-3</v>
          </cell>
          <cell r="AM13">
            <v>17.9</v>
          </cell>
          <cell r="AN13">
            <v>1</v>
          </cell>
          <cell r="AO13">
            <v>2</v>
          </cell>
          <cell r="AP13">
            <v>1</v>
          </cell>
          <cell r="AQ13">
            <v>-1</v>
          </cell>
          <cell r="AR13">
            <v>15</v>
          </cell>
          <cell r="AS13">
            <v>1</v>
          </cell>
          <cell r="AT13">
            <v>4</v>
          </cell>
        </row>
        <row r="13">
          <cell r="AW13">
            <v>11</v>
          </cell>
          <cell r="AX13">
            <v>727</v>
          </cell>
          <cell r="AY13" t="str">
            <v>黄苑东街药店</v>
          </cell>
          <cell r="AZ13" t="str">
            <v>西北片区</v>
          </cell>
        </row>
        <row r="13">
          <cell r="BE13">
            <v>1</v>
          </cell>
          <cell r="BF13">
            <v>15</v>
          </cell>
        </row>
        <row r="13">
          <cell r="BH13">
            <v>184.275</v>
          </cell>
        </row>
        <row r="13">
          <cell r="BJ13">
            <v>0</v>
          </cell>
          <cell r="BK13">
            <v>184.275</v>
          </cell>
          <cell r="BL13">
            <v>184.3</v>
          </cell>
          <cell r="BM13">
            <v>184.3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7</v>
          </cell>
          <cell r="F14">
            <v>8</v>
          </cell>
          <cell r="G14">
            <v>6</v>
          </cell>
          <cell r="H14">
            <v>-2</v>
          </cell>
          <cell r="I14">
            <v>360</v>
          </cell>
          <cell r="J14">
            <v>19</v>
          </cell>
          <cell r="K14">
            <v>21.03060478875</v>
          </cell>
          <cell r="L14">
            <v>19</v>
          </cell>
          <cell r="M14">
            <v>-2.03060478875</v>
          </cell>
          <cell r="N14">
            <v>95</v>
          </cell>
          <cell r="O14">
            <v>1588</v>
          </cell>
          <cell r="P14">
            <v>1906</v>
          </cell>
          <cell r="Q14">
            <v>818.03</v>
          </cell>
          <cell r="R14">
            <v>0.429186778593914</v>
          </cell>
          <cell r="S14">
            <v>122.7045</v>
          </cell>
          <cell r="T14">
            <v>3</v>
          </cell>
          <cell r="U14">
            <v>5</v>
          </cell>
          <cell r="V14">
            <v>8</v>
          </cell>
          <cell r="W14">
            <v>3</v>
          </cell>
          <cell r="X14">
            <v>96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2</v>
          </cell>
          <cell r="AD14">
            <v>3</v>
          </cell>
          <cell r="AE14">
            <v>2</v>
          </cell>
          <cell r="AF14">
            <v>-1</v>
          </cell>
          <cell r="AG14">
            <v>30</v>
          </cell>
          <cell r="AH14">
            <v>9</v>
          </cell>
          <cell r="AI14">
            <v>10</v>
          </cell>
          <cell r="AJ14">
            <v>16</v>
          </cell>
          <cell r="AK14">
            <v>1767.13</v>
          </cell>
          <cell r="AL14">
            <v>6</v>
          </cell>
          <cell r="AM14">
            <v>141.3704</v>
          </cell>
          <cell r="AN14">
            <v>2</v>
          </cell>
          <cell r="AO14">
            <v>4</v>
          </cell>
          <cell r="AP14">
            <v>7</v>
          </cell>
          <cell r="AQ14">
            <v>3</v>
          </cell>
          <cell r="AR14">
            <v>140</v>
          </cell>
          <cell r="AS14">
            <v>10</v>
          </cell>
          <cell r="AT14">
            <v>40</v>
          </cell>
        </row>
        <row r="14">
          <cell r="AW14">
            <v>12</v>
          </cell>
          <cell r="AX14">
            <v>730</v>
          </cell>
          <cell r="AY14" t="str">
            <v>新都区新繁镇店</v>
          </cell>
          <cell r="AZ14" t="str">
            <v>西北片区</v>
          </cell>
          <cell r="BA14">
            <v>5</v>
          </cell>
          <cell r="BB14">
            <v>75</v>
          </cell>
        </row>
        <row r="14">
          <cell r="BH14">
            <v>1100.0749</v>
          </cell>
          <cell r="BI14">
            <v>6</v>
          </cell>
          <cell r="BJ14">
            <v>180</v>
          </cell>
          <cell r="BK14">
            <v>920.0749</v>
          </cell>
          <cell r="BL14">
            <v>920.1</v>
          </cell>
          <cell r="BM14">
            <v>920.1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2</v>
          </cell>
          <cell r="F15">
            <v>2</v>
          </cell>
        </row>
        <row r="15">
          <cell r="H15">
            <v>-2</v>
          </cell>
        </row>
        <row r="15">
          <cell r="J15">
            <v>5</v>
          </cell>
          <cell r="K15">
            <v>5.68464403375</v>
          </cell>
          <cell r="L15">
            <v>9</v>
          </cell>
          <cell r="M15">
            <v>3.31535596625</v>
          </cell>
          <cell r="N15">
            <v>81</v>
          </cell>
          <cell r="O15">
            <v>583</v>
          </cell>
          <cell r="P15">
            <v>699</v>
          </cell>
          <cell r="Q15">
            <v>175.74</v>
          </cell>
          <cell r="R15">
            <v>0.251416309012875</v>
          </cell>
          <cell r="S15">
            <v>26.361</v>
          </cell>
          <cell r="T15">
            <v>1</v>
          </cell>
          <cell r="U15">
            <v>2</v>
          </cell>
          <cell r="V15">
            <v>1</v>
          </cell>
          <cell r="W15">
            <v>-1</v>
          </cell>
          <cell r="X15">
            <v>8</v>
          </cell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1</v>
          </cell>
          <cell r="AD15">
            <v>2</v>
          </cell>
        </row>
        <row r="15">
          <cell r="AF15">
            <v>-2</v>
          </cell>
        </row>
        <row r="15">
          <cell r="AH15">
            <v>4</v>
          </cell>
          <cell r="AI15">
            <v>4</v>
          </cell>
          <cell r="AJ15">
            <v>16</v>
          </cell>
          <cell r="AK15">
            <v>1733.08</v>
          </cell>
          <cell r="AL15">
            <v>12</v>
          </cell>
          <cell r="AM15">
            <v>138.6464</v>
          </cell>
          <cell r="AN15">
            <v>1</v>
          </cell>
          <cell r="AO15">
            <v>2</v>
          </cell>
        </row>
        <row r="15">
          <cell r="AQ15">
            <v>-2</v>
          </cell>
        </row>
        <row r="15">
          <cell r="AS15">
            <v>1</v>
          </cell>
          <cell r="AT15">
            <v>4</v>
          </cell>
        </row>
        <row r="15">
          <cell r="AW15">
            <v>13</v>
          </cell>
          <cell r="AX15">
            <v>741</v>
          </cell>
          <cell r="AY15" t="str">
            <v>新怡店</v>
          </cell>
          <cell r="AZ15" t="str">
            <v>西北片区</v>
          </cell>
          <cell r="BA15">
            <v>1</v>
          </cell>
          <cell r="BB15">
            <v>15</v>
          </cell>
        </row>
        <row r="15">
          <cell r="BH15">
            <v>273.0074</v>
          </cell>
        </row>
        <row r="15">
          <cell r="BJ15">
            <v>0</v>
          </cell>
          <cell r="BK15">
            <v>273.0074</v>
          </cell>
          <cell r="BL15">
            <v>273</v>
          </cell>
          <cell r="BM15">
            <v>273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4</v>
          </cell>
          <cell r="F16">
            <v>5</v>
          </cell>
        </row>
        <row r="16">
          <cell r="H16">
            <v>-5</v>
          </cell>
        </row>
        <row r="16">
          <cell r="J16">
            <v>11</v>
          </cell>
          <cell r="K16">
            <v>12.6553506625</v>
          </cell>
          <cell r="L16">
            <v>4</v>
          </cell>
          <cell r="M16">
            <v>-8.6553506625</v>
          </cell>
          <cell r="N16">
            <v>20</v>
          </cell>
          <cell r="O16">
            <v>1277</v>
          </cell>
          <cell r="P16">
            <v>1533</v>
          </cell>
          <cell r="Q16">
            <v>1075.4</v>
          </cell>
          <cell r="R16">
            <v>0.701500326157861</v>
          </cell>
          <cell r="S16">
            <v>161.31</v>
          </cell>
          <cell r="T16">
            <v>2</v>
          </cell>
          <cell r="U16">
            <v>3</v>
          </cell>
        </row>
        <row r="16">
          <cell r="W16">
            <v>-3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2</v>
          </cell>
          <cell r="AD16">
            <v>3</v>
          </cell>
        </row>
        <row r="16">
          <cell r="AF16">
            <v>-3</v>
          </cell>
        </row>
        <row r="16">
          <cell r="AH16">
            <v>10</v>
          </cell>
          <cell r="AI16">
            <v>12</v>
          </cell>
          <cell r="AJ16">
            <v>7</v>
          </cell>
          <cell r="AK16">
            <v>544</v>
          </cell>
          <cell r="AL16">
            <v>-5</v>
          </cell>
          <cell r="AM16">
            <v>27.2</v>
          </cell>
          <cell r="AN16">
            <v>2</v>
          </cell>
          <cell r="AO16">
            <v>4</v>
          </cell>
        </row>
        <row r="16">
          <cell r="AQ16">
            <v>-4</v>
          </cell>
        </row>
        <row r="16">
          <cell r="AS16">
            <v>6</v>
          </cell>
          <cell r="AT16">
            <v>24</v>
          </cell>
          <cell r="AU16">
            <v>2</v>
          </cell>
          <cell r="AV16">
            <v>40</v>
          </cell>
          <cell r="AW16">
            <v>14</v>
          </cell>
          <cell r="AX16">
            <v>742</v>
          </cell>
          <cell r="AY16" t="str">
            <v>庆云南街</v>
          </cell>
          <cell r="AZ16" t="str">
            <v>西北片区</v>
          </cell>
          <cell r="BA16">
            <v>1</v>
          </cell>
          <cell r="BB16">
            <v>15</v>
          </cell>
        </row>
        <row r="16">
          <cell r="BG16">
            <v>11.8</v>
          </cell>
          <cell r="BH16">
            <v>275.71</v>
          </cell>
        </row>
        <row r="16">
          <cell r="BJ16">
            <v>0</v>
          </cell>
          <cell r="BK16">
            <v>275.71</v>
          </cell>
          <cell r="BL16">
            <v>275.7</v>
          </cell>
          <cell r="BM16">
            <v>275.7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5</v>
          </cell>
          <cell r="F17">
            <v>6</v>
          </cell>
        </row>
        <row r="17">
          <cell r="H17">
            <v>-6</v>
          </cell>
        </row>
        <row r="17">
          <cell r="J17">
            <v>14</v>
          </cell>
          <cell r="K17">
            <v>15.4449991575</v>
          </cell>
          <cell r="L17">
            <v>13</v>
          </cell>
          <cell r="M17">
            <v>-2.4449991575</v>
          </cell>
          <cell r="N17">
            <v>65</v>
          </cell>
          <cell r="O17">
            <v>1170</v>
          </cell>
          <cell r="P17">
            <v>1404</v>
          </cell>
          <cell r="Q17">
            <v>742.86</v>
          </cell>
          <cell r="R17">
            <v>0.529102564102564</v>
          </cell>
          <cell r="S17">
            <v>111.429</v>
          </cell>
          <cell r="T17">
            <v>2</v>
          </cell>
          <cell r="U17">
            <v>3</v>
          </cell>
        </row>
        <row r="17">
          <cell r="W17">
            <v>-3</v>
          </cell>
        </row>
        <row r="17"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2</v>
          </cell>
          <cell r="AD17">
            <v>3</v>
          </cell>
          <cell r="AE17">
            <v>3</v>
          </cell>
          <cell r="AF17">
            <v>0</v>
          </cell>
          <cell r="AG17">
            <v>75</v>
          </cell>
          <cell r="AH17">
            <v>6</v>
          </cell>
          <cell r="AI17">
            <v>8</v>
          </cell>
          <cell r="AJ17">
            <v>16</v>
          </cell>
          <cell r="AK17">
            <v>2063.5</v>
          </cell>
          <cell r="AL17">
            <v>8</v>
          </cell>
          <cell r="AM17">
            <v>165.08</v>
          </cell>
          <cell r="AN17">
            <v>4</v>
          </cell>
          <cell r="AO17">
            <v>6</v>
          </cell>
          <cell r="AP17">
            <v>2</v>
          </cell>
          <cell r="AQ17">
            <v>-4</v>
          </cell>
          <cell r="AR17">
            <v>30</v>
          </cell>
        </row>
        <row r="17">
          <cell r="AU17">
            <v>1</v>
          </cell>
          <cell r="AV17">
            <v>20</v>
          </cell>
          <cell r="AW17">
            <v>15</v>
          </cell>
          <cell r="AX17">
            <v>329</v>
          </cell>
          <cell r="AY17" t="str">
            <v>温江店</v>
          </cell>
          <cell r="AZ17" t="str">
            <v>光华片区</v>
          </cell>
          <cell r="BA17">
            <v>3</v>
          </cell>
          <cell r="BB17">
            <v>45</v>
          </cell>
        </row>
        <row r="17">
          <cell r="BE17">
            <v>3</v>
          </cell>
          <cell r="BF17">
            <v>45</v>
          </cell>
        </row>
        <row r="17">
          <cell r="BH17">
            <v>556.509</v>
          </cell>
        </row>
        <row r="17">
          <cell r="BJ17">
            <v>0</v>
          </cell>
          <cell r="BK17">
            <v>556.509</v>
          </cell>
          <cell r="BL17">
            <v>556.5</v>
          </cell>
          <cell r="BM17">
            <v>556.5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13</v>
          </cell>
          <cell r="F18">
            <v>17</v>
          </cell>
          <cell r="G18">
            <v>4</v>
          </cell>
          <cell r="H18">
            <v>-13</v>
          </cell>
          <cell r="I18">
            <v>240</v>
          </cell>
          <cell r="J18">
            <v>35</v>
          </cell>
          <cell r="K18">
            <v>37.5</v>
          </cell>
          <cell r="L18">
            <v>35</v>
          </cell>
          <cell r="M18">
            <v>-2.5</v>
          </cell>
          <cell r="N18">
            <v>175</v>
          </cell>
          <cell r="O18">
            <v>4275</v>
          </cell>
          <cell r="P18">
            <v>5130</v>
          </cell>
          <cell r="Q18">
            <v>8127.86</v>
          </cell>
          <cell r="R18">
            <v>1.58437816764133</v>
          </cell>
          <cell r="S18">
            <v>2031.965</v>
          </cell>
          <cell r="T18">
            <v>8</v>
          </cell>
          <cell r="U18">
            <v>12</v>
          </cell>
          <cell r="V18">
            <v>13</v>
          </cell>
          <cell r="W18">
            <v>1</v>
          </cell>
          <cell r="X18">
            <v>156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</v>
          </cell>
          <cell r="AD18">
            <v>7</v>
          </cell>
          <cell r="AE18">
            <v>6</v>
          </cell>
          <cell r="AF18">
            <v>-1</v>
          </cell>
          <cell r="AG18">
            <v>90</v>
          </cell>
          <cell r="AH18">
            <v>25</v>
          </cell>
          <cell r="AI18">
            <v>30</v>
          </cell>
          <cell r="AJ18">
            <v>10</v>
          </cell>
          <cell r="AK18">
            <v>1129</v>
          </cell>
          <cell r="AL18">
            <v>-20</v>
          </cell>
          <cell r="AM18">
            <v>56.45</v>
          </cell>
          <cell r="AN18">
            <v>8</v>
          </cell>
          <cell r="AO18">
            <v>12</v>
          </cell>
          <cell r="AP18">
            <v>4</v>
          </cell>
          <cell r="AQ18">
            <v>-8</v>
          </cell>
          <cell r="AR18">
            <v>60</v>
          </cell>
          <cell r="AS18">
            <v>11</v>
          </cell>
          <cell r="AT18">
            <v>44</v>
          </cell>
        </row>
        <row r="18">
          <cell r="AW18">
            <v>16</v>
          </cell>
          <cell r="AX18">
            <v>337</v>
          </cell>
          <cell r="AY18" t="str">
            <v>浆洗街药店</v>
          </cell>
          <cell r="AZ18" t="str">
            <v>光华片区</v>
          </cell>
          <cell r="BA18">
            <v>7</v>
          </cell>
          <cell r="BB18">
            <v>105</v>
          </cell>
        </row>
        <row r="18">
          <cell r="BH18">
            <v>2958.415</v>
          </cell>
          <cell r="BI18">
            <v>4</v>
          </cell>
          <cell r="BJ18">
            <v>120</v>
          </cell>
          <cell r="BK18">
            <v>2838.415</v>
          </cell>
          <cell r="BL18">
            <v>2838.4</v>
          </cell>
          <cell r="BM18">
            <v>2838.4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14</v>
          </cell>
          <cell r="F19">
            <v>18</v>
          </cell>
          <cell r="G19">
            <v>5.082</v>
          </cell>
          <cell r="H19">
            <v>-12.918</v>
          </cell>
          <cell r="I19">
            <v>304.92</v>
          </cell>
          <cell r="J19">
            <v>36</v>
          </cell>
          <cell r="K19">
            <v>41.35630399625</v>
          </cell>
          <cell r="L19">
            <v>19</v>
          </cell>
          <cell r="M19">
            <v>-22.35630399625</v>
          </cell>
          <cell r="N19">
            <v>95</v>
          </cell>
          <cell r="O19">
            <v>4275</v>
          </cell>
          <cell r="P19">
            <v>5130</v>
          </cell>
          <cell r="Q19">
            <v>3623.3</v>
          </cell>
          <cell r="R19">
            <v>0.706296296296296</v>
          </cell>
          <cell r="S19">
            <v>543.495</v>
          </cell>
          <cell r="T19">
            <v>8</v>
          </cell>
          <cell r="U19">
            <v>12</v>
          </cell>
          <cell r="V19">
            <v>6</v>
          </cell>
          <cell r="W19">
            <v>-6</v>
          </cell>
          <cell r="X19">
            <v>48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5</v>
          </cell>
          <cell r="AD19">
            <v>7</v>
          </cell>
          <cell r="AE19">
            <v>7</v>
          </cell>
          <cell r="AF19">
            <v>0</v>
          </cell>
          <cell r="AG19">
            <v>175</v>
          </cell>
          <cell r="AH19">
            <v>20</v>
          </cell>
          <cell r="AI19">
            <v>23</v>
          </cell>
          <cell r="AJ19">
            <v>47</v>
          </cell>
          <cell r="AK19">
            <v>4854.08</v>
          </cell>
          <cell r="AL19">
            <v>24</v>
          </cell>
          <cell r="AM19">
            <v>388.3264</v>
          </cell>
          <cell r="AN19">
            <v>7</v>
          </cell>
          <cell r="AO19">
            <v>11</v>
          </cell>
          <cell r="AP19">
            <v>10</v>
          </cell>
          <cell r="AQ19">
            <v>-1</v>
          </cell>
          <cell r="AR19">
            <v>150</v>
          </cell>
        </row>
        <row r="19">
          <cell r="AW19">
            <v>17</v>
          </cell>
          <cell r="AX19">
            <v>343</v>
          </cell>
          <cell r="AY19" t="str">
            <v>光华药店</v>
          </cell>
          <cell r="AZ19" t="str">
            <v>光华片区</v>
          </cell>
          <cell r="BA19">
            <v>14</v>
          </cell>
          <cell r="BB19">
            <v>210</v>
          </cell>
        </row>
        <row r="19">
          <cell r="BE19">
            <v>4</v>
          </cell>
          <cell r="BF19">
            <v>60</v>
          </cell>
        </row>
        <row r="19">
          <cell r="BH19">
            <v>1974.7414</v>
          </cell>
          <cell r="BI19">
            <v>4</v>
          </cell>
          <cell r="BJ19">
            <v>120</v>
          </cell>
          <cell r="BK19">
            <v>1854.7414</v>
          </cell>
          <cell r="BL19">
            <v>1854.7</v>
          </cell>
          <cell r="BM19">
            <v>1854.7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3</v>
          </cell>
          <cell r="F20">
            <v>4</v>
          </cell>
        </row>
        <row r="20">
          <cell r="H20">
            <v>-4</v>
          </cell>
        </row>
        <row r="20">
          <cell r="J20">
            <v>9</v>
          </cell>
          <cell r="K20">
            <v>10.2031229775</v>
          </cell>
          <cell r="L20">
            <v>3</v>
          </cell>
          <cell r="M20">
            <v>-7.2031229775</v>
          </cell>
          <cell r="N20">
            <v>15</v>
          </cell>
          <cell r="O20">
            <v>945</v>
          </cell>
          <cell r="P20">
            <v>1134</v>
          </cell>
          <cell r="Q20">
            <v>807.08</v>
          </cell>
          <cell r="R20">
            <v>0.711710758377425</v>
          </cell>
          <cell r="S20">
            <v>121.062</v>
          </cell>
          <cell r="T20">
            <v>2</v>
          </cell>
          <cell r="U20">
            <v>3</v>
          </cell>
        </row>
        <row r="20">
          <cell r="W20">
            <v>-3</v>
          </cell>
        </row>
        <row r="20"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</v>
          </cell>
          <cell r="AD20">
            <v>2</v>
          </cell>
          <cell r="AE20">
            <v>1</v>
          </cell>
          <cell r="AF20">
            <v>-1</v>
          </cell>
          <cell r="AG20">
            <v>15</v>
          </cell>
          <cell r="AH20">
            <v>8</v>
          </cell>
          <cell r="AI20">
            <v>9</v>
          </cell>
          <cell r="AJ20">
            <v>7.75</v>
          </cell>
          <cell r="AK20">
            <v>794.1</v>
          </cell>
          <cell r="AL20">
            <v>-1.25</v>
          </cell>
          <cell r="AM20">
            <v>39.705</v>
          </cell>
          <cell r="AN20">
            <v>1</v>
          </cell>
          <cell r="AO20">
            <v>2</v>
          </cell>
        </row>
        <row r="20">
          <cell r="AQ20">
            <v>-2</v>
          </cell>
        </row>
        <row r="20">
          <cell r="AW20">
            <v>18</v>
          </cell>
          <cell r="AX20">
            <v>357</v>
          </cell>
          <cell r="AY20" t="str">
            <v>清江东路药店</v>
          </cell>
          <cell r="AZ20" t="str">
            <v>光华片区</v>
          </cell>
          <cell r="BA20">
            <v>1</v>
          </cell>
          <cell r="BB20">
            <v>15</v>
          </cell>
          <cell r="BC20">
            <v>1</v>
          </cell>
          <cell r="BD20">
            <v>9</v>
          </cell>
          <cell r="BE20">
            <v>1</v>
          </cell>
          <cell r="BF20">
            <v>15</v>
          </cell>
        </row>
        <row r="20">
          <cell r="BH20">
            <v>229.767</v>
          </cell>
        </row>
        <row r="20">
          <cell r="BJ20">
            <v>0</v>
          </cell>
          <cell r="BK20">
            <v>229.767</v>
          </cell>
          <cell r="BL20">
            <v>229.8</v>
          </cell>
          <cell r="BM20">
            <v>229.8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5.096</v>
          </cell>
          <cell r="H21">
            <v>-0.904</v>
          </cell>
          <cell r="I21">
            <v>305.76</v>
          </cell>
          <cell r="J21">
            <v>15</v>
          </cell>
          <cell r="K21">
            <v>16.4506738125</v>
          </cell>
          <cell r="L21">
            <v>3</v>
          </cell>
          <cell r="M21">
            <v>-13.4506738125</v>
          </cell>
          <cell r="N21">
            <v>15</v>
          </cell>
          <cell r="O21">
            <v>1170</v>
          </cell>
          <cell r="P21">
            <v>1404</v>
          </cell>
          <cell r="Q21">
            <v>568.99</v>
          </cell>
          <cell r="R21">
            <v>0.405263532763533</v>
          </cell>
          <cell r="S21">
            <v>85.3485</v>
          </cell>
          <cell r="T21">
            <v>3</v>
          </cell>
          <cell r="U21">
            <v>4</v>
          </cell>
          <cell r="V21">
            <v>2</v>
          </cell>
          <cell r="W21">
            <v>-2</v>
          </cell>
          <cell r="X21">
            <v>16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</v>
          </cell>
          <cell r="AD21">
            <v>3</v>
          </cell>
        </row>
        <row r="21">
          <cell r="AF21">
            <v>-3</v>
          </cell>
        </row>
        <row r="21">
          <cell r="AH21">
            <v>11</v>
          </cell>
          <cell r="AI21">
            <v>14</v>
          </cell>
          <cell r="AJ21">
            <v>4</v>
          </cell>
          <cell r="AK21">
            <v>288.1</v>
          </cell>
          <cell r="AL21">
            <v>-10</v>
          </cell>
          <cell r="AM21">
            <v>14.405</v>
          </cell>
          <cell r="AN21">
            <v>2</v>
          </cell>
          <cell r="AO21">
            <v>3</v>
          </cell>
          <cell r="AP21">
            <v>8</v>
          </cell>
          <cell r="AQ21">
            <v>5</v>
          </cell>
          <cell r="AR21">
            <v>160</v>
          </cell>
          <cell r="AS21">
            <v>6</v>
          </cell>
          <cell r="AT21">
            <v>24</v>
          </cell>
        </row>
        <row r="21">
          <cell r="AW21">
            <v>19</v>
          </cell>
          <cell r="AX21">
            <v>359</v>
          </cell>
          <cell r="AY21" t="str">
            <v>枣子巷药店</v>
          </cell>
          <cell r="AZ21" t="str">
            <v>光华片区</v>
          </cell>
          <cell r="BA21">
            <v>2</v>
          </cell>
          <cell r="BB21">
            <v>30</v>
          </cell>
        </row>
        <row r="21">
          <cell r="BH21">
            <v>650.5135</v>
          </cell>
          <cell r="BI21">
            <v>5</v>
          </cell>
          <cell r="BJ21">
            <v>150</v>
          </cell>
          <cell r="BK21">
            <v>500.5135</v>
          </cell>
          <cell r="BL21">
            <v>500.5</v>
          </cell>
          <cell r="BM21">
            <v>500.5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3</v>
          </cell>
          <cell r="F22">
            <v>3</v>
          </cell>
          <cell r="G22">
            <v>2</v>
          </cell>
          <cell r="H22">
            <v>-1</v>
          </cell>
          <cell r="I22">
            <v>120</v>
          </cell>
          <cell r="J22">
            <v>7</v>
          </cell>
          <cell r="K22">
            <v>7.58922168</v>
          </cell>
          <cell r="L22">
            <v>4</v>
          </cell>
          <cell r="M22">
            <v>-3.58922168</v>
          </cell>
          <cell r="N22">
            <v>20</v>
          </cell>
          <cell r="O22">
            <v>560</v>
          </cell>
          <cell r="P22">
            <v>672</v>
          </cell>
          <cell r="Q22">
            <v>75</v>
          </cell>
          <cell r="R22">
            <v>0.111607142857143</v>
          </cell>
          <cell r="S22">
            <v>11.25</v>
          </cell>
          <cell r="T22">
            <v>1</v>
          </cell>
          <cell r="U22">
            <v>2</v>
          </cell>
          <cell r="V22">
            <v>1</v>
          </cell>
          <cell r="W22">
            <v>-1</v>
          </cell>
          <cell r="X22">
            <v>8</v>
          </cell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1</v>
          </cell>
          <cell r="AD22">
            <v>2</v>
          </cell>
        </row>
        <row r="22">
          <cell r="AF22">
            <v>-2</v>
          </cell>
        </row>
        <row r="22">
          <cell r="AH22">
            <v>4</v>
          </cell>
          <cell r="AI22">
            <v>5</v>
          </cell>
          <cell r="AJ22">
            <v>8</v>
          </cell>
          <cell r="AK22">
            <v>823.28</v>
          </cell>
          <cell r="AL22">
            <v>3</v>
          </cell>
          <cell r="AM22">
            <v>65.8624</v>
          </cell>
          <cell r="AN22">
            <v>1</v>
          </cell>
          <cell r="AO22">
            <v>2</v>
          </cell>
          <cell r="AP22">
            <v>2</v>
          </cell>
          <cell r="AQ22">
            <v>0</v>
          </cell>
          <cell r="AR22">
            <v>40</v>
          </cell>
        </row>
        <row r="22">
          <cell r="AW22">
            <v>20</v>
          </cell>
          <cell r="AX22">
            <v>361</v>
          </cell>
          <cell r="AY22" t="str">
            <v>柳城正通东路药店</v>
          </cell>
          <cell r="AZ22" t="str">
            <v>光华片区</v>
          </cell>
        </row>
        <row r="22">
          <cell r="BH22">
            <v>265.1124</v>
          </cell>
          <cell r="BI22">
            <v>2</v>
          </cell>
          <cell r="BJ22">
            <v>60</v>
          </cell>
          <cell r="BK22">
            <v>205.1124</v>
          </cell>
          <cell r="BL22">
            <v>205.1</v>
          </cell>
          <cell r="BM22">
            <v>205.1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9</v>
          </cell>
          <cell r="F23">
            <v>11</v>
          </cell>
          <cell r="G23">
            <v>1</v>
          </cell>
          <cell r="H23">
            <v>-10</v>
          </cell>
          <cell r="I23">
            <v>60</v>
          </cell>
          <cell r="J23">
            <v>26</v>
          </cell>
          <cell r="K23">
            <v>29.54685204875</v>
          </cell>
          <cell r="L23">
            <v>22</v>
          </cell>
          <cell r="M23">
            <v>-7.54685204875</v>
          </cell>
          <cell r="N23">
            <v>110</v>
          </cell>
          <cell r="O23">
            <v>4275</v>
          </cell>
          <cell r="P23">
            <v>5130</v>
          </cell>
          <cell r="Q23">
            <v>7371.97</v>
          </cell>
          <cell r="R23">
            <v>1.43703118908382</v>
          </cell>
          <cell r="S23">
            <v>1842.9925</v>
          </cell>
          <cell r="T23">
            <v>4</v>
          </cell>
          <cell r="U23">
            <v>6</v>
          </cell>
          <cell r="V23">
            <v>12</v>
          </cell>
          <cell r="W23">
            <v>6</v>
          </cell>
          <cell r="X23">
            <v>144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</v>
          </cell>
          <cell r="AD23">
            <v>5</v>
          </cell>
          <cell r="AE23">
            <v>3</v>
          </cell>
          <cell r="AF23">
            <v>-2</v>
          </cell>
          <cell r="AG23">
            <v>45</v>
          </cell>
          <cell r="AH23">
            <v>15</v>
          </cell>
          <cell r="AI23">
            <v>18</v>
          </cell>
          <cell r="AJ23">
            <v>27.3</v>
          </cell>
          <cell r="AK23">
            <v>3255.19</v>
          </cell>
          <cell r="AL23">
            <v>9.3</v>
          </cell>
          <cell r="AM23">
            <v>260.4152</v>
          </cell>
          <cell r="AN23">
            <v>5</v>
          </cell>
          <cell r="AO23">
            <v>7</v>
          </cell>
          <cell r="AP23">
            <v>8</v>
          </cell>
          <cell r="AQ23">
            <v>1</v>
          </cell>
          <cell r="AR23">
            <v>160</v>
          </cell>
          <cell r="AS23">
            <v>7</v>
          </cell>
          <cell r="AT23">
            <v>28</v>
          </cell>
          <cell r="AU23">
            <v>11</v>
          </cell>
          <cell r="AV23">
            <v>220</v>
          </cell>
          <cell r="AW23">
            <v>21</v>
          </cell>
          <cell r="AX23">
            <v>365</v>
          </cell>
          <cell r="AY23" t="str">
            <v>光华村街药店</v>
          </cell>
          <cell r="AZ23" t="str">
            <v>光华片区</v>
          </cell>
        </row>
        <row r="23">
          <cell r="BE23">
            <v>1</v>
          </cell>
          <cell r="BF23">
            <v>15</v>
          </cell>
        </row>
        <row r="23">
          <cell r="BH23">
            <v>2885.4077</v>
          </cell>
          <cell r="BI23">
            <v>1</v>
          </cell>
          <cell r="BJ23">
            <v>30</v>
          </cell>
          <cell r="BK23">
            <v>2855.4077</v>
          </cell>
          <cell r="BL23">
            <v>2855.4</v>
          </cell>
          <cell r="BM23">
            <v>2855.4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4</v>
          </cell>
          <cell r="F24">
            <v>5</v>
          </cell>
          <cell r="G24">
            <v>5</v>
          </cell>
          <cell r="H24">
            <v>0</v>
          </cell>
          <cell r="I24">
            <v>360</v>
          </cell>
          <cell r="J24">
            <v>12</v>
          </cell>
          <cell r="K24">
            <v>13.75201909625</v>
          </cell>
          <cell r="L24">
            <v>13</v>
          </cell>
          <cell r="M24">
            <v>-0.752019096249999</v>
          </cell>
          <cell r="N24">
            <v>65</v>
          </cell>
          <cell r="O24">
            <v>720</v>
          </cell>
          <cell r="P24">
            <v>864</v>
          </cell>
          <cell r="Q24">
            <v>1069.35</v>
          </cell>
          <cell r="R24">
            <v>1.23767361111111</v>
          </cell>
          <cell r="S24">
            <v>267.3375</v>
          </cell>
          <cell r="T24">
            <v>2</v>
          </cell>
          <cell r="U24">
            <v>3</v>
          </cell>
          <cell r="V24">
            <v>5</v>
          </cell>
          <cell r="W24">
            <v>2</v>
          </cell>
          <cell r="X24">
            <v>60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2</v>
          </cell>
          <cell r="AD24">
            <v>3</v>
          </cell>
          <cell r="AE24">
            <v>3</v>
          </cell>
          <cell r="AF24">
            <v>0</v>
          </cell>
          <cell r="AG24">
            <v>75</v>
          </cell>
          <cell r="AH24">
            <v>8</v>
          </cell>
          <cell r="AI24">
            <v>9</v>
          </cell>
          <cell r="AJ24">
            <v>3</v>
          </cell>
          <cell r="AK24">
            <v>440.24</v>
          </cell>
          <cell r="AL24">
            <v>-6</v>
          </cell>
          <cell r="AM24">
            <v>22.012</v>
          </cell>
          <cell r="AN24">
            <v>2</v>
          </cell>
          <cell r="AO24">
            <v>3</v>
          </cell>
          <cell r="AP24">
            <v>7</v>
          </cell>
          <cell r="AQ24">
            <v>4</v>
          </cell>
          <cell r="AR24">
            <v>140</v>
          </cell>
          <cell r="AS24">
            <v>2</v>
          </cell>
          <cell r="AT24">
            <v>8</v>
          </cell>
          <cell r="AU24">
            <v>4</v>
          </cell>
          <cell r="AV24">
            <v>80</v>
          </cell>
          <cell r="AW24">
            <v>22</v>
          </cell>
          <cell r="AX24">
            <v>379</v>
          </cell>
          <cell r="AY24" t="str">
            <v>土龙路药店</v>
          </cell>
          <cell r="AZ24" t="str">
            <v>光华片区</v>
          </cell>
        </row>
        <row r="24">
          <cell r="BH24">
            <v>1077.3495</v>
          </cell>
          <cell r="BI24">
            <v>5</v>
          </cell>
          <cell r="BJ24">
            <v>150</v>
          </cell>
          <cell r="BK24">
            <v>927.3495</v>
          </cell>
          <cell r="BL24">
            <v>927.3</v>
          </cell>
          <cell r="BM24">
            <v>927.3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4</v>
          </cell>
          <cell r="F25">
            <v>5</v>
          </cell>
          <cell r="G25">
            <v>2</v>
          </cell>
          <cell r="H25">
            <v>-3</v>
          </cell>
          <cell r="I25">
            <v>120</v>
          </cell>
          <cell r="J25">
            <v>12</v>
          </cell>
          <cell r="K25">
            <v>13.83231238375</v>
          </cell>
          <cell r="L25">
            <v>1</v>
          </cell>
          <cell r="M25">
            <v>-12.83231238375</v>
          </cell>
          <cell r="N25">
            <v>5</v>
          </cell>
          <cell r="O25">
            <v>854</v>
          </cell>
          <cell r="P25">
            <v>1025</v>
          </cell>
          <cell r="Q25">
            <v>168.73</v>
          </cell>
          <cell r="R25">
            <v>0.164614634146341</v>
          </cell>
          <cell r="S25">
            <v>25.3095</v>
          </cell>
          <cell r="T25">
            <v>2</v>
          </cell>
          <cell r="U25">
            <v>3</v>
          </cell>
          <cell r="V25">
            <v>3</v>
          </cell>
          <cell r="W25">
            <v>0</v>
          </cell>
          <cell r="X25">
            <v>36</v>
          </cell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2</v>
          </cell>
          <cell r="AD25">
            <v>3</v>
          </cell>
        </row>
        <row r="25">
          <cell r="AF25">
            <v>-3</v>
          </cell>
        </row>
        <row r="25">
          <cell r="AH25">
            <v>8</v>
          </cell>
          <cell r="AI25">
            <v>9</v>
          </cell>
          <cell r="AJ25">
            <v>12.905</v>
          </cell>
          <cell r="AK25">
            <v>1380.92</v>
          </cell>
          <cell r="AL25">
            <v>3.905</v>
          </cell>
          <cell r="AM25">
            <v>110.4736</v>
          </cell>
          <cell r="AN25">
            <v>2</v>
          </cell>
          <cell r="AO25">
            <v>3</v>
          </cell>
          <cell r="AP25">
            <v>1</v>
          </cell>
          <cell r="AQ25">
            <v>-2</v>
          </cell>
          <cell r="AR25">
            <v>15</v>
          </cell>
          <cell r="AS25">
            <v>1</v>
          </cell>
          <cell r="AT25">
            <v>4</v>
          </cell>
          <cell r="AU25">
            <v>2</v>
          </cell>
          <cell r="AV25">
            <v>40</v>
          </cell>
          <cell r="AW25">
            <v>23</v>
          </cell>
          <cell r="AX25">
            <v>513</v>
          </cell>
          <cell r="AY25" t="str">
            <v>武侯区顺和街店</v>
          </cell>
          <cell r="AZ25" t="str">
            <v>光华片区</v>
          </cell>
          <cell r="BA25">
            <v>1</v>
          </cell>
          <cell r="BB25">
            <v>15</v>
          </cell>
        </row>
        <row r="25">
          <cell r="BH25">
            <v>370.7831</v>
          </cell>
          <cell r="BI25">
            <v>2</v>
          </cell>
          <cell r="BJ25">
            <v>60</v>
          </cell>
          <cell r="BK25">
            <v>310.7831</v>
          </cell>
          <cell r="BL25">
            <v>310.8</v>
          </cell>
          <cell r="BM25">
            <v>310.8</v>
          </cell>
        </row>
        <row r="26">
          <cell r="B26">
            <v>570</v>
          </cell>
          <cell r="C26" t="str">
            <v>浣花滨河路药店</v>
          </cell>
          <cell r="D26" t="str">
            <v>光华片区</v>
          </cell>
          <cell r="E26">
            <v>5</v>
          </cell>
          <cell r="F26">
            <v>6</v>
          </cell>
        </row>
        <row r="26">
          <cell r="H26">
            <v>-6</v>
          </cell>
        </row>
        <row r="26">
          <cell r="J26">
            <v>14</v>
          </cell>
          <cell r="K26">
            <v>16.244957155</v>
          </cell>
          <cell r="L26">
            <v>12</v>
          </cell>
          <cell r="M26">
            <v>-4.244957155</v>
          </cell>
          <cell r="N26">
            <v>60</v>
          </cell>
          <cell r="O26">
            <v>1040</v>
          </cell>
          <cell r="P26">
            <v>1248</v>
          </cell>
          <cell r="Q26">
            <v>45</v>
          </cell>
          <cell r="R26">
            <v>0.0360576923076923</v>
          </cell>
          <cell r="S26">
            <v>6.75</v>
          </cell>
          <cell r="T26">
            <v>3</v>
          </cell>
          <cell r="U26">
            <v>4</v>
          </cell>
        </row>
        <row r="26">
          <cell r="W26">
            <v>-4</v>
          </cell>
        </row>
        <row r="26">
          <cell r="Y26">
            <v>24</v>
          </cell>
          <cell r="Z26">
            <v>570</v>
          </cell>
          <cell r="AA26" t="str">
            <v>浣花滨河路药店</v>
          </cell>
          <cell r="AB26" t="str">
            <v>光华片区</v>
          </cell>
          <cell r="AC26">
            <v>2</v>
          </cell>
          <cell r="AD26">
            <v>3</v>
          </cell>
          <cell r="AE26">
            <v>1</v>
          </cell>
          <cell r="AF26">
            <v>-2</v>
          </cell>
          <cell r="AG26">
            <v>15</v>
          </cell>
          <cell r="AH26">
            <v>9</v>
          </cell>
          <cell r="AI26">
            <v>10</v>
          </cell>
          <cell r="AJ26">
            <v>10.85</v>
          </cell>
          <cell r="AK26">
            <v>1411.68</v>
          </cell>
          <cell r="AL26">
            <v>0.85</v>
          </cell>
          <cell r="AM26">
            <v>112.9344</v>
          </cell>
          <cell r="AN26">
            <v>3</v>
          </cell>
          <cell r="AO26">
            <v>4</v>
          </cell>
          <cell r="AP26">
            <v>6</v>
          </cell>
          <cell r="AQ26">
            <v>2</v>
          </cell>
          <cell r="AR26">
            <v>120</v>
          </cell>
        </row>
        <row r="26">
          <cell r="AW26">
            <v>24</v>
          </cell>
          <cell r="AX26">
            <v>570</v>
          </cell>
          <cell r="AY26" t="str">
            <v>浣花滨河路药店</v>
          </cell>
          <cell r="AZ26" t="str">
            <v>光华片区</v>
          </cell>
          <cell r="BA26">
            <v>1</v>
          </cell>
          <cell r="BB26">
            <v>15</v>
          </cell>
        </row>
        <row r="26">
          <cell r="BH26">
            <v>329.6844</v>
          </cell>
        </row>
        <row r="26">
          <cell r="BJ26">
            <v>0</v>
          </cell>
          <cell r="BK26">
            <v>329.6844</v>
          </cell>
          <cell r="BL26">
            <v>329.7</v>
          </cell>
          <cell r="BM26">
            <v>329.7</v>
          </cell>
        </row>
        <row r="27">
          <cell r="B27">
            <v>577</v>
          </cell>
          <cell r="C27" t="str">
            <v>群和路药店</v>
          </cell>
          <cell r="D27" t="str">
            <v>光华片区</v>
          </cell>
          <cell r="E27">
            <v>3</v>
          </cell>
          <cell r="F27">
            <v>3</v>
          </cell>
        </row>
        <row r="27">
          <cell r="H27">
            <v>-3</v>
          </cell>
        </row>
        <row r="27">
          <cell r="J27">
            <v>7</v>
          </cell>
          <cell r="K27">
            <v>7.65128879</v>
          </cell>
          <cell r="L27">
            <v>3</v>
          </cell>
          <cell r="M27">
            <v>-4.65128879</v>
          </cell>
          <cell r="N27">
            <v>15</v>
          </cell>
          <cell r="O27">
            <v>560</v>
          </cell>
          <cell r="P27">
            <v>672</v>
          </cell>
          <cell r="Q27">
            <v>132.75</v>
          </cell>
          <cell r="R27">
            <v>0.197544642857143</v>
          </cell>
          <cell r="S27">
            <v>19.9125</v>
          </cell>
          <cell r="T27">
            <v>1</v>
          </cell>
          <cell r="U27">
            <v>2</v>
          </cell>
        </row>
        <row r="27">
          <cell r="W27">
            <v>-2</v>
          </cell>
        </row>
        <row r="27">
          <cell r="Y27">
            <v>25</v>
          </cell>
          <cell r="Z27">
            <v>577</v>
          </cell>
          <cell r="AA27" t="str">
            <v>群和路药店</v>
          </cell>
          <cell r="AB27" t="str">
            <v>光华片区</v>
          </cell>
          <cell r="AC27">
            <v>1</v>
          </cell>
          <cell r="AD27">
            <v>2</v>
          </cell>
        </row>
        <row r="27">
          <cell r="AF27">
            <v>-2</v>
          </cell>
        </row>
        <row r="27">
          <cell r="AH27">
            <v>6</v>
          </cell>
          <cell r="AI27">
            <v>7</v>
          </cell>
        </row>
        <row r="27">
          <cell r="AL27">
            <v>-7</v>
          </cell>
          <cell r="AM27">
            <v>0</v>
          </cell>
          <cell r="AN27">
            <v>1</v>
          </cell>
          <cell r="AO27">
            <v>2</v>
          </cell>
        </row>
        <row r="27">
          <cell r="AQ27">
            <v>-2</v>
          </cell>
        </row>
        <row r="27">
          <cell r="AS27">
            <v>2</v>
          </cell>
          <cell r="AT27">
            <v>8</v>
          </cell>
          <cell r="AU27">
            <v>2</v>
          </cell>
          <cell r="AV27">
            <v>40</v>
          </cell>
          <cell r="AW27">
            <v>25</v>
          </cell>
          <cell r="AX27">
            <v>577</v>
          </cell>
          <cell r="AY27" t="str">
            <v>群和路药店</v>
          </cell>
          <cell r="AZ27" t="str">
            <v>光华片区</v>
          </cell>
        </row>
        <row r="27">
          <cell r="BH27">
            <v>82.9125</v>
          </cell>
        </row>
        <row r="27">
          <cell r="BJ27">
            <v>0</v>
          </cell>
          <cell r="BK27">
            <v>82.9125</v>
          </cell>
          <cell r="BL27">
            <v>82.9</v>
          </cell>
          <cell r="BM27">
            <v>82.9</v>
          </cell>
        </row>
        <row r="28">
          <cell r="B28">
            <v>582</v>
          </cell>
          <cell r="C28" t="str">
            <v>十二桥药店</v>
          </cell>
          <cell r="D28" t="str">
            <v>光华片区</v>
          </cell>
          <cell r="E28">
            <v>11</v>
          </cell>
          <cell r="F28">
            <v>13</v>
          </cell>
          <cell r="G28">
            <v>12.24</v>
          </cell>
          <cell r="H28">
            <v>-0.76</v>
          </cell>
          <cell r="I28">
            <v>734.4</v>
          </cell>
          <cell r="J28">
            <v>33</v>
          </cell>
          <cell r="K28">
            <v>37.42455764</v>
          </cell>
          <cell r="L28">
            <v>18</v>
          </cell>
          <cell r="M28">
            <v>-19.42455764</v>
          </cell>
          <cell r="N28">
            <v>90</v>
          </cell>
          <cell r="O28">
            <v>3825</v>
          </cell>
          <cell r="P28">
            <v>4590</v>
          </cell>
          <cell r="Q28">
            <v>4276.52</v>
          </cell>
          <cell r="R28">
            <v>0.931703703703704</v>
          </cell>
          <cell r="S28">
            <v>641.478</v>
          </cell>
          <cell r="T28">
            <v>6</v>
          </cell>
          <cell r="U28">
            <v>9</v>
          </cell>
          <cell r="V28">
            <v>15</v>
          </cell>
          <cell r="W28">
            <v>6</v>
          </cell>
          <cell r="X28">
            <v>180</v>
          </cell>
          <cell r="Y28">
            <v>26</v>
          </cell>
          <cell r="Z28">
            <v>582</v>
          </cell>
          <cell r="AA28" t="str">
            <v>十二桥药店</v>
          </cell>
          <cell r="AB28" t="str">
            <v>光华片区</v>
          </cell>
          <cell r="AC28">
            <v>4</v>
          </cell>
          <cell r="AD28">
            <v>6</v>
          </cell>
        </row>
        <row r="28">
          <cell r="AF28">
            <v>-6</v>
          </cell>
        </row>
        <row r="28">
          <cell r="AH28">
            <v>15</v>
          </cell>
          <cell r="AI28">
            <v>18</v>
          </cell>
          <cell r="AJ28">
            <v>6</v>
          </cell>
          <cell r="AK28">
            <v>688.74</v>
          </cell>
          <cell r="AL28">
            <v>-12</v>
          </cell>
          <cell r="AM28">
            <v>34.437</v>
          </cell>
          <cell r="AN28">
            <v>4</v>
          </cell>
          <cell r="AO28">
            <v>6</v>
          </cell>
          <cell r="AP28">
            <v>18</v>
          </cell>
          <cell r="AQ28">
            <v>12</v>
          </cell>
          <cell r="AR28">
            <v>360</v>
          </cell>
          <cell r="AS28">
            <v>20</v>
          </cell>
          <cell r="AT28">
            <v>80</v>
          </cell>
          <cell r="AU28">
            <v>6</v>
          </cell>
          <cell r="AV28">
            <v>120</v>
          </cell>
          <cell r="AW28">
            <v>26</v>
          </cell>
          <cell r="AX28">
            <v>582</v>
          </cell>
          <cell r="AY28" t="str">
            <v>十二桥药店</v>
          </cell>
          <cell r="AZ28" t="str">
            <v>光华片区</v>
          </cell>
          <cell r="BA28">
            <v>1</v>
          </cell>
          <cell r="BB28">
            <v>15</v>
          </cell>
          <cell r="BC28">
            <v>7</v>
          </cell>
          <cell r="BD28">
            <v>63</v>
          </cell>
          <cell r="BE28">
            <v>2</v>
          </cell>
          <cell r="BF28">
            <v>30</v>
          </cell>
        </row>
        <row r="28">
          <cell r="BH28">
            <v>2348.315</v>
          </cell>
          <cell r="BI28">
            <v>12</v>
          </cell>
          <cell r="BJ28">
            <v>360</v>
          </cell>
          <cell r="BK28">
            <v>1988.315</v>
          </cell>
          <cell r="BL28">
            <v>1988.3</v>
          </cell>
          <cell r="BM28">
            <v>1988.3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4</v>
          </cell>
          <cell r="F29">
            <v>5</v>
          </cell>
          <cell r="G29">
            <v>1</v>
          </cell>
          <cell r="H29">
            <v>-4</v>
          </cell>
          <cell r="I29">
            <v>60</v>
          </cell>
          <cell r="J29">
            <v>12</v>
          </cell>
          <cell r="K29">
            <v>13.58925189125</v>
          </cell>
          <cell r="L29">
            <v>11</v>
          </cell>
          <cell r="M29">
            <v>-2.58925189125</v>
          </cell>
          <cell r="N29">
            <v>55</v>
          </cell>
          <cell r="O29">
            <v>1000</v>
          </cell>
          <cell r="P29">
            <v>1200</v>
          </cell>
          <cell r="Q29">
            <v>42.75</v>
          </cell>
          <cell r="R29">
            <v>0.035625</v>
          </cell>
          <cell r="S29">
            <v>6.4125</v>
          </cell>
          <cell r="T29">
            <v>2</v>
          </cell>
          <cell r="U29">
            <v>3</v>
          </cell>
        </row>
        <row r="29">
          <cell r="W29">
            <v>-3</v>
          </cell>
        </row>
        <row r="29">
          <cell r="Y29">
            <v>27</v>
          </cell>
          <cell r="Z29">
            <v>734</v>
          </cell>
          <cell r="AA29" t="str">
            <v>温江区同兴东路药店</v>
          </cell>
          <cell r="AB29" t="str">
            <v>光华片区</v>
          </cell>
          <cell r="AC29">
            <v>2</v>
          </cell>
          <cell r="AD29">
            <v>3</v>
          </cell>
        </row>
        <row r="29">
          <cell r="AF29">
            <v>-3</v>
          </cell>
        </row>
        <row r="29">
          <cell r="AH29">
            <v>9</v>
          </cell>
          <cell r="AI29">
            <v>11</v>
          </cell>
          <cell r="AJ29">
            <v>1</v>
          </cell>
          <cell r="AK29">
            <v>50</v>
          </cell>
          <cell r="AL29">
            <v>-10</v>
          </cell>
          <cell r="AM29">
            <v>2.5</v>
          </cell>
          <cell r="AN29">
            <v>2</v>
          </cell>
          <cell r="AO29">
            <v>3</v>
          </cell>
        </row>
        <row r="29">
          <cell r="AQ29">
            <v>-3</v>
          </cell>
        </row>
        <row r="29">
          <cell r="AW29">
            <v>27</v>
          </cell>
          <cell r="AX29">
            <v>734</v>
          </cell>
          <cell r="AY29" t="str">
            <v>温江区同兴东路药店</v>
          </cell>
          <cell r="AZ29" t="str">
            <v>光华片区</v>
          </cell>
          <cell r="BA29">
            <v>2</v>
          </cell>
          <cell r="BB29">
            <v>30</v>
          </cell>
        </row>
        <row r="29">
          <cell r="BE29">
            <v>1</v>
          </cell>
          <cell r="BF29">
            <v>15</v>
          </cell>
        </row>
        <row r="29">
          <cell r="BH29">
            <v>168.9125</v>
          </cell>
          <cell r="BI29">
            <v>1</v>
          </cell>
          <cell r="BJ29">
            <v>30</v>
          </cell>
          <cell r="BK29">
            <v>138.9125</v>
          </cell>
          <cell r="BL29">
            <v>138.9</v>
          </cell>
          <cell r="BM29">
            <v>138.9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7</v>
          </cell>
          <cell r="F30">
            <v>9</v>
          </cell>
          <cell r="G30">
            <v>2</v>
          </cell>
          <cell r="H30">
            <v>-7</v>
          </cell>
          <cell r="I30">
            <v>120</v>
          </cell>
          <cell r="J30">
            <v>21</v>
          </cell>
          <cell r="K30">
            <v>23.4754750325</v>
          </cell>
          <cell r="L30">
            <v>6</v>
          </cell>
          <cell r="M30">
            <v>-17.4754750325</v>
          </cell>
          <cell r="N30">
            <v>30</v>
          </cell>
          <cell r="O30">
            <v>1637</v>
          </cell>
          <cell r="P30">
            <v>1964</v>
          </cell>
          <cell r="Q30">
            <v>184</v>
          </cell>
          <cell r="R30">
            <v>0.0936863543788187</v>
          </cell>
          <cell r="S30">
            <v>27.6</v>
          </cell>
          <cell r="T30">
            <v>4</v>
          </cell>
          <cell r="U30">
            <v>6</v>
          </cell>
        </row>
        <row r="30">
          <cell r="W30">
            <v>-6</v>
          </cell>
        </row>
        <row r="30">
          <cell r="Y30">
            <v>28</v>
          </cell>
          <cell r="Z30">
            <v>385</v>
          </cell>
          <cell r="AA30" t="str">
            <v>五津西路药店</v>
          </cell>
          <cell r="AB30" t="str">
            <v>高新片区</v>
          </cell>
          <cell r="AC30">
            <v>3</v>
          </cell>
          <cell r="AD30">
            <v>4</v>
          </cell>
          <cell r="AE30">
            <v>2</v>
          </cell>
          <cell r="AF30">
            <v>-2</v>
          </cell>
          <cell r="AG30">
            <v>30</v>
          </cell>
          <cell r="AH30">
            <v>11</v>
          </cell>
          <cell r="AI30">
            <v>14</v>
          </cell>
          <cell r="AJ30">
            <v>6.4</v>
          </cell>
          <cell r="AK30">
            <v>615.7</v>
          </cell>
          <cell r="AL30">
            <v>-7.6</v>
          </cell>
          <cell r="AM30">
            <v>30.785</v>
          </cell>
          <cell r="AN30">
            <v>3</v>
          </cell>
          <cell r="AO30">
            <v>5</v>
          </cell>
          <cell r="AP30">
            <v>7</v>
          </cell>
          <cell r="AQ30">
            <v>2</v>
          </cell>
          <cell r="AR30">
            <v>140</v>
          </cell>
        </row>
        <row r="30">
          <cell r="AW30">
            <v>28</v>
          </cell>
          <cell r="AX30">
            <v>385</v>
          </cell>
          <cell r="AY30" t="str">
            <v>五津西路药店</v>
          </cell>
          <cell r="AZ30" t="str">
            <v>高新片区</v>
          </cell>
        </row>
        <row r="30">
          <cell r="BH30">
            <v>378.385</v>
          </cell>
          <cell r="BI30">
            <v>2</v>
          </cell>
          <cell r="BJ30">
            <v>60</v>
          </cell>
          <cell r="BK30">
            <v>318.385</v>
          </cell>
          <cell r="BL30">
            <v>318.4</v>
          </cell>
          <cell r="BM30">
            <v>318.4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4</v>
          </cell>
          <cell r="F31">
            <v>5</v>
          </cell>
        </row>
        <row r="31">
          <cell r="H31">
            <v>-5</v>
          </cell>
        </row>
        <row r="31">
          <cell r="J31">
            <v>12</v>
          </cell>
          <cell r="K31">
            <v>13.02527717125</v>
          </cell>
          <cell r="L31">
            <v>3</v>
          </cell>
          <cell r="M31">
            <v>-10.02527717125</v>
          </cell>
          <cell r="N31">
            <v>15</v>
          </cell>
          <cell r="O31">
            <v>916</v>
          </cell>
          <cell r="P31">
            <v>1099</v>
          </cell>
          <cell r="Q31">
            <v>224.2</v>
          </cell>
          <cell r="R31">
            <v>0.204003639672429</v>
          </cell>
          <cell r="S31">
            <v>33.63</v>
          </cell>
          <cell r="T31">
            <v>2</v>
          </cell>
          <cell r="U31">
            <v>3</v>
          </cell>
        </row>
        <row r="31">
          <cell r="W31">
            <v>-3</v>
          </cell>
        </row>
        <row r="31">
          <cell r="Y31">
            <v>29</v>
          </cell>
          <cell r="Z31">
            <v>377</v>
          </cell>
          <cell r="AA31" t="str">
            <v>新园大道药店</v>
          </cell>
          <cell r="AB31" t="str">
            <v>高新片区</v>
          </cell>
          <cell r="AC31">
            <v>2</v>
          </cell>
          <cell r="AD31">
            <v>3</v>
          </cell>
          <cell r="AE31">
            <v>1</v>
          </cell>
          <cell r="AF31">
            <v>-2</v>
          </cell>
          <cell r="AG31">
            <v>15</v>
          </cell>
          <cell r="AH31">
            <v>10</v>
          </cell>
          <cell r="AI31">
            <v>12</v>
          </cell>
          <cell r="AJ31">
            <v>0.4</v>
          </cell>
          <cell r="AK31">
            <v>35.9</v>
          </cell>
          <cell r="AL31">
            <v>-11.6</v>
          </cell>
          <cell r="AM31">
            <v>1.795</v>
          </cell>
          <cell r="AN31">
            <v>2</v>
          </cell>
          <cell r="AO31">
            <v>3</v>
          </cell>
          <cell r="AP31">
            <v>1</v>
          </cell>
          <cell r="AQ31">
            <v>-2</v>
          </cell>
          <cell r="AR31">
            <v>15</v>
          </cell>
        </row>
        <row r="31">
          <cell r="AW31">
            <v>29</v>
          </cell>
          <cell r="AX31">
            <v>377</v>
          </cell>
          <cell r="AY31" t="str">
            <v>新园大道药店</v>
          </cell>
          <cell r="AZ31" t="str">
            <v>高新片区</v>
          </cell>
          <cell r="BA31">
            <v>4</v>
          </cell>
          <cell r="BB31">
            <v>60</v>
          </cell>
        </row>
        <row r="31">
          <cell r="BH31">
            <v>140.425</v>
          </cell>
        </row>
        <row r="31">
          <cell r="BJ31">
            <v>0</v>
          </cell>
          <cell r="BK31">
            <v>140.425</v>
          </cell>
          <cell r="BL31">
            <v>140.4</v>
          </cell>
          <cell r="BM31">
            <v>140.4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12</v>
          </cell>
          <cell r="F32">
            <v>15</v>
          </cell>
          <cell r="G32">
            <v>13</v>
          </cell>
          <cell r="H32">
            <v>-2</v>
          </cell>
          <cell r="I32">
            <v>780</v>
          </cell>
          <cell r="J32">
            <v>23</v>
          </cell>
          <cell r="K32">
            <v>25.5</v>
          </cell>
          <cell r="L32">
            <v>11</v>
          </cell>
          <cell r="M32">
            <v>-14.5</v>
          </cell>
          <cell r="N32">
            <v>55</v>
          </cell>
          <cell r="O32">
            <v>3035</v>
          </cell>
          <cell r="P32">
            <v>3641</v>
          </cell>
          <cell r="Q32">
            <v>3852.62</v>
          </cell>
          <cell r="R32">
            <v>1.05812139522109</v>
          </cell>
          <cell r="S32">
            <v>963.155</v>
          </cell>
          <cell r="T32">
            <v>6</v>
          </cell>
          <cell r="U32">
            <v>9</v>
          </cell>
        </row>
        <row r="32">
          <cell r="W32">
            <v>-9</v>
          </cell>
        </row>
        <row r="32">
          <cell r="Y32">
            <v>30</v>
          </cell>
          <cell r="Z32">
            <v>571</v>
          </cell>
          <cell r="AA32" t="str">
            <v>民丰大道店</v>
          </cell>
          <cell r="AB32" t="str">
            <v>高新片区</v>
          </cell>
          <cell r="AC32">
            <v>5</v>
          </cell>
          <cell r="AD32">
            <v>7</v>
          </cell>
        </row>
        <row r="32">
          <cell r="AF32">
            <v>-7</v>
          </cell>
        </row>
        <row r="32">
          <cell r="AH32">
            <v>18</v>
          </cell>
          <cell r="AI32">
            <v>21</v>
          </cell>
          <cell r="AJ32">
            <v>22.75</v>
          </cell>
          <cell r="AK32">
            <v>2555.71</v>
          </cell>
          <cell r="AL32">
            <v>1.75</v>
          </cell>
          <cell r="AM32">
            <v>204.4568</v>
          </cell>
          <cell r="AN32">
            <v>6</v>
          </cell>
          <cell r="AO32">
            <v>9</v>
          </cell>
          <cell r="AP32">
            <v>10</v>
          </cell>
          <cell r="AQ32">
            <v>1</v>
          </cell>
          <cell r="AR32">
            <v>200</v>
          </cell>
          <cell r="AS32">
            <v>21</v>
          </cell>
          <cell r="AT32">
            <v>84</v>
          </cell>
          <cell r="AU32">
            <v>1</v>
          </cell>
          <cell r="AV32">
            <v>20</v>
          </cell>
          <cell r="AW32">
            <v>30</v>
          </cell>
          <cell r="AX32">
            <v>571</v>
          </cell>
          <cell r="AY32" t="str">
            <v>民丰大道店</v>
          </cell>
          <cell r="AZ32" t="str">
            <v>高新片区</v>
          </cell>
        </row>
        <row r="32">
          <cell r="BE32">
            <v>4</v>
          </cell>
          <cell r="BF32">
            <v>60</v>
          </cell>
        </row>
        <row r="32">
          <cell r="BH32">
            <v>2366.6118</v>
          </cell>
          <cell r="BI32">
            <v>13</v>
          </cell>
          <cell r="BJ32">
            <v>390</v>
          </cell>
          <cell r="BK32">
            <v>1976.6118</v>
          </cell>
          <cell r="BL32">
            <v>1976.6</v>
          </cell>
          <cell r="BM32">
            <v>1976.6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3</v>
          </cell>
          <cell r="F33">
            <v>3</v>
          </cell>
        </row>
        <row r="33">
          <cell r="H33">
            <v>-3</v>
          </cell>
        </row>
        <row r="33">
          <cell r="J33">
            <v>8</v>
          </cell>
          <cell r="K33">
            <v>8.45659402875</v>
          </cell>
          <cell r="L33">
            <v>24</v>
          </cell>
          <cell r="M33">
            <v>15.54340597125</v>
          </cell>
          <cell r="N33">
            <v>216</v>
          </cell>
          <cell r="O33">
            <v>541</v>
          </cell>
          <cell r="P33">
            <v>650</v>
          </cell>
          <cell r="Q33">
            <v>443.2</v>
          </cell>
          <cell r="R33">
            <v>0.681846153846154</v>
          </cell>
          <cell r="S33">
            <v>66.48</v>
          </cell>
          <cell r="T33">
            <v>1</v>
          </cell>
          <cell r="U33">
            <v>2</v>
          </cell>
          <cell r="V33">
            <v>3</v>
          </cell>
          <cell r="W33">
            <v>1</v>
          </cell>
          <cell r="X33">
            <v>36</v>
          </cell>
          <cell r="Y33">
            <v>31</v>
          </cell>
          <cell r="Z33">
            <v>371</v>
          </cell>
          <cell r="AA33" t="str">
            <v>兴义镇万兴路药店</v>
          </cell>
          <cell r="AB33" t="str">
            <v>高新片区</v>
          </cell>
          <cell r="AC33">
            <v>1</v>
          </cell>
          <cell r="AD33">
            <v>2</v>
          </cell>
        </row>
        <row r="33">
          <cell r="AF33">
            <v>-2</v>
          </cell>
        </row>
        <row r="33">
          <cell r="AH33">
            <v>3</v>
          </cell>
          <cell r="AI33">
            <v>4</v>
          </cell>
          <cell r="AJ33">
            <v>12.1</v>
          </cell>
          <cell r="AK33">
            <v>1098.43</v>
          </cell>
          <cell r="AL33">
            <v>8.1</v>
          </cell>
          <cell r="AM33">
            <v>87.8744</v>
          </cell>
          <cell r="AN33">
            <v>1</v>
          </cell>
          <cell r="AO33">
            <v>2</v>
          </cell>
        </row>
        <row r="33">
          <cell r="AQ33">
            <v>-2</v>
          </cell>
        </row>
        <row r="33">
          <cell r="AW33">
            <v>31</v>
          </cell>
          <cell r="AX33">
            <v>371</v>
          </cell>
          <cell r="AY33" t="str">
            <v>兴义镇万兴路药店</v>
          </cell>
          <cell r="AZ33" t="str">
            <v>高新片区</v>
          </cell>
        </row>
        <row r="33">
          <cell r="BE33">
            <v>1</v>
          </cell>
          <cell r="BF33">
            <v>15</v>
          </cell>
        </row>
        <row r="33">
          <cell r="BH33">
            <v>421.3544</v>
          </cell>
        </row>
        <row r="33">
          <cell r="BJ33">
            <v>0</v>
          </cell>
          <cell r="BK33">
            <v>421.3544</v>
          </cell>
          <cell r="BL33">
            <v>421.4</v>
          </cell>
          <cell r="BM33">
            <v>421.4</v>
          </cell>
        </row>
        <row r="34">
          <cell r="B34">
            <v>541</v>
          </cell>
          <cell r="C34" t="str">
            <v>府城大道西段店</v>
          </cell>
          <cell r="D34" t="str">
            <v>高新片区</v>
          </cell>
          <cell r="E34">
            <v>9</v>
          </cell>
          <cell r="F34">
            <v>10</v>
          </cell>
          <cell r="G34">
            <v>2</v>
          </cell>
          <cell r="H34">
            <v>-8</v>
          </cell>
          <cell r="I34">
            <v>120</v>
          </cell>
          <cell r="J34">
            <v>18</v>
          </cell>
          <cell r="K34">
            <v>20</v>
          </cell>
          <cell r="L34">
            <v>15</v>
          </cell>
          <cell r="M34">
            <v>-5</v>
          </cell>
          <cell r="N34">
            <v>75</v>
          </cell>
          <cell r="O34">
            <v>2327</v>
          </cell>
          <cell r="P34">
            <v>2792</v>
          </cell>
          <cell r="Q34">
            <v>2095.87</v>
          </cell>
          <cell r="R34">
            <v>0.750669770773639</v>
          </cell>
          <cell r="S34">
            <v>314.3805</v>
          </cell>
          <cell r="T34">
            <v>4</v>
          </cell>
          <cell r="U34">
            <v>6</v>
          </cell>
          <cell r="V34">
            <v>6</v>
          </cell>
          <cell r="W34">
            <v>0</v>
          </cell>
          <cell r="X34">
            <v>72</v>
          </cell>
          <cell r="Y34">
            <v>32</v>
          </cell>
          <cell r="Z34">
            <v>541</v>
          </cell>
          <cell r="AA34" t="str">
            <v>府城大道西段店</v>
          </cell>
          <cell r="AB34" t="str">
            <v>高新片区</v>
          </cell>
          <cell r="AC34">
            <v>3</v>
          </cell>
          <cell r="AD34">
            <v>5</v>
          </cell>
          <cell r="AE34">
            <v>3</v>
          </cell>
          <cell r="AF34">
            <v>-2</v>
          </cell>
          <cell r="AG34">
            <v>45</v>
          </cell>
          <cell r="AH34">
            <v>14</v>
          </cell>
          <cell r="AI34">
            <v>17</v>
          </cell>
          <cell r="AJ34">
            <v>33.25</v>
          </cell>
          <cell r="AK34">
            <v>3592.06</v>
          </cell>
          <cell r="AL34">
            <v>16.25</v>
          </cell>
          <cell r="AM34">
            <v>287.3648</v>
          </cell>
          <cell r="AN34">
            <v>4</v>
          </cell>
          <cell r="AO34">
            <v>6</v>
          </cell>
          <cell r="AP34">
            <v>9</v>
          </cell>
          <cell r="AQ34">
            <v>3</v>
          </cell>
          <cell r="AR34">
            <v>180</v>
          </cell>
          <cell r="AS34">
            <v>2</v>
          </cell>
          <cell r="AT34">
            <v>8</v>
          </cell>
          <cell r="AU34">
            <v>1</v>
          </cell>
          <cell r="AV34">
            <v>20</v>
          </cell>
          <cell r="AW34">
            <v>32</v>
          </cell>
          <cell r="AX34">
            <v>541</v>
          </cell>
          <cell r="AY34" t="str">
            <v>府城大道西段店</v>
          </cell>
          <cell r="AZ34" t="str">
            <v>高新片区</v>
          </cell>
          <cell r="BA34">
            <v>2</v>
          </cell>
          <cell r="BB34">
            <v>30</v>
          </cell>
          <cell r="BC34">
            <v>1</v>
          </cell>
          <cell r="BD34">
            <v>9</v>
          </cell>
          <cell r="BE34">
            <v>4</v>
          </cell>
          <cell r="BF34">
            <v>60</v>
          </cell>
        </row>
        <row r="34">
          <cell r="BH34">
            <v>1220.7453</v>
          </cell>
          <cell r="BI34">
            <v>2</v>
          </cell>
          <cell r="BJ34">
            <v>60</v>
          </cell>
          <cell r="BK34">
            <v>1160.7453</v>
          </cell>
          <cell r="BL34">
            <v>1160.7</v>
          </cell>
          <cell r="BM34">
            <v>1160.7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7</v>
          </cell>
          <cell r="F35">
            <v>9</v>
          </cell>
          <cell r="G35">
            <v>1</v>
          </cell>
          <cell r="H35">
            <v>-8</v>
          </cell>
          <cell r="I35">
            <v>60</v>
          </cell>
          <cell r="J35">
            <v>21</v>
          </cell>
          <cell r="K35">
            <v>24.2075986125</v>
          </cell>
          <cell r="L35">
            <v>6</v>
          </cell>
          <cell r="M35">
            <v>-18.2075986125</v>
          </cell>
          <cell r="N35">
            <v>30</v>
          </cell>
          <cell r="O35">
            <v>1861</v>
          </cell>
          <cell r="P35">
            <v>2234</v>
          </cell>
          <cell r="Q35">
            <v>1612.16</v>
          </cell>
          <cell r="R35">
            <v>0.721647269471799</v>
          </cell>
          <cell r="S35">
            <v>241.824</v>
          </cell>
          <cell r="T35">
            <v>4</v>
          </cell>
          <cell r="U35">
            <v>6</v>
          </cell>
          <cell r="V35">
            <v>9</v>
          </cell>
          <cell r="W35">
            <v>3</v>
          </cell>
          <cell r="X35">
            <v>108</v>
          </cell>
          <cell r="Y35">
            <v>33</v>
          </cell>
          <cell r="Z35">
            <v>387</v>
          </cell>
          <cell r="AA35" t="str">
            <v>新乐中街药店</v>
          </cell>
          <cell r="AB35" t="str">
            <v>高新片区</v>
          </cell>
          <cell r="AC35">
            <v>3</v>
          </cell>
          <cell r="AD35">
            <v>4</v>
          </cell>
        </row>
        <row r="35">
          <cell r="AF35">
            <v>-4</v>
          </cell>
        </row>
        <row r="35">
          <cell r="AH35">
            <v>13</v>
          </cell>
          <cell r="AI35">
            <v>16</v>
          </cell>
          <cell r="AJ35">
            <v>33.15</v>
          </cell>
          <cell r="AK35">
            <v>2883.31</v>
          </cell>
          <cell r="AL35">
            <v>17.15</v>
          </cell>
          <cell r="AM35">
            <v>230.6648</v>
          </cell>
          <cell r="AN35">
            <v>3</v>
          </cell>
          <cell r="AO35">
            <v>4</v>
          </cell>
          <cell r="AP35">
            <v>2</v>
          </cell>
          <cell r="AQ35">
            <v>-2</v>
          </cell>
          <cell r="AR35">
            <v>30</v>
          </cell>
          <cell r="AS35">
            <v>8</v>
          </cell>
          <cell r="AT35">
            <v>32</v>
          </cell>
        </row>
        <row r="35">
          <cell r="AW35">
            <v>33</v>
          </cell>
          <cell r="AX35">
            <v>387</v>
          </cell>
          <cell r="AY35" t="str">
            <v>新乐中街药店</v>
          </cell>
          <cell r="AZ35" t="str">
            <v>高新片区</v>
          </cell>
          <cell r="BA35">
            <v>3</v>
          </cell>
          <cell r="BB35">
            <v>45</v>
          </cell>
          <cell r="BC35">
            <v>4</v>
          </cell>
          <cell r="BD35">
            <v>36</v>
          </cell>
        </row>
        <row r="35">
          <cell r="BH35">
            <v>813.4888</v>
          </cell>
          <cell r="BI35">
            <v>1</v>
          </cell>
          <cell r="BJ35">
            <v>30</v>
          </cell>
          <cell r="BK35">
            <v>783.4888</v>
          </cell>
          <cell r="BL35">
            <v>783.5</v>
          </cell>
          <cell r="BM35">
            <v>783.5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3</v>
          </cell>
          <cell r="F36">
            <v>4</v>
          </cell>
          <cell r="G36">
            <v>2</v>
          </cell>
          <cell r="H36">
            <v>-2</v>
          </cell>
          <cell r="I36">
            <v>120</v>
          </cell>
          <cell r="J36">
            <v>8</v>
          </cell>
          <cell r="K36">
            <v>9.38259047375</v>
          </cell>
          <cell r="L36">
            <v>1</v>
          </cell>
          <cell r="M36">
            <v>-8.38259047375</v>
          </cell>
          <cell r="N36">
            <v>5</v>
          </cell>
          <cell r="O36">
            <v>710</v>
          </cell>
          <cell r="P36">
            <v>852</v>
          </cell>
          <cell r="Q36">
            <v>238.66</v>
          </cell>
          <cell r="R36">
            <v>0.280117370892019</v>
          </cell>
          <cell r="S36">
            <v>35.799</v>
          </cell>
          <cell r="T36">
            <v>2</v>
          </cell>
          <cell r="U36">
            <v>3</v>
          </cell>
        </row>
        <row r="36">
          <cell r="W36">
            <v>-3</v>
          </cell>
        </row>
        <row r="36">
          <cell r="Y36">
            <v>34</v>
          </cell>
          <cell r="Z36">
            <v>573</v>
          </cell>
          <cell r="AA36" t="str">
            <v>双流道锦华路店</v>
          </cell>
          <cell r="AB36" t="str">
            <v>高新片区</v>
          </cell>
          <cell r="AC36">
            <v>1</v>
          </cell>
          <cell r="AD36">
            <v>2</v>
          </cell>
          <cell r="AE36">
            <v>2</v>
          </cell>
          <cell r="AF36">
            <v>0</v>
          </cell>
          <cell r="AG36">
            <v>50</v>
          </cell>
          <cell r="AH36">
            <v>6</v>
          </cell>
          <cell r="AI36">
            <v>8</v>
          </cell>
          <cell r="AJ36">
            <v>5.7</v>
          </cell>
          <cell r="AK36">
            <v>607.02</v>
          </cell>
          <cell r="AL36">
            <v>-2.3</v>
          </cell>
          <cell r="AM36">
            <v>30.351</v>
          </cell>
          <cell r="AN36">
            <v>1</v>
          </cell>
          <cell r="AO36">
            <v>2</v>
          </cell>
        </row>
        <row r="36">
          <cell r="AQ36">
            <v>-2</v>
          </cell>
        </row>
        <row r="36">
          <cell r="AS36">
            <v>1</v>
          </cell>
          <cell r="AT36">
            <v>4</v>
          </cell>
        </row>
        <row r="36">
          <cell r="AW36">
            <v>34</v>
          </cell>
          <cell r="AX36">
            <v>573</v>
          </cell>
          <cell r="AY36" t="str">
            <v>双流道锦华路店</v>
          </cell>
          <cell r="AZ36" t="str">
            <v>高新片区</v>
          </cell>
        </row>
        <row r="36">
          <cell r="BC36">
            <v>4</v>
          </cell>
          <cell r="BD36">
            <v>36</v>
          </cell>
        </row>
        <row r="36">
          <cell r="BH36">
            <v>281.15</v>
          </cell>
          <cell r="BI36">
            <v>2</v>
          </cell>
          <cell r="BJ36">
            <v>60</v>
          </cell>
          <cell r="BK36">
            <v>221.15</v>
          </cell>
          <cell r="BL36">
            <v>221.2</v>
          </cell>
          <cell r="BM36">
            <v>221.2</v>
          </cell>
        </row>
        <row r="37">
          <cell r="B37">
            <v>514</v>
          </cell>
          <cell r="C37" t="str">
            <v>邓双镇岷江店</v>
          </cell>
          <cell r="D37" t="str">
            <v>高新片区</v>
          </cell>
          <cell r="E37">
            <v>6</v>
          </cell>
          <cell r="F37">
            <v>7</v>
          </cell>
          <cell r="G37">
            <v>0.25</v>
          </cell>
          <cell r="H37">
            <v>-6.75</v>
          </cell>
          <cell r="I37">
            <v>15</v>
          </cell>
          <cell r="J37">
            <v>16</v>
          </cell>
          <cell r="K37">
            <v>18.01913618625</v>
          </cell>
          <cell r="L37">
            <v>17</v>
          </cell>
          <cell r="M37">
            <v>-1.01913618625</v>
          </cell>
          <cell r="N37">
            <v>85</v>
          </cell>
          <cell r="O37">
            <v>1489</v>
          </cell>
          <cell r="P37">
            <v>1787</v>
          </cell>
          <cell r="Q37">
            <v>1407.81</v>
          </cell>
          <cell r="R37">
            <v>0.787806379406827</v>
          </cell>
          <cell r="S37">
            <v>211.1715</v>
          </cell>
          <cell r="T37">
            <v>3</v>
          </cell>
          <cell r="U37">
            <v>4</v>
          </cell>
          <cell r="V37">
            <v>3</v>
          </cell>
          <cell r="W37">
            <v>-1</v>
          </cell>
          <cell r="X37">
            <v>24</v>
          </cell>
          <cell r="Y37">
            <v>35</v>
          </cell>
          <cell r="Z37">
            <v>514</v>
          </cell>
          <cell r="AA37" t="str">
            <v>邓双镇岷江店</v>
          </cell>
          <cell r="AB37" t="str">
            <v>高新片区</v>
          </cell>
          <cell r="AC37">
            <v>2</v>
          </cell>
          <cell r="AD37">
            <v>3</v>
          </cell>
        </row>
        <row r="37">
          <cell r="AF37">
            <v>-3</v>
          </cell>
        </row>
        <row r="37">
          <cell r="AH37">
            <v>10</v>
          </cell>
          <cell r="AI37">
            <v>12</v>
          </cell>
          <cell r="AJ37">
            <v>20.45</v>
          </cell>
          <cell r="AK37">
            <v>1724.56</v>
          </cell>
          <cell r="AL37">
            <v>8.45</v>
          </cell>
          <cell r="AM37">
            <v>137.9648</v>
          </cell>
          <cell r="AN37">
            <v>3</v>
          </cell>
          <cell r="AO37">
            <v>4</v>
          </cell>
          <cell r="AP37">
            <v>2</v>
          </cell>
          <cell r="AQ37">
            <v>-2</v>
          </cell>
          <cell r="AR37">
            <v>30</v>
          </cell>
        </row>
        <row r="37">
          <cell r="AW37">
            <v>35</v>
          </cell>
          <cell r="AX37">
            <v>514</v>
          </cell>
          <cell r="AY37" t="str">
            <v>邓双镇岷江店</v>
          </cell>
          <cell r="AZ37" t="str">
            <v>高新片区</v>
          </cell>
          <cell r="BA37">
            <v>1</v>
          </cell>
          <cell r="BB37">
            <v>15</v>
          </cell>
        </row>
        <row r="37">
          <cell r="BH37">
            <v>518.1363</v>
          </cell>
          <cell r="BI37">
            <v>0</v>
          </cell>
          <cell r="BJ37">
            <v>0</v>
          </cell>
          <cell r="BK37">
            <v>518.1363</v>
          </cell>
          <cell r="BL37">
            <v>518.1</v>
          </cell>
          <cell r="BM37">
            <v>518.1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3</v>
          </cell>
          <cell r="F38">
            <v>4</v>
          </cell>
          <cell r="G38">
            <v>1</v>
          </cell>
          <cell r="H38">
            <v>-3</v>
          </cell>
          <cell r="I38">
            <v>60</v>
          </cell>
          <cell r="J38">
            <v>8</v>
          </cell>
          <cell r="K38">
            <v>9.27121774625</v>
          </cell>
          <cell r="L38">
            <v>2</v>
          </cell>
          <cell r="M38">
            <v>-7.27121774625</v>
          </cell>
          <cell r="N38">
            <v>10</v>
          </cell>
          <cell r="O38">
            <v>571</v>
          </cell>
          <cell r="P38">
            <v>685</v>
          </cell>
          <cell r="Q38">
            <v>132.6</v>
          </cell>
          <cell r="R38">
            <v>0.193576642335766</v>
          </cell>
          <cell r="S38">
            <v>19.89</v>
          </cell>
          <cell r="T38">
            <v>2</v>
          </cell>
          <cell r="U38">
            <v>3</v>
          </cell>
        </row>
        <row r="38">
          <cell r="W38">
            <v>-3</v>
          </cell>
        </row>
        <row r="38">
          <cell r="Y38">
            <v>36</v>
          </cell>
          <cell r="Z38">
            <v>546</v>
          </cell>
          <cell r="AA38" t="str">
            <v>楠丰路店</v>
          </cell>
          <cell r="AB38" t="str">
            <v>高新片区</v>
          </cell>
          <cell r="AC38">
            <v>1</v>
          </cell>
          <cell r="AD38">
            <v>2</v>
          </cell>
        </row>
        <row r="38">
          <cell r="AF38">
            <v>-2</v>
          </cell>
        </row>
        <row r="38">
          <cell r="AH38">
            <v>6</v>
          </cell>
          <cell r="AI38">
            <v>7</v>
          </cell>
          <cell r="AJ38">
            <v>5.2</v>
          </cell>
          <cell r="AK38">
            <v>599.34</v>
          </cell>
          <cell r="AL38">
            <v>-1.8</v>
          </cell>
          <cell r="AM38">
            <v>29.967</v>
          </cell>
          <cell r="AN38">
            <v>2</v>
          </cell>
          <cell r="AO38">
            <v>2</v>
          </cell>
          <cell r="AP38">
            <v>3</v>
          </cell>
          <cell r="AQ38">
            <v>1</v>
          </cell>
          <cell r="AR38">
            <v>60</v>
          </cell>
          <cell r="AS38">
            <v>5</v>
          </cell>
          <cell r="AT38">
            <v>20</v>
          </cell>
          <cell r="AU38">
            <v>2</v>
          </cell>
          <cell r="AV38">
            <v>40</v>
          </cell>
          <cell r="AW38">
            <v>36</v>
          </cell>
          <cell r="AX38">
            <v>546</v>
          </cell>
          <cell r="AY38" t="str">
            <v>楠丰路店</v>
          </cell>
          <cell r="AZ38" t="str">
            <v>高新片区</v>
          </cell>
        </row>
        <row r="38">
          <cell r="BE38">
            <v>2</v>
          </cell>
          <cell r="BF38">
            <v>30</v>
          </cell>
        </row>
        <row r="38">
          <cell r="BH38">
            <v>269.857</v>
          </cell>
          <cell r="BI38">
            <v>1</v>
          </cell>
          <cell r="BJ38">
            <v>30</v>
          </cell>
          <cell r="BK38">
            <v>239.857</v>
          </cell>
          <cell r="BL38">
            <v>239.9</v>
          </cell>
          <cell r="BM38">
            <v>239.9</v>
          </cell>
        </row>
        <row r="39">
          <cell r="B39">
            <v>737</v>
          </cell>
          <cell r="C39" t="str">
            <v>大源北街药店</v>
          </cell>
          <cell r="D39" t="str">
            <v>高新片区</v>
          </cell>
          <cell r="E39">
            <v>3</v>
          </cell>
          <cell r="F39">
            <v>3</v>
          </cell>
        </row>
        <row r="39">
          <cell r="H39">
            <v>-3</v>
          </cell>
        </row>
        <row r="39">
          <cell r="J39">
            <v>8</v>
          </cell>
          <cell r="K39">
            <v>8.98622765</v>
          </cell>
          <cell r="L39">
            <v>12</v>
          </cell>
          <cell r="M39">
            <v>3.01377235</v>
          </cell>
          <cell r="N39">
            <v>108</v>
          </cell>
          <cell r="O39">
            <v>836</v>
          </cell>
          <cell r="P39">
            <v>1003</v>
          </cell>
          <cell r="Q39">
            <v>333.91</v>
          </cell>
          <cell r="R39">
            <v>0.332911266201396</v>
          </cell>
          <cell r="S39">
            <v>50.0865</v>
          </cell>
          <cell r="T39">
            <v>2</v>
          </cell>
          <cell r="U39">
            <v>3</v>
          </cell>
        </row>
        <row r="39">
          <cell r="W39">
            <v>-3</v>
          </cell>
        </row>
        <row r="39">
          <cell r="Y39">
            <v>37</v>
          </cell>
          <cell r="Z39">
            <v>737</v>
          </cell>
          <cell r="AA39" t="str">
            <v>大源北街药店</v>
          </cell>
          <cell r="AB39" t="str">
            <v>高新片区</v>
          </cell>
          <cell r="AC39">
            <v>1</v>
          </cell>
          <cell r="AD39">
            <v>2</v>
          </cell>
        </row>
        <row r="39">
          <cell r="AF39">
            <v>-2</v>
          </cell>
        </row>
        <row r="39">
          <cell r="AH39">
            <v>6</v>
          </cell>
          <cell r="AI39">
            <v>8</v>
          </cell>
          <cell r="AJ39">
            <v>1</v>
          </cell>
          <cell r="AK39">
            <v>114</v>
          </cell>
          <cell r="AL39">
            <v>-7</v>
          </cell>
          <cell r="AM39">
            <v>5.7</v>
          </cell>
          <cell r="AN39">
            <v>1</v>
          </cell>
          <cell r="AO39">
            <v>2</v>
          </cell>
        </row>
        <row r="39">
          <cell r="AQ39">
            <v>-2</v>
          </cell>
        </row>
        <row r="39">
          <cell r="AU39">
            <v>2</v>
          </cell>
          <cell r="AV39">
            <v>40</v>
          </cell>
          <cell r="AW39">
            <v>37</v>
          </cell>
          <cell r="AX39">
            <v>737</v>
          </cell>
          <cell r="AY39" t="str">
            <v>大源北街药店</v>
          </cell>
          <cell r="AZ39" t="str">
            <v>高新片区</v>
          </cell>
        </row>
        <row r="39">
          <cell r="BH39">
            <v>203.7865</v>
          </cell>
        </row>
        <row r="39">
          <cell r="BJ39">
            <v>0</v>
          </cell>
          <cell r="BK39">
            <v>203.7865</v>
          </cell>
          <cell r="BL39">
            <v>203.8</v>
          </cell>
          <cell r="BM39">
            <v>203.8</v>
          </cell>
        </row>
        <row r="40">
          <cell r="B40">
            <v>588</v>
          </cell>
          <cell r="C40" t="str">
            <v>正东街店</v>
          </cell>
          <cell r="D40" t="str">
            <v>高新片区</v>
          </cell>
          <cell r="E40">
            <v>3</v>
          </cell>
          <cell r="F40">
            <v>3</v>
          </cell>
        </row>
        <row r="40">
          <cell r="H40">
            <v>-3</v>
          </cell>
        </row>
        <row r="40">
          <cell r="J40">
            <v>7</v>
          </cell>
          <cell r="K40">
            <v>8.0396583375</v>
          </cell>
          <cell r="L40">
            <v>7</v>
          </cell>
          <cell r="M40">
            <v>-1.0396583375</v>
          </cell>
          <cell r="N40">
            <v>35</v>
          </cell>
          <cell r="O40">
            <v>691</v>
          </cell>
          <cell r="P40">
            <v>830</v>
          </cell>
          <cell r="Q40">
            <v>45</v>
          </cell>
          <cell r="R40">
            <v>0.0542168674698795</v>
          </cell>
          <cell r="S40">
            <v>6.75</v>
          </cell>
          <cell r="T40">
            <v>1</v>
          </cell>
          <cell r="U40">
            <v>2</v>
          </cell>
          <cell r="V40">
            <v>6</v>
          </cell>
          <cell r="W40">
            <v>4</v>
          </cell>
          <cell r="X40">
            <v>72</v>
          </cell>
          <cell r="Y40">
            <v>38</v>
          </cell>
          <cell r="Z40">
            <v>588</v>
          </cell>
          <cell r="AA40" t="str">
            <v>正东街店</v>
          </cell>
          <cell r="AB40" t="str">
            <v>高新片区</v>
          </cell>
          <cell r="AC40">
            <v>1</v>
          </cell>
          <cell r="AD40">
            <v>2</v>
          </cell>
        </row>
        <row r="40">
          <cell r="AF40">
            <v>-2</v>
          </cell>
        </row>
        <row r="40">
          <cell r="AH40">
            <v>4</v>
          </cell>
          <cell r="AI40">
            <v>4</v>
          </cell>
          <cell r="AJ40">
            <v>12</v>
          </cell>
          <cell r="AK40">
            <v>1258.73</v>
          </cell>
          <cell r="AL40">
            <v>8</v>
          </cell>
          <cell r="AM40">
            <v>100.6984</v>
          </cell>
          <cell r="AN40">
            <v>1</v>
          </cell>
          <cell r="AO40">
            <v>2</v>
          </cell>
        </row>
        <row r="40">
          <cell r="AQ40">
            <v>-2</v>
          </cell>
        </row>
        <row r="40">
          <cell r="AS40">
            <v>3</v>
          </cell>
          <cell r="AT40">
            <v>12</v>
          </cell>
        </row>
        <row r="40">
          <cell r="AW40">
            <v>38</v>
          </cell>
          <cell r="AX40">
            <v>588</v>
          </cell>
          <cell r="AY40" t="str">
            <v>正东街店</v>
          </cell>
          <cell r="AZ40" t="str">
            <v>高新片区</v>
          </cell>
        </row>
        <row r="40">
          <cell r="BE40">
            <v>2</v>
          </cell>
          <cell r="BF40">
            <v>30</v>
          </cell>
        </row>
        <row r="40">
          <cell r="BH40">
            <v>256.4484</v>
          </cell>
        </row>
        <row r="40">
          <cell r="BJ40">
            <v>0</v>
          </cell>
          <cell r="BK40">
            <v>256.4484</v>
          </cell>
          <cell r="BL40">
            <v>256.4</v>
          </cell>
          <cell r="BM40">
            <v>256.4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3</v>
          </cell>
          <cell r="F41">
            <v>3</v>
          </cell>
        </row>
        <row r="41">
          <cell r="H41">
            <v>-3</v>
          </cell>
        </row>
        <row r="41">
          <cell r="J41">
            <v>8</v>
          </cell>
          <cell r="K41">
            <v>9.18190150125</v>
          </cell>
          <cell r="L41">
            <v>12</v>
          </cell>
          <cell r="M41">
            <v>2.81809849875</v>
          </cell>
          <cell r="N41">
            <v>108</v>
          </cell>
          <cell r="O41">
            <v>649</v>
          </cell>
          <cell r="P41">
            <v>779</v>
          </cell>
          <cell r="Q41">
            <v>533.6</v>
          </cell>
          <cell r="R41">
            <v>0.684980744544288</v>
          </cell>
          <cell r="S41">
            <v>80.04</v>
          </cell>
          <cell r="T41">
            <v>2</v>
          </cell>
          <cell r="U41">
            <v>3</v>
          </cell>
        </row>
        <row r="41">
          <cell r="W41">
            <v>-3</v>
          </cell>
        </row>
        <row r="41">
          <cell r="Y41">
            <v>39</v>
          </cell>
          <cell r="Z41">
            <v>399</v>
          </cell>
          <cell r="AA41" t="str">
            <v>高新天久北巷药店</v>
          </cell>
          <cell r="AB41" t="str">
            <v>高新片区</v>
          </cell>
          <cell r="AC41">
            <v>1</v>
          </cell>
          <cell r="AD41">
            <v>2</v>
          </cell>
        </row>
        <row r="41">
          <cell r="AF41">
            <v>-2</v>
          </cell>
        </row>
        <row r="41">
          <cell r="AH41">
            <v>5</v>
          </cell>
          <cell r="AI41">
            <v>6</v>
          </cell>
          <cell r="AJ41">
            <v>12</v>
          </cell>
          <cell r="AK41">
            <v>1412.3</v>
          </cell>
          <cell r="AL41">
            <v>6</v>
          </cell>
          <cell r="AM41">
            <v>112.984</v>
          </cell>
          <cell r="AN41">
            <v>1</v>
          </cell>
          <cell r="AO41">
            <v>2</v>
          </cell>
        </row>
        <row r="41">
          <cell r="AQ41">
            <v>-2</v>
          </cell>
        </row>
        <row r="41">
          <cell r="AU41">
            <v>2</v>
          </cell>
          <cell r="AV41">
            <v>40</v>
          </cell>
          <cell r="AW41">
            <v>39</v>
          </cell>
          <cell r="AX41">
            <v>399</v>
          </cell>
          <cell r="AY41" t="str">
            <v>高新天久北巷药店</v>
          </cell>
          <cell r="AZ41" t="str">
            <v>高新片区</v>
          </cell>
          <cell r="BA41">
            <v>1</v>
          </cell>
          <cell r="BB41">
            <v>15</v>
          </cell>
        </row>
        <row r="41">
          <cell r="BH41">
            <v>356.024</v>
          </cell>
        </row>
        <row r="41">
          <cell r="BJ41">
            <v>0</v>
          </cell>
          <cell r="BK41">
            <v>356.024</v>
          </cell>
          <cell r="BL41">
            <v>356</v>
          </cell>
          <cell r="BM41">
            <v>356</v>
          </cell>
        </row>
        <row r="42">
          <cell r="B42">
            <v>389</v>
          </cell>
          <cell r="C42" t="str">
            <v>南湖路药店</v>
          </cell>
          <cell r="D42" t="str">
            <v>高新片区</v>
          </cell>
          <cell r="E42">
            <v>3</v>
          </cell>
          <cell r="F42">
            <v>4</v>
          </cell>
        </row>
        <row r="42">
          <cell r="H42">
            <v>-4</v>
          </cell>
        </row>
        <row r="42">
          <cell r="J42">
            <v>9</v>
          </cell>
          <cell r="K42">
            <v>9.636761145</v>
          </cell>
        </row>
        <row r="42">
          <cell r="M42">
            <v>-9.636761145</v>
          </cell>
          <cell r="N42">
            <v>0</v>
          </cell>
          <cell r="O42">
            <v>664</v>
          </cell>
          <cell r="P42">
            <v>797</v>
          </cell>
          <cell r="Q42">
            <v>87.6</v>
          </cell>
          <cell r="R42">
            <v>0.1099121706399</v>
          </cell>
          <cell r="S42">
            <v>13.14</v>
          </cell>
          <cell r="T42">
            <v>2</v>
          </cell>
          <cell r="U42">
            <v>3</v>
          </cell>
        </row>
        <row r="42">
          <cell r="W42">
            <v>-3</v>
          </cell>
        </row>
        <row r="42">
          <cell r="Y42">
            <v>40</v>
          </cell>
          <cell r="Z42">
            <v>389</v>
          </cell>
          <cell r="AA42" t="str">
            <v>南湖路药店</v>
          </cell>
          <cell r="AB42" t="str">
            <v>高新片区</v>
          </cell>
          <cell r="AC42">
            <v>1</v>
          </cell>
          <cell r="AD42">
            <v>2</v>
          </cell>
        </row>
        <row r="42">
          <cell r="AF42">
            <v>-2</v>
          </cell>
        </row>
        <row r="42">
          <cell r="AH42">
            <v>6</v>
          </cell>
          <cell r="AI42">
            <v>7</v>
          </cell>
          <cell r="AJ42">
            <v>5.45</v>
          </cell>
          <cell r="AK42">
            <v>503.16</v>
          </cell>
          <cell r="AL42">
            <v>-1.55</v>
          </cell>
          <cell r="AM42">
            <v>25.158</v>
          </cell>
          <cell r="AN42">
            <v>2</v>
          </cell>
          <cell r="AO42">
            <v>3</v>
          </cell>
        </row>
        <row r="42">
          <cell r="AQ42">
            <v>-3</v>
          </cell>
        </row>
        <row r="42">
          <cell r="AS42">
            <v>2</v>
          </cell>
          <cell r="AT42">
            <v>8</v>
          </cell>
        </row>
        <row r="42">
          <cell r="AW42">
            <v>40</v>
          </cell>
          <cell r="AX42">
            <v>389</v>
          </cell>
          <cell r="AY42" t="str">
            <v>南湖路药店</v>
          </cell>
          <cell r="AZ42" t="str">
            <v>高新片区</v>
          </cell>
        </row>
        <row r="42">
          <cell r="BH42">
            <v>46.298</v>
          </cell>
        </row>
        <row r="42">
          <cell r="BJ42">
            <v>0</v>
          </cell>
          <cell r="BK42">
            <v>46.298</v>
          </cell>
          <cell r="BL42">
            <v>46.3</v>
          </cell>
          <cell r="BM42">
            <v>46.3</v>
          </cell>
        </row>
        <row r="43">
          <cell r="B43">
            <v>584</v>
          </cell>
          <cell r="C43" t="str">
            <v>中和街道柳荫街药店</v>
          </cell>
          <cell r="D43" t="str">
            <v>高新片区</v>
          </cell>
          <cell r="E43">
            <v>4</v>
          </cell>
          <cell r="F43">
            <v>4</v>
          </cell>
        </row>
        <row r="43">
          <cell r="H43">
            <v>-4</v>
          </cell>
        </row>
        <row r="43">
          <cell r="J43">
            <v>10</v>
          </cell>
          <cell r="K43">
            <v>10.93502860375</v>
          </cell>
          <cell r="L43">
            <v>12</v>
          </cell>
          <cell r="M43">
            <v>1.06497139625</v>
          </cell>
          <cell r="N43">
            <v>108</v>
          </cell>
          <cell r="O43">
            <v>784</v>
          </cell>
          <cell r="P43">
            <v>941</v>
          </cell>
          <cell r="Q43">
            <v>1075.8</v>
          </cell>
          <cell r="R43">
            <v>1.1432518597237</v>
          </cell>
          <cell r="S43">
            <v>268.95</v>
          </cell>
          <cell r="T43">
            <v>2</v>
          </cell>
          <cell r="U43">
            <v>3</v>
          </cell>
        </row>
        <row r="43">
          <cell r="W43">
            <v>-3</v>
          </cell>
        </row>
        <row r="43">
          <cell r="Y43">
            <v>41</v>
          </cell>
          <cell r="Z43">
            <v>584</v>
          </cell>
          <cell r="AA43" t="str">
            <v>中和街道柳荫街药店</v>
          </cell>
          <cell r="AB43" t="str">
            <v>高新片区</v>
          </cell>
          <cell r="AC43">
            <v>1</v>
          </cell>
          <cell r="AD43">
            <v>2</v>
          </cell>
        </row>
        <row r="43">
          <cell r="AF43">
            <v>-2</v>
          </cell>
        </row>
        <row r="43">
          <cell r="AH43">
            <v>6</v>
          </cell>
          <cell r="AI43">
            <v>8</v>
          </cell>
          <cell r="AJ43">
            <v>11</v>
          </cell>
          <cell r="AK43">
            <v>1262.56</v>
          </cell>
          <cell r="AL43">
            <v>3</v>
          </cell>
          <cell r="AM43">
            <v>101.0048</v>
          </cell>
          <cell r="AN43">
            <v>1</v>
          </cell>
          <cell r="AO43">
            <v>2</v>
          </cell>
        </row>
        <row r="43">
          <cell r="AQ43">
            <v>-2</v>
          </cell>
        </row>
        <row r="43">
          <cell r="AU43">
            <v>2</v>
          </cell>
          <cell r="AV43">
            <v>40</v>
          </cell>
          <cell r="AW43">
            <v>41</v>
          </cell>
          <cell r="AX43">
            <v>584</v>
          </cell>
          <cell r="AY43" t="str">
            <v>中和街道柳荫街药店</v>
          </cell>
          <cell r="AZ43" t="str">
            <v>高新片区</v>
          </cell>
        </row>
        <row r="43">
          <cell r="BH43">
            <v>517.9548</v>
          </cell>
        </row>
        <row r="43">
          <cell r="BJ43">
            <v>0</v>
          </cell>
          <cell r="BK43">
            <v>517.9548</v>
          </cell>
          <cell r="BL43">
            <v>518</v>
          </cell>
          <cell r="BM43">
            <v>518</v>
          </cell>
        </row>
        <row r="44">
          <cell r="B44">
            <v>355</v>
          </cell>
          <cell r="C44" t="str">
            <v>双林路药店</v>
          </cell>
          <cell r="D44" t="str">
            <v>东南片区</v>
          </cell>
          <cell r="E44">
            <v>8</v>
          </cell>
          <cell r="F44">
            <v>10</v>
          </cell>
          <cell r="G44">
            <v>5</v>
          </cell>
          <cell r="H44">
            <v>-5</v>
          </cell>
          <cell r="I44">
            <v>300</v>
          </cell>
          <cell r="J44">
            <v>24</v>
          </cell>
          <cell r="K44">
            <v>27.1006981175</v>
          </cell>
          <cell r="L44">
            <v>38</v>
          </cell>
          <cell r="M44">
            <v>10.8993018825</v>
          </cell>
          <cell r="N44">
            <v>342</v>
          </cell>
          <cell r="O44">
            <v>2000</v>
          </cell>
          <cell r="P44">
            <v>2400</v>
          </cell>
          <cell r="Q44">
            <v>1078.08</v>
          </cell>
          <cell r="R44">
            <v>0.4492</v>
          </cell>
          <cell r="S44">
            <v>161.712</v>
          </cell>
          <cell r="T44">
            <v>4</v>
          </cell>
          <cell r="U44">
            <v>6</v>
          </cell>
          <cell r="V44">
            <v>11</v>
          </cell>
          <cell r="W44">
            <v>5</v>
          </cell>
          <cell r="X44">
            <v>132</v>
          </cell>
          <cell r="Y44">
            <v>42</v>
          </cell>
          <cell r="Z44">
            <v>355</v>
          </cell>
          <cell r="AA44" t="str">
            <v>双林路药店</v>
          </cell>
          <cell r="AB44" t="str">
            <v>东南片区</v>
          </cell>
          <cell r="AC44">
            <v>3</v>
          </cell>
          <cell r="AD44">
            <v>5</v>
          </cell>
          <cell r="AE44">
            <v>1</v>
          </cell>
          <cell r="AF44">
            <v>-4</v>
          </cell>
          <cell r="AG44">
            <v>15</v>
          </cell>
          <cell r="AH44">
            <v>14</v>
          </cell>
          <cell r="AI44">
            <v>17</v>
          </cell>
          <cell r="AJ44">
            <v>23.725</v>
          </cell>
          <cell r="AK44">
            <v>2465.35</v>
          </cell>
          <cell r="AL44">
            <v>6.725</v>
          </cell>
          <cell r="AM44">
            <v>197.228</v>
          </cell>
          <cell r="AN44">
            <v>4</v>
          </cell>
          <cell r="AO44">
            <v>6</v>
          </cell>
          <cell r="AP44">
            <v>7</v>
          </cell>
          <cell r="AQ44">
            <v>1</v>
          </cell>
          <cell r="AR44">
            <v>140</v>
          </cell>
          <cell r="AS44">
            <v>8</v>
          </cell>
          <cell r="AT44">
            <v>32</v>
          </cell>
        </row>
        <row r="44">
          <cell r="AW44">
            <v>42</v>
          </cell>
          <cell r="AX44">
            <v>355</v>
          </cell>
          <cell r="AY44" t="str">
            <v>双林路药店</v>
          </cell>
          <cell r="AZ44" t="str">
            <v>东南片区</v>
          </cell>
          <cell r="BA44">
            <v>4</v>
          </cell>
          <cell r="BB44">
            <v>60</v>
          </cell>
        </row>
        <row r="44">
          <cell r="BG44">
            <v>12.8</v>
          </cell>
          <cell r="BH44">
            <v>1367.14</v>
          </cell>
          <cell r="BI44">
            <v>5</v>
          </cell>
          <cell r="BJ44">
            <v>150</v>
          </cell>
          <cell r="BK44">
            <v>1217.14</v>
          </cell>
          <cell r="BL44">
            <v>1217.1</v>
          </cell>
          <cell r="BM44">
            <v>1217.1</v>
          </cell>
        </row>
        <row r="45">
          <cell r="B45">
            <v>373</v>
          </cell>
          <cell r="C45" t="str">
            <v>通盈街药店</v>
          </cell>
          <cell r="D45" t="str">
            <v>东南片区</v>
          </cell>
          <cell r="E45">
            <v>5</v>
          </cell>
          <cell r="F45">
            <v>6</v>
          </cell>
          <cell r="G45">
            <v>4</v>
          </cell>
          <cell r="H45">
            <v>-2</v>
          </cell>
          <cell r="I45">
            <v>240</v>
          </cell>
          <cell r="J45">
            <v>15</v>
          </cell>
          <cell r="K45">
            <v>16.67726650625</v>
          </cell>
          <cell r="L45">
            <v>7</v>
          </cell>
          <cell r="M45">
            <v>-9.67726650625</v>
          </cell>
          <cell r="N45">
            <v>35</v>
          </cell>
          <cell r="O45">
            <v>1179</v>
          </cell>
          <cell r="P45">
            <v>1415</v>
          </cell>
          <cell r="Q45">
            <v>162.62</v>
          </cell>
          <cell r="R45">
            <v>0.114925795053004</v>
          </cell>
          <cell r="S45">
            <v>24.393</v>
          </cell>
          <cell r="T45">
            <v>3</v>
          </cell>
          <cell r="U45">
            <v>4</v>
          </cell>
          <cell r="V45">
            <v>4</v>
          </cell>
          <cell r="W45">
            <v>0</v>
          </cell>
          <cell r="X45">
            <v>48</v>
          </cell>
          <cell r="Y45">
            <v>43</v>
          </cell>
          <cell r="Z45">
            <v>373</v>
          </cell>
          <cell r="AA45" t="str">
            <v>通盈街药店</v>
          </cell>
          <cell r="AB45" t="str">
            <v>东南片区</v>
          </cell>
          <cell r="AC45">
            <v>2</v>
          </cell>
          <cell r="AD45">
            <v>3</v>
          </cell>
        </row>
        <row r="45">
          <cell r="AF45">
            <v>-3</v>
          </cell>
        </row>
        <row r="45">
          <cell r="AH45">
            <v>10</v>
          </cell>
          <cell r="AI45">
            <v>12</v>
          </cell>
          <cell r="AJ45">
            <v>19.6</v>
          </cell>
          <cell r="AK45">
            <v>2481.96</v>
          </cell>
          <cell r="AL45">
            <v>7.6</v>
          </cell>
          <cell r="AM45">
            <v>198.5568</v>
          </cell>
          <cell r="AN45">
            <v>2</v>
          </cell>
          <cell r="AO45">
            <v>3</v>
          </cell>
          <cell r="AP45">
            <v>1</v>
          </cell>
          <cell r="AQ45">
            <v>-2</v>
          </cell>
          <cell r="AR45">
            <v>15</v>
          </cell>
        </row>
        <row r="45">
          <cell r="AW45">
            <v>43</v>
          </cell>
          <cell r="AX45">
            <v>373</v>
          </cell>
          <cell r="AY45" t="str">
            <v>通盈街药店</v>
          </cell>
          <cell r="AZ45" t="str">
            <v>东南片区</v>
          </cell>
          <cell r="BA45">
            <v>5</v>
          </cell>
          <cell r="BB45">
            <v>75</v>
          </cell>
          <cell r="BC45">
            <v>2</v>
          </cell>
          <cell r="BD45">
            <v>18</v>
          </cell>
          <cell r="BE45">
            <v>2</v>
          </cell>
          <cell r="BF45">
            <v>30</v>
          </cell>
        </row>
        <row r="45">
          <cell r="BH45">
            <v>683.9498</v>
          </cell>
          <cell r="BI45">
            <v>4</v>
          </cell>
          <cell r="BJ45">
            <v>120</v>
          </cell>
          <cell r="BK45">
            <v>563.9498</v>
          </cell>
          <cell r="BL45">
            <v>563.9</v>
          </cell>
          <cell r="BM45">
            <v>563.9</v>
          </cell>
        </row>
        <row r="46">
          <cell r="B46">
            <v>511</v>
          </cell>
          <cell r="C46" t="str">
            <v>杉板桥南一路店</v>
          </cell>
          <cell r="D46" t="str">
            <v>东南片区</v>
          </cell>
          <cell r="E46">
            <v>4</v>
          </cell>
          <cell r="F46">
            <v>5</v>
          </cell>
          <cell r="G46">
            <v>2</v>
          </cell>
          <cell r="H46">
            <v>-3</v>
          </cell>
          <cell r="I46">
            <v>120</v>
          </cell>
          <cell r="J46">
            <v>11</v>
          </cell>
          <cell r="K46">
            <v>12.86481841875</v>
          </cell>
          <cell r="L46">
            <v>10</v>
          </cell>
          <cell r="M46">
            <v>-2.86481841875</v>
          </cell>
          <cell r="N46">
            <v>50</v>
          </cell>
          <cell r="O46">
            <v>1040</v>
          </cell>
          <cell r="P46">
            <v>1248</v>
          </cell>
          <cell r="Q46">
            <v>701.84</v>
          </cell>
          <cell r="R46">
            <v>0.562371794871795</v>
          </cell>
          <cell r="S46">
            <v>105.276</v>
          </cell>
          <cell r="T46">
            <v>2</v>
          </cell>
          <cell r="U46">
            <v>3</v>
          </cell>
        </row>
        <row r="46">
          <cell r="W46">
            <v>-3</v>
          </cell>
        </row>
        <row r="46">
          <cell r="Y46">
            <v>44</v>
          </cell>
          <cell r="Z46">
            <v>511</v>
          </cell>
          <cell r="AA46" t="str">
            <v>杉板桥南一路店</v>
          </cell>
          <cell r="AB46" t="str">
            <v>东南片区</v>
          </cell>
          <cell r="AC46">
            <v>2</v>
          </cell>
          <cell r="AD46">
            <v>3</v>
          </cell>
          <cell r="AE46">
            <v>1</v>
          </cell>
          <cell r="AF46">
            <v>-2</v>
          </cell>
          <cell r="AG46">
            <v>15</v>
          </cell>
          <cell r="AH46">
            <v>7</v>
          </cell>
          <cell r="AI46">
            <v>8</v>
          </cell>
          <cell r="AJ46">
            <v>13.3</v>
          </cell>
          <cell r="AK46">
            <v>1261.89</v>
          </cell>
          <cell r="AL46">
            <v>5.3</v>
          </cell>
          <cell r="AM46">
            <v>100.9512</v>
          </cell>
          <cell r="AN46">
            <v>2</v>
          </cell>
          <cell r="AO46">
            <v>3</v>
          </cell>
          <cell r="AP46">
            <v>1</v>
          </cell>
          <cell r="AQ46">
            <v>-2</v>
          </cell>
          <cell r="AR46">
            <v>15</v>
          </cell>
        </row>
        <row r="46">
          <cell r="AU46">
            <v>1</v>
          </cell>
          <cell r="AV46">
            <v>20</v>
          </cell>
          <cell r="AW46">
            <v>44</v>
          </cell>
          <cell r="AX46">
            <v>511</v>
          </cell>
          <cell r="AY46" t="str">
            <v>杉板桥南一路店</v>
          </cell>
          <cell r="AZ46" t="str">
            <v>东南片区</v>
          </cell>
          <cell r="BA46">
            <v>1</v>
          </cell>
          <cell r="BB46">
            <v>15</v>
          </cell>
        </row>
        <row r="46">
          <cell r="BH46">
            <v>441.2272</v>
          </cell>
          <cell r="BI46">
            <v>2</v>
          </cell>
          <cell r="BJ46">
            <v>60</v>
          </cell>
          <cell r="BK46">
            <v>381.2272</v>
          </cell>
          <cell r="BL46">
            <v>381.2</v>
          </cell>
          <cell r="BM46">
            <v>381.2</v>
          </cell>
        </row>
        <row r="47">
          <cell r="B47">
            <v>515</v>
          </cell>
          <cell r="C47" t="str">
            <v>崔家店路药店</v>
          </cell>
          <cell r="D47" t="str">
            <v>东南片区</v>
          </cell>
          <cell r="E47">
            <v>5</v>
          </cell>
          <cell r="F47">
            <v>6</v>
          </cell>
        </row>
        <row r="47">
          <cell r="H47">
            <v>-6</v>
          </cell>
        </row>
        <row r="47">
          <cell r="J47">
            <v>14</v>
          </cell>
          <cell r="K47">
            <v>15.27846118875</v>
          </cell>
          <cell r="L47">
            <v>20</v>
          </cell>
          <cell r="M47">
            <v>4.72153881125</v>
          </cell>
          <cell r="N47">
            <v>180</v>
          </cell>
          <cell r="O47">
            <v>1427</v>
          </cell>
          <cell r="P47">
            <v>1712</v>
          </cell>
          <cell r="Q47">
            <v>1392.19</v>
          </cell>
          <cell r="R47">
            <v>0.813195093457944</v>
          </cell>
          <cell r="S47">
            <v>208.8285</v>
          </cell>
          <cell r="T47">
            <v>2</v>
          </cell>
          <cell r="U47">
            <v>3</v>
          </cell>
        </row>
        <row r="47">
          <cell r="W47">
            <v>-3</v>
          </cell>
        </row>
        <row r="47">
          <cell r="Y47">
            <v>45</v>
          </cell>
          <cell r="Z47">
            <v>515</v>
          </cell>
          <cell r="AA47" t="str">
            <v>崔家店路药店</v>
          </cell>
          <cell r="AB47" t="str">
            <v>东南片区</v>
          </cell>
          <cell r="AC47">
            <v>2</v>
          </cell>
          <cell r="AD47">
            <v>3</v>
          </cell>
          <cell r="AE47">
            <v>1</v>
          </cell>
          <cell r="AF47">
            <v>-2</v>
          </cell>
          <cell r="AG47">
            <v>15</v>
          </cell>
          <cell r="AH47">
            <v>9</v>
          </cell>
          <cell r="AI47">
            <v>10</v>
          </cell>
          <cell r="AJ47">
            <v>6.25</v>
          </cell>
          <cell r="AK47">
            <v>610.84</v>
          </cell>
          <cell r="AL47">
            <v>-3.75</v>
          </cell>
          <cell r="AM47">
            <v>30.542</v>
          </cell>
          <cell r="AN47">
            <v>2</v>
          </cell>
          <cell r="AO47">
            <v>4</v>
          </cell>
        </row>
        <row r="47">
          <cell r="AQ47">
            <v>-4</v>
          </cell>
        </row>
        <row r="47">
          <cell r="AS47">
            <v>2</v>
          </cell>
          <cell r="AT47">
            <v>8</v>
          </cell>
        </row>
        <row r="47">
          <cell r="AW47">
            <v>45</v>
          </cell>
          <cell r="AX47">
            <v>515</v>
          </cell>
          <cell r="AY47" t="str">
            <v>崔家店路药店</v>
          </cell>
          <cell r="AZ47" t="str">
            <v>东南片区</v>
          </cell>
        </row>
        <row r="47">
          <cell r="BH47">
            <v>442.3705</v>
          </cell>
        </row>
        <row r="47">
          <cell r="BJ47">
            <v>0</v>
          </cell>
          <cell r="BK47">
            <v>442.3705</v>
          </cell>
          <cell r="BL47">
            <v>442.4</v>
          </cell>
          <cell r="BM47">
            <v>442.4</v>
          </cell>
        </row>
        <row r="48">
          <cell r="B48">
            <v>545</v>
          </cell>
          <cell r="C48" t="str">
            <v>龙潭西路店</v>
          </cell>
          <cell r="D48" t="str">
            <v>东南片区</v>
          </cell>
          <cell r="E48">
            <v>4</v>
          </cell>
          <cell r="F48">
            <v>5</v>
          </cell>
          <cell r="G48">
            <v>3</v>
          </cell>
          <cell r="H48">
            <v>-2</v>
          </cell>
          <cell r="I48">
            <v>180</v>
          </cell>
          <cell r="J48">
            <v>14</v>
          </cell>
          <cell r="K48">
            <v>18</v>
          </cell>
          <cell r="L48">
            <v>41</v>
          </cell>
          <cell r="M48">
            <v>23</v>
          </cell>
          <cell r="N48">
            <v>369</v>
          </cell>
          <cell r="O48">
            <v>1026</v>
          </cell>
          <cell r="P48">
            <v>1231</v>
          </cell>
          <cell r="Q48">
            <v>1417.98</v>
          </cell>
          <cell r="R48">
            <v>1.15189277010561</v>
          </cell>
          <cell r="S48">
            <v>354.495</v>
          </cell>
          <cell r="T48">
            <v>2</v>
          </cell>
          <cell r="U48">
            <v>3</v>
          </cell>
          <cell r="V48">
            <v>1</v>
          </cell>
          <cell r="W48">
            <v>-2</v>
          </cell>
          <cell r="X48">
            <v>8</v>
          </cell>
          <cell r="Y48">
            <v>46</v>
          </cell>
          <cell r="Z48">
            <v>545</v>
          </cell>
          <cell r="AA48" t="str">
            <v>龙潭西路店</v>
          </cell>
          <cell r="AB48" t="str">
            <v>东南片区</v>
          </cell>
          <cell r="AC48">
            <v>2</v>
          </cell>
          <cell r="AD48">
            <v>3</v>
          </cell>
          <cell r="AE48">
            <v>4</v>
          </cell>
          <cell r="AF48">
            <v>1</v>
          </cell>
          <cell r="AG48">
            <v>100</v>
          </cell>
          <cell r="AH48">
            <v>7</v>
          </cell>
          <cell r="AI48">
            <v>8</v>
          </cell>
          <cell r="AJ48">
            <v>17</v>
          </cell>
          <cell r="AK48">
            <v>2044.56</v>
          </cell>
          <cell r="AL48">
            <v>9</v>
          </cell>
          <cell r="AM48">
            <v>163.5648</v>
          </cell>
          <cell r="AN48">
            <v>3</v>
          </cell>
          <cell r="AO48">
            <v>4</v>
          </cell>
          <cell r="AP48">
            <v>6</v>
          </cell>
          <cell r="AQ48">
            <v>2</v>
          </cell>
          <cell r="AR48">
            <v>120</v>
          </cell>
          <cell r="AS48">
            <v>7</v>
          </cell>
          <cell r="AT48">
            <v>28</v>
          </cell>
          <cell r="AU48">
            <v>2</v>
          </cell>
          <cell r="AV48">
            <v>40</v>
          </cell>
          <cell r="AW48">
            <v>46</v>
          </cell>
          <cell r="AX48">
            <v>545</v>
          </cell>
          <cell r="AY48" t="str">
            <v>龙潭西路店</v>
          </cell>
          <cell r="AZ48" t="str">
            <v>东南片区</v>
          </cell>
          <cell r="BA48">
            <v>1</v>
          </cell>
          <cell r="BB48">
            <v>15</v>
          </cell>
          <cell r="BC48">
            <v>2</v>
          </cell>
          <cell r="BD48">
            <v>18</v>
          </cell>
        </row>
        <row r="48">
          <cell r="BH48">
            <v>1396.0598</v>
          </cell>
          <cell r="BI48">
            <v>3</v>
          </cell>
          <cell r="BJ48">
            <v>90</v>
          </cell>
          <cell r="BK48">
            <v>1306.0598</v>
          </cell>
          <cell r="BL48">
            <v>1306.1</v>
          </cell>
          <cell r="BM48">
            <v>1306.1</v>
          </cell>
        </row>
        <row r="49">
          <cell r="B49">
            <v>578</v>
          </cell>
          <cell r="C49" t="str">
            <v>华油路药店</v>
          </cell>
          <cell r="D49" t="str">
            <v>东南片区</v>
          </cell>
          <cell r="E49">
            <v>6</v>
          </cell>
          <cell r="F49">
            <v>7</v>
          </cell>
        </row>
        <row r="49">
          <cell r="H49">
            <v>-7</v>
          </cell>
        </row>
        <row r="49">
          <cell r="J49">
            <v>17</v>
          </cell>
          <cell r="K49">
            <v>18.8981381975</v>
          </cell>
          <cell r="L49">
            <v>4</v>
          </cell>
          <cell r="M49">
            <v>-14.8981381975</v>
          </cell>
          <cell r="N49">
            <v>20</v>
          </cell>
          <cell r="O49">
            <v>1348</v>
          </cell>
          <cell r="P49">
            <v>1618</v>
          </cell>
          <cell r="Q49">
            <v>1050.18</v>
          </cell>
          <cell r="R49">
            <v>0.649060568603214</v>
          </cell>
          <cell r="S49">
            <v>157.527</v>
          </cell>
          <cell r="T49">
            <v>3</v>
          </cell>
          <cell r="U49">
            <v>4</v>
          </cell>
        </row>
        <row r="49">
          <cell r="W49">
            <v>-4</v>
          </cell>
        </row>
        <row r="49">
          <cell r="Y49">
            <v>47</v>
          </cell>
          <cell r="Z49">
            <v>578</v>
          </cell>
          <cell r="AA49" t="str">
            <v>华油路药店</v>
          </cell>
          <cell r="AB49" t="str">
            <v>东南片区</v>
          </cell>
          <cell r="AC49">
            <v>2</v>
          </cell>
          <cell r="AD49">
            <v>3</v>
          </cell>
          <cell r="AE49">
            <v>2</v>
          </cell>
          <cell r="AF49">
            <v>-1</v>
          </cell>
          <cell r="AG49">
            <v>30</v>
          </cell>
          <cell r="AH49">
            <v>12</v>
          </cell>
          <cell r="AI49">
            <v>15</v>
          </cell>
          <cell r="AJ49">
            <v>4.15</v>
          </cell>
          <cell r="AK49">
            <v>321.71</v>
          </cell>
          <cell r="AL49">
            <v>-10.85</v>
          </cell>
          <cell r="AM49">
            <v>16.0855</v>
          </cell>
          <cell r="AN49">
            <v>3</v>
          </cell>
          <cell r="AO49">
            <v>4</v>
          </cell>
          <cell r="AP49">
            <v>1</v>
          </cell>
          <cell r="AQ49">
            <v>-3</v>
          </cell>
          <cell r="AR49">
            <v>15</v>
          </cell>
          <cell r="AS49">
            <v>4</v>
          </cell>
          <cell r="AT49">
            <v>16</v>
          </cell>
        </row>
        <row r="49">
          <cell r="AW49">
            <v>47</v>
          </cell>
          <cell r="AX49">
            <v>578</v>
          </cell>
          <cell r="AY49" t="str">
            <v>华油路药店</v>
          </cell>
          <cell r="AZ49" t="str">
            <v>东南片区</v>
          </cell>
          <cell r="BA49">
            <v>4</v>
          </cell>
          <cell r="BB49">
            <v>60</v>
          </cell>
          <cell r="BC49">
            <v>1</v>
          </cell>
          <cell r="BD49">
            <v>9</v>
          </cell>
        </row>
        <row r="49">
          <cell r="BH49">
            <v>323.6125</v>
          </cell>
        </row>
        <row r="49">
          <cell r="BJ49">
            <v>0</v>
          </cell>
          <cell r="BK49">
            <v>323.6125</v>
          </cell>
          <cell r="BL49">
            <v>323.6</v>
          </cell>
          <cell r="BM49">
            <v>323.6</v>
          </cell>
        </row>
        <row r="50">
          <cell r="B50">
            <v>598</v>
          </cell>
          <cell r="C50" t="str">
            <v>锦江区水杉街药店</v>
          </cell>
          <cell r="D50" t="str">
            <v>东南片区</v>
          </cell>
          <cell r="E50">
            <v>4</v>
          </cell>
          <cell r="F50">
            <v>4</v>
          </cell>
          <cell r="G50">
            <v>4</v>
          </cell>
          <cell r="H50">
            <v>0</v>
          </cell>
          <cell r="I50">
            <v>288</v>
          </cell>
          <cell r="J50">
            <v>11</v>
          </cell>
          <cell r="K50">
            <v>11.9579663975</v>
          </cell>
          <cell r="L50">
            <v>3</v>
          </cell>
          <cell r="M50">
            <v>-8.9579663975</v>
          </cell>
          <cell r="N50">
            <v>15</v>
          </cell>
          <cell r="O50">
            <v>868</v>
          </cell>
          <cell r="P50">
            <v>1042</v>
          </cell>
          <cell r="Q50">
            <v>234.52</v>
          </cell>
          <cell r="R50">
            <v>0.225067178502879</v>
          </cell>
          <cell r="S50">
            <v>35.178</v>
          </cell>
          <cell r="T50">
            <v>2</v>
          </cell>
          <cell r="U50">
            <v>3</v>
          </cell>
          <cell r="V50">
            <v>4</v>
          </cell>
          <cell r="W50">
            <v>1</v>
          </cell>
          <cell r="X50">
            <v>48</v>
          </cell>
          <cell r="Y50">
            <v>48</v>
          </cell>
          <cell r="Z50">
            <v>598</v>
          </cell>
          <cell r="AA50" t="str">
            <v>锦江区水杉街药店</v>
          </cell>
          <cell r="AB50" t="str">
            <v>东南片区</v>
          </cell>
          <cell r="AC50">
            <v>2</v>
          </cell>
          <cell r="AD50">
            <v>3</v>
          </cell>
          <cell r="AE50">
            <v>2</v>
          </cell>
          <cell r="AF50">
            <v>-1</v>
          </cell>
          <cell r="AG50">
            <v>30</v>
          </cell>
          <cell r="AH50">
            <v>7</v>
          </cell>
          <cell r="AI50">
            <v>8</v>
          </cell>
          <cell r="AJ50">
            <v>9</v>
          </cell>
          <cell r="AK50">
            <v>830.08</v>
          </cell>
          <cell r="AL50">
            <v>1</v>
          </cell>
          <cell r="AM50">
            <v>66.4064</v>
          </cell>
          <cell r="AN50">
            <v>2</v>
          </cell>
          <cell r="AO50">
            <v>3</v>
          </cell>
          <cell r="AP50">
            <v>2</v>
          </cell>
          <cell r="AQ50">
            <v>-1</v>
          </cell>
          <cell r="AR50">
            <v>30</v>
          </cell>
          <cell r="AS50">
            <v>1</v>
          </cell>
          <cell r="AT50">
            <v>4</v>
          </cell>
          <cell r="AU50">
            <v>1</v>
          </cell>
          <cell r="AV50">
            <v>20</v>
          </cell>
          <cell r="AW50">
            <v>48</v>
          </cell>
          <cell r="AX50">
            <v>598</v>
          </cell>
          <cell r="AY50" t="str">
            <v>锦江区水杉街药店</v>
          </cell>
          <cell r="AZ50" t="str">
            <v>东南片区</v>
          </cell>
        </row>
        <row r="50">
          <cell r="BE50">
            <v>2</v>
          </cell>
          <cell r="BF50">
            <v>30</v>
          </cell>
        </row>
        <row r="50">
          <cell r="BH50">
            <v>566.5844</v>
          </cell>
          <cell r="BI50">
            <v>2</v>
          </cell>
          <cell r="BJ50">
            <v>60</v>
          </cell>
          <cell r="BK50">
            <v>506.5844</v>
          </cell>
          <cell r="BL50">
            <v>506.6</v>
          </cell>
          <cell r="BM50">
            <v>506.6</v>
          </cell>
        </row>
        <row r="51">
          <cell r="B51">
            <v>707</v>
          </cell>
          <cell r="C51" t="str">
            <v>万科路药店</v>
          </cell>
          <cell r="D51" t="str">
            <v>东南片区</v>
          </cell>
          <cell r="E51">
            <v>8</v>
          </cell>
          <cell r="F51">
            <v>9</v>
          </cell>
          <cell r="G51">
            <v>2</v>
          </cell>
          <cell r="H51">
            <v>-7</v>
          </cell>
          <cell r="I51">
            <v>120</v>
          </cell>
          <cell r="J51">
            <v>22</v>
          </cell>
          <cell r="K51">
            <v>25.43065072375</v>
          </cell>
          <cell r="L51">
            <v>15</v>
          </cell>
          <cell r="M51">
            <v>-10.43065072375</v>
          </cell>
          <cell r="N51">
            <v>75</v>
          </cell>
          <cell r="O51">
            <v>1860</v>
          </cell>
          <cell r="P51">
            <v>2232</v>
          </cell>
          <cell r="Q51">
            <v>1330.4</v>
          </cell>
          <cell r="R51">
            <v>0.596057347670251</v>
          </cell>
          <cell r="S51">
            <v>199.56</v>
          </cell>
          <cell r="T51">
            <v>4</v>
          </cell>
          <cell r="U51">
            <v>6</v>
          </cell>
        </row>
        <row r="51">
          <cell r="W51">
            <v>-6</v>
          </cell>
        </row>
        <row r="51">
          <cell r="Y51">
            <v>49</v>
          </cell>
          <cell r="Z51">
            <v>707</v>
          </cell>
          <cell r="AA51" t="str">
            <v>万科路药店</v>
          </cell>
          <cell r="AB51" t="str">
            <v>东南片区</v>
          </cell>
          <cell r="AC51">
            <v>3</v>
          </cell>
          <cell r="AD51">
            <v>4</v>
          </cell>
          <cell r="AE51">
            <v>1</v>
          </cell>
          <cell r="AF51">
            <v>-3</v>
          </cell>
          <cell r="AG51">
            <v>15</v>
          </cell>
          <cell r="AH51">
            <v>16</v>
          </cell>
          <cell r="AI51">
            <v>19</v>
          </cell>
          <cell r="AJ51">
            <v>13.75</v>
          </cell>
          <cell r="AK51">
            <v>2082.1</v>
          </cell>
          <cell r="AL51">
            <v>-5.25</v>
          </cell>
          <cell r="AM51">
            <v>104.105</v>
          </cell>
          <cell r="AN51">
            <v>3</v>
          </cell>
          <cell r="AO51">
            <v>5</v>
          </cell>
          <cell r="AP51">
            <v>22</v>
          </cell>
          <cell r="AQ51">
            <v>17</v>
          </cell>
          <cell r="AR51">
            <v>440</v>
          </cell>
        </row>
        <row r="51">
          <cell r="AW51">
            <v>49</v>
          </cell>
          <cell r="AX51">
            <v>707</v>
          </cell>
          <cell r="AY51" t="str">
            <v>万科路药店</v>
          </cell>
          <cell r="AZ51" t="str">
            <v>东南片区</v>
          </cell>
        </row>
        <row r="51">
          <cell r="BE51">
            <v>1</v>
          </cell>
          <cell r="BF51">
            <v>15</v>
          </cell>
        </row>
        <row r="51">
          <cell r="BH51">
            <v>968.665</v>
          </cell>
          <cell r="BI51">
            <v>2</v>
          </cell>
          <cell r="BJ51">
            <v>60</v>
          </cell>
          <cell r="BK51">
            <v>908.665</v>
          </cell>
          <cell r="BL51">
            <v>908.7</v>
          </cell>
          <cell r="BM51">
            <v>908.7</v>
          </cell>
        </row>
        <row r="52">
          <cell r="B52">
            <v>712</v>
          </cell>
          <cell r="C52" t="str">
            <v>华泰路药店</v>
          </cell>
          <cell r="D52" t="str">
            <v>东南片区</v>
          </cell>
          <cell r="E52">
            <v>11</v>
          </cell>
          <cell r="F52">
            <v>13</v>
          </cell>
        </row>
        <row r="52">
          <cell r="H52">
            <v>-13</v>
          </cell>
        </row>
        <row r="52">
          <cell r="J52">
            <v>30</v>
          </cell>
          <cell r="K52">
            <v>34.51472922875</v>
          </cell>
          <cell r="L52">
            <v>38</v>
          </cell>
          <cell r="M52">
            <v>3.48527077125001</v>
          </cell>
          <cell r="N52">
            <v>342</v>
          </cell>
          <cell r="O52">
            <v>2498</v>
          </cell>
          <cell r="P52">
            <v>2997</v>
          </cell>
          <cell r="Q52">
            <v>4936.9</v>
          </cell>
          <cell r="R52">
            <v>1.64728061394728</v>
          </cell>
          <cell r="S52">
            <v>1234.225</v>
          </cell>
          <cell r="T52">
            <v>5</v>
          </cell>
          <cell r="U52">
            <v>8</v>
          </cell>
          <cell r="V52">
            <v>11</v>
          </cell>
          <cell r="W52">
            <v>3</v>
          </cell>
          <cell r="X52">
            <v>132</v>
          </cell>
          <cell r="Y52">
            <v>50</v>
          </cell>
          <cell r="Z52">
            <v>712</v>
          </cell>
          <cell r="AA52" t="str">
            <v>华泰路药店</v>
          </cell>
          <cell r="AB52" t="str">
            <v>东南片区</v>
          </cell>
          <cell r="AC52">
            <v>4</v>
          </cell>
          <cell r="AD52">
            <v>6</v>
          </cell>
          <cell r="AE52">
            <v>2</v>
          </cell>
          <cell r="AF52">
            <v>-4</v>
          </cell>
          <cell r="AG52">
            <v>30</v>
          </cell>
          <cell r="AH52">
            <v>17</v>
          </cell>
          <cell r="AI52">
            <v>20</v>
          </cell>
          <cell r="AJ52">
            <v>8</v>
          </cell>
          <cell r="AK52">
            <v>681.38</v>
          </cell>
          <cell r="AL52">
            <v>-12</v>
          </cell>
          <cell r="AM52">
            <v>34.069</v>
          </cell>
          <cell r="AN52">
            <v>4</v>
          </cell>
          <cell r="AO52">
            <v>6</v>
          </cell>
          <cell r="AP52">
            <v>5</v>
          </cell>
          <cell r="AQ52">
            <v>-1</v>
          </cell>
          <cell r="AR52">
            <v>75</v>
          </cell>
          <cell r="AS52">
            <v>23</v>
          </cell>
          <cell r="AT52">
            <v>92</v>
          </cell>
        </row>
        <row r="52">
          <cell r="AW52">
            <v>50</v>
          </cell>
          <cell r="AX52">
            <v>712</v>
          </cell>
          <cell r="AY52" t="str">
            <v>华泰路药店</v>
          </cell>
          <cell r="AZ52" t="str">
            <v>东南片区</v>
          </cell>
          <cell r="BA52">
            <v>2</v>
          </cell>
          <cell r="BB52">
            <v>30</v>
          </cell>
          <cell r="BC52">
            <v>1</v>
          </cell>
          <cell r="BD52">
            <v>9</v>
          </cell>
          <cell r="BE52">
            <v>1</v>
          </cell>
          <cell r="BF52">
            <v>15</v>
          </cell>
        </row>
        <row r="52">
          <cell r="BH52">
            <v>1993.294</v>
          </cell>
        </row>
        <row r="52">
          <cell r="BJ52">
            <v>0</v>
          </cell>
          <cell r="BK52">
            <v>1993.294</v>
          </cell>
          <cell r="BL52">
            <v>1993.3</v>
          </cell>
          <cell r="BM52">
            <v>1993.3</v>
          </cell>
        </row>
        <row r="53">
          <cell r="B53">
            <v>718</v>
          </cell>
          <cell r="C53" t="str">
            <v>龙泉驿区东街药店</v>
          </cell>
          <cell r="D53" t="str">
            <v>东南片区</v>
          </cell>
          <cell r="E53">
            <v>2</v>
          </cell>
          <cell r="F53">
            <v>3</v>
          </cell>
          <cell r="G53">
            <v>2</v>
          </cell>
          <cell r="H53">
            <v>-1</v>
          </cell>
          <cell r="I53">
            <v>120</v>
          </cell>
          <cell r="J53">
            <v>5</v>
          </cell>
          <cell r="K53">
            <v>5.88197793875</v>
          </cell>
          <cell r="L53">
            <v>12</v>
          </cell>
          <cell r="M53">
            <v>6.11802206125</v>
          </cell>
          <cell r="N53">
            <v>108</v>
          </cell>
          <cell r="O53">
            <v>778</v>
          </cell>
          <cell r="P53">
            <v>934</v>
          </cell>
          <cell r="Q53">
            <v>262.8</v>
          </cell>
          <cell r="R53">
            <v>0.281370449678801</v>
          </cell>
          <cell r="S53">
            <v>39.42</v>
          </cell>
          <cell r="T53">
            <v>1</v>
          </cell>
          <cell r="U53">
            <v>2</v>
          </cell>
          <cell r="V53">
            <v>9</v>
          </cell>
          <cell r="W53">
            <v>7</v>
          </cell>
          <cell r="X53">
            <v>108</v>
          </cell>
          <cell r="Y53">
            <v>51</v>
          </cell>
          <cell r="Z53">
            <v>718</v>
          </cell>
          <cell r="AA53" t="str">
            <v>龙泉驿区东街药店</v>
          </cell>
          <cell r="AB53" t="str">
            <v>东南片区</v>
          </cell>
          <cell r="AC53">
            <v>1</v>
          </cell>
          <cell r="AD53">
            <v>2</v>
          </cell>
        </row>
        <row r="53">
          <cell r="AF53">
            <v>-2</v>
          </cell>
        </row>
        <row r="53">
          <cell r="AH53">
            <v>5</v>
          </cell>
          <cell r="AI53">
            <v>6</v>
          </cell>
          <cell r="AJ53">
            <v>4</v>
          </cell>
          <cell r="AK53">
            <v>441.45</v>
          </cell>
          <cell r="AL53">
            <v>-2</v>
          </cell>
          <cell r="AM53">
            <v>22.0725</v>
          </cell>
          <cell r="AN53">
            <v>1</v>
          </cell>
          <cell r="AO53">
            <v>1</v>
          </cell>
        </row>
        <row r="53">
          <cell r="AQ53">
            <v>-1</v>
          </cell>
        </row>
        <row r="53">
          <cell r="AW53">
            <v>51</v>
          </cell>
          <cell r="AX53">
            <v>718</v>
          </cell>
          <cell r="AY53" t="str">
            <v>龙泉驿区东街药店</v>
          </cell>
          <cell r="AZ53" t="str">
            <v>东南片区</v>
          </cell>
        </row>
        <row r="53">
          <cell r="BH53">
            <v>397.4925</v>
          </cell>
          <cell r="BI53">
            <v>2</v>
          </cell>
          <cell r="BJ53">
            <v>60</v>
          </cell>
          <cell r="BK53">
            <v>337.4925</v>
          </cell>
          <cell r="BL53">
            <v>337.5</v>
          </cell>
          <cell r="BM53">
            <v>337.5</v>
          </cell>
        </row>
        <row r="54">
          <cell r="B54">
            <v>723</v>
          </cell>
          <cell r="C54" t="str">
            <v>柳翠路药店</v>
          </cell>
          <cell r="D54" t="str">
            <v>东南片区</v>
          </cell>
          <cell r="E54">
            <v>3</v>
          </cell>
          <cell r="F54">
            <v>4</v>
          </cell>
        </row>
        <row r="54">
          <cell r="H54">
            <v>-4</v>
          </cell>
        </row>
        <row r="54">
          <cell r="J54">
            <v>9</v>
          </cell>
          <cell r="K54">
            <v>9.81721100875</v>
          </cell>
          <cell r="L54">
            <v>1</v>
          </cell>
          <cell r="M54">
            <v>-8.81721100875</v>
          </cell>
          <cell r="N54">
            <v>5</v>
          </cell>
          <cell r="O54">
            <v>862</v>
          </cell>
          <cell r="P54">
            <v>1034</v>
          </cell>
          <cell r="Q54">
            <v>493.8</v>
          </cell>
          <cell r="R54">
            <v>0.477562862669246</v>
          </cell>
          <cell r="S54">
            <v>74.07</v>
          </cell>
          <cell r="T54">
            <v>2</v>
          </cell>
          <cell r="U54">
            <v>3</v>
          </cell>
        </row>
        <row r="54">
          <cell r="W54">
            <v>-3</v>
          </cell>
        </row>
        <row r="54">
          <cell r="Y54">
            <v>52</v>
          </cell>
          <cell r="Z54">
            <v>723</v>
          </cell>
          <cell r="AA54" t="str">
            <v>柳翠路药店</v>
          </cell>
          <cell r="AB54" t="str">
            <v>东南片区</v>
          </cell>
          <cell r="AC54">
            <v>1</v>
          </cell>
          <cell r="AD54">
            <v>2</v>
          </cell>
          <cell r="AE54">
            <v>1</v>
          </cell>
          <cell r="AF54">
            <v>-1</v>
          </cell>
          <cell r="AG54">
            <v>15</v>
          </cell>
          <cell r="AH54">
            <v>8</v>
          </cell>
          <cell r="AI54">
            <v>9</v>
          </cell>
          <cell r="AJ54">
            <v>4</v>
          </cell>
          <cell r="AK54">
            <v>317.2</v>
          </cell>
          <cell r="AL54">
            <v>-5</v>
          </cell>
          <cell r="AM54">
            <v>15.86</v>
          </cell>
          <cell r="AN54">
            <v>1</v>
          </cell>
          <cell r="AO54">
            <v>2</v>
          </cell>
        </row>
        <row r="54">
          <cell r="AQ54">
            <v>-2</v>
          </cell>
        </row>
        <row r="54">
          <cell r="AS54">
            <v>3</v>
          </cell>
          <cell r="AT54">
            <v>12</v>
          </cell>
          <cell r="AU54">
            <v>2</v>
          </cell>
          <cell r="AV54">
            <v>40</v>
          </cell>
          <cell r="AW54">
            <v>52</v>
          </cell>
          <cell r="AX54">
            <v>723</v>
          </cell>
          <cell r="AY54" t="str">
            <v>柳翠路药店</v>
          </cell>
          <cell r="AZ54" t="str">
            <v>东南片区</v>
          </cell>
        </row>
        <row r="54">
          <cell r="BH54">
            <v>161.93</v>
          </cell>
        </row>
        <row r="54">
          <cell r="BJ54">
            <v>0</v>
          </cell>
          <cell r="BK54">
            <v>161.93</v>
          </cell>
          <cell r="BL54">
            <v>161.9</v>
          </cell>
          <cell r="BM54">
            <v>161.9</v>
          </cell>
        </row>
        <row r="55">
          <cell r="B55">
            <v>724</v>
          </cell>
          <cell r="C55" t="str">
            <v>观音桥街药店</v>
          </cell>
          <cell r="D55" t="str">
            <v>东南片区</v>
          </cell>
          <cell r="E55">
            <v>5</v>
          </cell>
          <cell r="F55">
            <v>6</v>
          </cell>
        </row>
        <row r="55">
          <cell r="H55">
            <v>-6</v>
          </cell>
        </row>
        <row r="55">
          <cell r="J55">
            <v>15</v>
          </cell>
          <cell r="K55">
            <v>17.36983612375</v>
          </cell>
        </row>
        <row r="55">
          <cell r="M55">
            <v>-17.36983612375</v>
          </cell>
          <cell r="N55">
            <v>0</v>
          </cell>
          <cell r="O55">
            <v>1658</v>
          </cell>
          <cell r="P55">
            <v>1990</v>
          </cell>
          <cell r="Q55">
            <v>489</v>
          </cell>
          <cell r="R55">
            <v>0.24572864321608</v>
          </cell>
          <cell r="S55">
            <v>73.35</v>
          </cell>
          <cell r="T55">
            <v>3</v>
          </cell>
          <cell r="U55">
            <v>4</v>
          </cell>
        </row>
        <row r="55">
          <cell r="W55">
            <v>-4</v>
          </cell>
        </row>
        <row r="55">
          <cell r="Y55">
            <v>53</v>
          </cell>
          <cell r="Z55">
            <v>724</v>
          </cell>
          <cell r="AA55" t="str">
            <v>观音桥街药店</v>
          </cell>
          <cell r="AB55" t="str">
            <v>东南片区</v>
          </cell>
          <cell r="AC55">
            <v>2</v>
          </cell>
          <cell r="AD55">
            <v>3</v>
          </cell>
          <cell r="AE55">
            <v>2</v>
          </cell>
          <cell r="AF55">
            <v>-1</v>
          </cell>
          <cell r="AG55">
            <v>30</v>
          </cell>
          <cell r="AH55">
            <v>12</v>
          </cell>
          <cell r="AI55">
            <v>14</v>
          </cell>
          <cell r="AJ55">
            <v>4.15</v>
          </cell>
          <cell r="AK55">
            <v>434.75</v>
          </cell>
          <cell r="AL55">
            <v>-9.85</v>
          </cell>
          <cell r="AM55">
            <v>21.7375</v>
          </cell>
          <cell r="AN55">
            <v>2</v>
          </cell>
          <cell r="AO55">
            <v>3</v>
          </cell>
          <cell r="AP55">
            <v>1</v>
          </cell>
          <cell r="AQ55">
            <v>-2</v>
          </cell>
          <cell r="AR55">
            <v>15</v>
          </cell>
          <cell r="AS55">
            <v>1</v>
          </cell>
          <cell r="AT55">
            <v>4</v>
          </cell>
        </row>
        <row r="55">
          <cell r="AW55">
            <v>53</v>
          </cell>
          <cell r="AX55">
            <v>724</v>
          </cell>
          <cell r="AY55" t="str">
            <v>观音桥街药店</v>
          </cell>
          <cell r="AZ55" t="str">
            <v>东南片区</v>
          </cell>
          <cell r="BA55">
            <v>3</v>
          </cell>
          <cell r="BB55">
            <v>45</v>
          </cell>
        </row>
        <row r="55">
          <cell r="BE55">
            <v>1</v>
          </cell>
          <cell r="BF55">
            <v>15</v>
          </cell>
        </row>
        <row r="55">
          <cell r="BH55">
            <v>204.0875</v>
          </cell>
        </row>
        <row r="55">
          <cell r="BJ55">
            <v>0</v>
          </cell>
          <cell r="BK55">
            <v>204.0875</v>
          </cell>
          <cell r="BL55">
            <v>204.1</v>
          </cell>
          <cell r="BM55">
            <v>204.1</v>
          </cell>
        </row>
        <row r="56">
          <cell r="B56">
            <v>740</v>
          </cell>
          <cell r="C56" t="str">
            <v>华康店</v>
          </cell>
          <cell r="D56" t="str">
            <v>东南片区</v>
          </cell>
          <cell r="E56">
            <v>2</v>
          </cell>
          <cell r="F56">
            <v>3</v>
          </cell>
        </row>
        <row r="56">
          <cell r="H56">
            <v>-3</v>
          </cell>
        </row>
        <row r="56">
          <cell r="J56">
            <v>7</v>
          </cell>
          <cell r="K56">
            <v>7.43971469375</v>
          </cell>
        </row>
        <row r="56">
          <cell r="M56">
            <v>-7.43971469375</v>
          </cell>
          <cell r="N56">
            <v>0</v>
          </cell>
          <cell r="O56">
            <v>761</v>
          </cell>
          <cell r="P56">
            <v>913</v>
          </cell>
          <cell r="Q56">
            <v>1096.63</v>
          </cell>
          <cell r="R56">
            <v>1.20112814895947</v>
          </cell>
          <cell r="S56">
            <v>274.1575</v>
          </cell>
          <cell r="T56">
            <v>1</v>
          </cell>
          <cell r="U56">
            <v>2</v>
          </cell>
        </row>
        <row r="56">
          <cell r="W56">
            <v>-2</v>
          </cell>
        </row>
        <row r="56">
          <cell r="Y56">
            <v>54</v>
          </cell>
          <cell r="Z56">
            <v>740</v>
          </cell>
          <cell r="AA56" t="str">
            <v>华康店</v>
          </cell>
          <cell r="AB56" t="str">
            <v>东南片区</v>
          </cell>
          <cell r="AC56">
            <v>1</v>
          </cell>
          <cell r="AD56">
            <v>2</v>
          </cell>
        </row>
        <row r="56">
          <cell r="AF56">
            <v>-2</v>
          </cell>
        </row>
        <row r="56">
          <cell r="AH56">
            <v>5</v>
          </cell>
          <cell r="AI56">
            <v>6</v>
          </cell>
          <cell r="AJ56">
            <v>19.45</v>
          </cell>
          <cell r="AK56">
            <v>1820</v>
          </cell>
          <cell r="AL56">
            <v>13.45</v>
          </cell>
          <cell r="AM56">
            <v>145.6</v>
          </cell>
          <cell r="AN56">
            <v>2</v>
          </cell>
          <cell r="AO56">
            <v>3</v>
          </cell>
        </row>
        <row r="56">
          <cell r="AQ56">
            <v>-3</v>
          </cell>
        </row>
        <row r="56">
          <cell r="AW56">
            <v>54</v>
          </cell>
          <cell r="AX56">
            <v>740</v>
          </cell>
          <cell r="AY56" t="str">
            <v>华康店</v>
          </cell>
          <cell r="AZ56" t="str">
            <v>东南片区</v>
          </cell>
        </row>
        <row r="56">
          <cell r="BH56">
            <v>419.7575</v>
          </cell>
        </row>
        <row r="56">
          <cell r="BJ56">
            <v>0</v>
          </cell>
          <cell r="BK56">
            <v>419.7575</v>
          </cell>
          <cell r="BL56">
            <v>419.8</v>
          </cell>
          <cell r="BM56">
            <v>419.8</v>
          </cell>
        </row>
        <row r="57">
          <cell r="B57">
            <v>743</v>
          </cell>
          <cell r="C57" t="str">
            <v>万宇店</v>
          </cell>
          <cell r="D57" t="str">
            <v>东南片区</v>
          </cell>
          <cell r="E57">
            <v>1</v>
          </cell>
          <cell r="F57">
            <v>2</v>
          </cell>
        </row>
        <row r="57">
          <cell r="H57">
            <v>-2</v>
          </cell>
        </row>
        <row r="57">
          <cell r="J57">
            <v>3</v>
          </cell>
          <cell r="K57">
            <v>3.61579754125</v>
          </cell>
        </row>
        <row r="57">
          <cell r="M57">
            <v>-3.61579754125</v>
          </cell>
          <cell r="N57">
            <v>0</v>
          </cell>
          <cell r="O57">
            <v>360</v>
          </cell>
          <cell r="P57">
            <v>432</v>
          </cell>
          <cell r="Q57">
            <v>45</v>
          </cell>
          <cell r="R57">
            <v>0.104166666666667</v>
          </cell>
          <cell r="S57">
            <v>6.75</v>
          </cell>
          <cell r="T57">
            <v>1</v>
          </cell>
          <cell r="U57">
            <v>1</v>
          </cell>
        </row>
        <row r="57">
          <cell r="W57">
            <v>-1</v>
          </cell>
        </row>
        <row r="57">
          <cell r="Y57">
            <v>55</v>
          </cell>
          <cell r="Z57">
            <v>743</v>
          </cell>
          <cell r="AA57" t="str">
            <v>万宇店</v>
          </cell>
          <cell r="AB57" t="str">
            <v>东南片区</v>
          </cell>
          <cell r="AC57">
            <v>1</v>
          </cell>
          <cell r="AD57">
            <v>2</v>
          </cell>
        </row>
        <row r="57">
          <cell r="AF57">
            <v>-2</v>
          </cell>
        </row>
        <row r="57">
          <cell r="AH57">
            <v>3</v>
          </cell>
          <cell r="AI57">
            <v>4</v>
          </cell>
          <cell r="AJ57">
            <v>5</v>
          </cell>
          <cell r="AK57">
            <v>487.35</v>
          </cell>
          <cell r="AL57">
            <v>1</v>
          </cell>
          <cell r="AM57">
            <v>38.988</v>
          </cell>
          <cell r="AN57">
            <v>1</v>
          </cell>
          <cell r="AO57">
            <v>2</v>
          </cell>
        </row>
        <row r="57">
          <cell r="AQ57">
            <v>-2</v>
          </cell>
        </row>
        <row r="57">
          <cell r="AS57">
            <v>2</v>
          </cell>
          <cell r="AT57">
            <v>8</v>
          </cell>
        </row>
        <row r="57">
          <cell r="AW57">
            <v>55</v>
          </cell>
          <cell r="AX57">
            <v>743</v>
          </cell>
          <cell r="AY57" t="str">
            <v>万宇店</v>
          </cell>
          <cell r="AZ57" t="str">
            <v>东南片区</v>
          </cell>
        </row>
        <row r="57">
          <cell r="BE57">
            <v>1</v>
          </cell>
          <cell r="BF57">
            <v>15</v>
          </cell>
        </row>
        <row r="57">
          <cell r="BH57">
            <v>68.738</v>
          </cell>
        </row>
        <row r="57">
          <cell r="BJ57">
            <v>0</v>
          </cell>
          <cell r="BK57">
            <v>68.738</v>
          </cell>
          <cell r="BL57">
            <v>68.7</v>
          </cell>
          <cell r="BM57">
            <v>68.7</v>
          </cell>
        </row>
        <row r="58">
          <cell r="B58">
            <v>341</v>
          </cell>
          <cell r="C58" t="str">
            <v>邛崃中心药店</v>
          </cell>
          <cell r="D58" t="str">
            <v>大邑邛崃片区</v>
          </cell>
          <cell r="E58">
            <v>13</v>
          </cell>
          <cell r="F58">
            <v>15</v>
          </cell>
          <cell r="G58">
            <v>17.856</v>
          </cell>
          <cell r="H58">
            <v>2.856</v>
          </cell>
          <cell r="I58">
            <v>1285.632</v>
          </cell>
          <cell r="J58">
            <v>60</v>
          </cell>
          <cell r="K58">
            <v>72</v>
          </cell>
          <cell r="L58">
            <v>86</v>
          </cell>
          <cell r="M58">
            <v>14</v>
          </cell>
          <cell r="N58">
            <v>774</v>
          </cell>
          <cell r="O58">
            <v>3823</v>
          </cell>
          <cell r="P58">
            <v>4587</v>
          </cell>
          <cell r="Q58">
            <v>3750.73</v>
          </cell>
          <cell r="R58">
            <v>0.817686941356006</v>
          </cell>
          <cell r="S58">
            <v>562.6095</v>
          </cell>
          <cell r="T58">
            <v>6</v>
          </cell>
          <cell r="U58">
            <v>9</v>
          </cell>
          <cell r="V58">
            <v>10</v>
          </cell>
          <cell r="W58">
            <v>1</v>
          </cell>
          <cell r="X58">
            <v>120</v>
          </cell>
          <cell r="Y58">
            <v>56</v>
          </cell>
          <cell r="Z58">
            <v>341</v>
          </cell>
          <cell r="AA58" t="str">
            <v>邛崃中心药店</v>
          </cell>
          <cell r="AB58" t="str">
            <v>大邑邛崃片区</v>
          </cell>
          <cell r="AC58">
            <v>5</v>
          </cell>
          <cell r="AD58">
            <v>7</v>
          </cell>
          <cell r="AE58">
            <v>11</v>
          </cell>
          <cell r="AF58">
            <v>4</v>
          </cell>
          <cell r="AG58">
            <v>275</v>
          </cell>
          <cell r="AH58">
            <v>21</v>
          </cell>
          <cell r="AI58">
            <v>25</v>
          </cell>
          <cell r="AJ58">
            <v>18</v>
          </cell>
          <cell r="AK58">
            <v>1960.28</v>
          </cell>
          <cell r="AL58">
            <v>-7</v>
          </cell>
          <cell r="AM58">
            <v>98.014</v>
          </cell>
          <cell r="AN58">
            <v>7</v>
          </cell>
          <cell r="AO58">
            <v>11</v>
          </cell>
          <cell r="AP58">
            <v>1</v>
          </cell>
          <cell r="AQ58">
            <v>-10</v>
          </cell>
          <cell r="AR58">
            <v>15</v>
          </cell>
          <cell r="AS58">
            <v>17</v>
          </cell>
          <cell r="AT58">
            <v>68</v>
          </cell>
        </row>
        <row r="58">
          <cell r="AW58">
            <v>56</v>
          </cell>
          <cell r="AX58">
            <v>341</v>
          </cell>
          <cell r="AY58" t="str">
            <v>邛崃中心药店</v>
          </cell>
          <cell r="AZ58" t="str">
            <v>大邑邛崃片区</v>
          </cell>
          <cell r="BA58">
            <v>5</v>
          </cell>
          <cell r="BB58">
            <v>75</v>
          </cell>
          <cell r="BC58">
            <v>1</v>
          </cell>
          <cell r="BD58">
            <v>9</v>
          </cell>
          <cell r="BE58">
            <v>1</v>
          </cell>
          <cell r="BF58">
            <v>15</v>
          </cell>
        </row>
        <row r="58">
          <cell r="BH58">
            <v>3297.2555</v>
          </cell>
          <cell r="BI58">
            <v>14</v>
          </cell>
          <cell r="BJ58">
            <v>420</v>
          </cell>
          <cell r="BK58">
            <v>2877.2555</v>
          </cell>
          <cell r="BL58">
            <v>2877.3</v>
          </cell>
          <cell r="BM58">
            <v>2877.3</v>
          </cell>
        </row>
        <row r="59">
          <cell r="B59">
            <v>539</v>
          </cell>
          <cell r="C59" t="str">
            <v>大邑子龙路店</v>
          </cell>
          <cell r="D59" t="str">
            <v>大邑邛崃片区</v>
          </cell>
          <cell r="E59">
            <v>3</v>
          </cell>
          <cell r="F59">
            <v>3</v>
          </cell>
          <cell r="G59">
            <v>2</v>
          </cell>
          <cell r="H59">
            <v>-1</v>
          </cell>
          <cell r="I59">
            <v>120</v>
          </cell>
          <cell r="J59">
            <v>8</v>
          </cell>
          <cell r="K59">
            <v>8.84803350125</v>
          </cell>
          <cell r="L59">
            <v>13</v>
          </cell>
          <cell r="M59">
            <v>4.15196649875</v>
          </cell>
          <cell r="N59">
            <v>117</v>
          </cell>
          <cell r="O59">
            <v>832</v>
          </cell>
          <cell r="P59">
            <v>999</v>
          </cell>
          <cell r="Q59">
            <v>790.67</v>
          </cell>
          <cell r="R59">
            <v>0.791461461461461</v>
          </cell>
          <cell r="S59">
            <v>118.6005</v>
          </cell>
          <cell r="T59">
            <v>1</v>
          </cell>
          <cell r="U59">
            <v>2</v>
          </cell>
          <cell r="V59">
            <v>5</v>
          </cell>
          <cell r="W59">
            <v>3</v>
          </cell>
          <cell r="X59">
            <v>60</v>
          </cell>
          <cell r="Y59">
            <v>57</v>
          </cell>
          <cell r="Z59">
            <v>539</v>
          </cell>
          <cell r="AA59" t="str">
            <v>大邑子龙路店</v>
          </cell>
          <cell r="AB59" t="str">
            <v>大邑邛崃片区</v>
          </cell>
          <cell r="AC59">
            <v>1</v>
          </cell>
          <cell r="AD59">
            <v>2</v>
          </cell>
          <cell r="AE59">
            <v>2</v>
          </cell>
          <cell r="AF59">
            <v>0</v>
          </cell>
          <cell r="AG59">
            <v>50</v>
          </cell>
          <cell r="AH59">
            <v>4</v>
          </cell>
          <cell r="AI59">
            <v>4</v>
          </cell>
          <cell r="AJ59">
            <v>11</v>
          </cell>
          <cell r="AK59">
            <v>1329.55</v>
          </cell>
          <cell r="AL59">
            <v>7</v>
          </cell>
          <cell r="AM59">
            <v>106.364</v>
          </cell>
          <cell r="AN59">
            <v>1</v>
          </cell>
          <cell r="AO59">
            <v>2</v>
          </cell>
        </row>
        <row r="59">
          <cell r="AQ59">
            <v>-2</v>
          </cell>
        </row>
        <row r="59">
          <cell r="AW59">
            <v>57</v>
          </cell>
          <cell r="AX59">
            <v>539</v>
          </cell>
          <cell r="AY59" t="str">
            <v>大邑子龙路店</v>
          </cell>
          <cell r="AZ59" t="str">
            <v>大邑邛崃片区</v>
          </cell>
          <cell r="BA59">
            <v>1</v>
          </cell>
          <cell r="BB59">
            <v>15</v>
          </cell>
        </row>
        <row r="59">
          <cell r="BH59">
            <v>586.9645</v>
          </cell>
          <cell r="BI59">
            <v>0</v>
          </cell>
          <cell r="BJ59">
            <v>0</v>
          </cell>
          <cell r="BK59">
            <v>586.9645</v>
          </cell>
          <cell r="BL59">
            <v>587</v>
          </cell>
          <cell r="BM59">
            <v>587</v>
          </cell>
        </row>
        <row r="60">
          <cell r="B60">
            <v>549</v>
          </cell>
          <cell r="C60" t="str">
            <v>大邑东壕沟店</v>
          </cell>
          <cell r="D60" t="str">
            <v>大邑邛崃片区</v>
          </cell>
          <cell r="E60">
            <v>3</v>
          </cell>
          <cell r="F60">
            <v>3</v>
          </cell>
          <cell r="G60">
            <v>1</v>
          </cell>
          <cell r="H60">
            <v>-2</v>
          </cell>
          <cell r="I60">
            <v>60</v>
          </cell>
          <cell r="J60">
            <v>8</v>
          </cell>
          <cell r="K60">
            <v>8.52877987375</v>
          </cell>
          <cell r="L60">
            <v>3</v>
          </cell>
          <cell r="M60">
            <v>-5.52877987375</v>
          </cell>
          <cell r="N60">
            <v>15</v>
          </cell>
          <cell r="O60">
            <v>617</v>
          </cell>
          <cell r="P60">
            <v>740</v>
          </cell>
          <cell r="Q60">
            <v>1067.78</v>
          </cell>
          <cell r="R60">
            <v>1.44294594594595</v>
          </cell>
          <cell r="S60">
            <v>266.945</v>
          </cell>
          <cell r="T60">
            <v>1</v>
          </cell>
          <cell r="U60">
            <v>2</v>
          </cell>
          <cell r="V60">
            <v>3</v>
          </cell>
          <cell r="W60">
            <v>1</v>
          </cell>
          <cell r="X60">
            <v>36</v>
          </cell>
          <cell r="Y60">
            <v>58</v>
          </cell>
          <cell r="Z60">
            <v>549</v>
          </cell>
          <cell r="AA60" t="str">
            <v>大邑东壕沟店</v>
          </cell>
          <cell r="AB60" t="str">
            <v>大邑邛崃片区</v>
          </cell>
          <cell r="AC60">
            <v>1</v>
          </cell>
          <cell r="AD60">
            <v>2</v>
          </cell>
        </row>
        <row r="60">
          <cell r="AF60">
            <v>-2</v>
          </cell>
        </row>
        <row r="60">
          <cell r="AH60">
            <v>4</v>
          </cell>
          <cell r="AI60">
            <v>5</v>
          </cell>
          <cell r="AJ60">
            <v>11</v>
          </cell>
          <cell r="AK60">
            <v>662.74</v>
          </cell>
          <cell r="AL60">
            <v>6</v>
          </cell>
          <cell r="AM60">
            <v>53.0192</v>
          </cell>
          <cell r="AN60">
            <v>2</v>
          </cell>
          <cell r="AO60">
            <v>2</v>
          </cell>
          <cell r="AP60">
            <v>1</v>
          </cell>
          <cell r="AQ60">
            <v>-1</v>
          </cell>
          <cell r="AR60">
            <v>15</v>
          </cell>
        </row>
        <row r="60">
          <cell r="AW60">
            <v>58</v>
          </cell>
          <cell r="AX60">
            <v>549</v>
          </cell>
          <cell r="AY60" t="str">
            <v>大邑东壕沟店</v>
          </cell>
          <cell r="AZ60" t="str">
            <v>大邑邛崃片区</v>
          </cell>
          <cell r="BA60">
            <v>1</v>
          </cell>
          <cell r="BB60">
            <v>15</v>
          </cell>
        </row>
        <row r="60">
          <cell r="BH60">
            <v>460.9642</v>
          </cell>
          <cell r="BI60">
            <v>1</v>
          </cell>
          <cell r="BJ60">
            <v>30</v>
          </cell>
          <cell r="BK60">
            <v>430.9642</v>
          </cell>
          <cell r="BL60">
            <v>431</v>
          </cell>
          <cell r="BM60">
            <v>431</v>
          </cell>
        </row>
        <row r="61">
          <cell r="B61">
            <v>591</v>
          </cell>
          <cell r="C61" t="str">
            <v>邛崃长安店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2</v>
          </cell>
          <cell r="H61">
            <v>-3</v>
          </cell>
          <cell r="I61">
            <v>120</v>
          </cell>
          <cell r="J61">
            <v>11</v>
          </cell>
          <cell r="K61">
            <v>12.53291364125</v>
          </cell>
          <cell r="L61">
            <v>5</v>
          </cell>
          <cell r="M61">
            <v>-7.53291364125</v>
          </cell>
          <cell r="N61">
            <v>25</v>
          </cell>
          <cell r="O61">
            <v>970</v>
          </cell>
          <cell r="P61">
            <v>1165</v>
          </cell>
          <cell r="Q61">
            <v>785.75</v>
          </cell>
          <cell r="R61">
            <v>0.674463519313305</v>
          </cell>
          <cell r="S61">
            <v>117.8625</v>
          </cell>
          <cell r="T61">
            <v>2</v>
          </cell>
          <cell r="U61">
            <v>3</v>
          </cell>
        </row>
        <row r="61">
          <cell r="W61">
            <v>-3</v>
          </cell>
        </row>
        <row r="61">
          <cell r="Y61">
            <v>59</v>
          </cell>
          <cell r="Z61">
            <v>591</v>
          </cell>
          <cell r="AA61" t="str">
            <v>邛崃长安店</v>
          </cell>
          <cell r="AB61" t="str">
            <v>大邑邛崃片区</v>
          </cell>
          <cell r="AC61">
            <v>2</v>
          </cell>
          <cell r="AD61">
            <v>3</v>
          </cell>
        </row>
        <row r="61">
          <cell r="AF61">
            <v>-3</v>
          </cell>
        </row>
        <row r="61">
          <cell r="AH61">
            <v>5</v>
          </cell>
          <cell r="AI61">
            <v>6</v>
          </cell>
          <cell r="AJ61">
            <v>7</v>
          </cell>
          <cell r="AK61">
            <v>517.53</v>
          </cell>
          <cell r="AL61">
            <v>1</v>
          </cell>
          <cell r="AM61">
            <v>41.4024</v>
          </cell>
          <cell r="AN61">
            <v>2</v>
          </cell>
          <cell r="AO61">
            <v>2</v>
          </cell>
          <cell r="AP61">
            <v>1</v>
          </cell>
          <cell r="AQ61">
            <v>-1</v>
          </cell>
          <cell r="AR61">
            <v>15</v>
          </cell>
          <cell r="AS61">
            <v>4</v>
          </cell>
          <cell r="AT61">
            <v>16</v>
          </cell>
        </row>
        <row r="61">
          <cell r="AW61">
            <v>59</v>
          </cell>
          <cell r="AX61">
            <v>591</v>
          </cell>
          <cell r="AY61" t="str">
            <v>邛崃长安店</v>
          </cell>
          <cell r="AZ61" t="str">
            <v>大邑邛崃片区</v>
          </cell>
          <cell r="BA61">
            <v>1</v>
          </cell>
          <cell r="BB61">
            <v>15</v>
          </cell>
        </row>
        <row r="61">
          <cell r="BH61">
            <v>350.2649</v>
          </cell>
          <cell r="BI61">
            <v>2</v>
          </cell>
          <cell r="BJ61">
            <v>60</v>
          </cell>
          <cell r="BK61">
            <v>290.2649</v>
          </cell>
          <cell r="BL61">
            <v>290.3</v>
          </cell>
          <cell r="BM61">
            <v>290.3</v>
          </cell>
        </row>
        <row r="62">
          <cell r="B62">
            <v>594</v>
          </cell>
          <cell r="C62" t="str">
            <v>大邑安仁店</v>
          </cell>
          <cell r="D62" t="str">
            <v>大邑邛崃片区</v>
          </cell>
          <cell r="E62">
            <v>5</v>
          </cell>
          <cell r="F62">
            <v>6</v>
          </cell>
        </row>
        <row r="62">
          <cell r="H62">
            <v>-6</v>
          </cell>
        </row>
        <row r="62">
          <cell r="J62">
            <v>14</v>
          </cell>
          <cell r="K62">
            <v>16.07954336875</v>
          </cell>
          <cell r="L62">
            <v>25</v>
          </cell>
          <cell r="M62">
            <v>8.92045663125</v>
          </cell>
          <cell r="N62">
            <v>225</v>
          </cell>
          <cell r="O62">
            <v>1287</v>
          </cell>
          <cell r="P62">
            <v>1544</v>
          </cell>
          <cell r="Q62">
            <v>379.2</v>
          </cell>
          <cell r="R62">
            <v>0.24559585492228</v>
          </cell>
          <cell r="S62">
            <v>56.88</v>
          </cell>
          <cell r="T62">
            <v>3</v>
          </cell>
          <cell r="U62">
            <v>4</v>
          </cell>
        </row>
        <row r="62">
          <cell r="W62">
            <v>-4</v>
          </cell>
        </row>
        <row r="62">
          <cell r="Y62">
            <v>60</v>
          </cell>
          <cell r="Z62">
            <v>594</v>
          </cell>
          <cell r="AA62" t="str">
            <v>大邑安仁店</v>
          </cell>
          <cell r="AB62" t="str">
            <v>大邑邛崃片区</v>
          </cell>
          <cell r="AC62">
            <v>2</v>
          </cell>
          <cell r="AD62">
            <v>3</v>
          </cell>
          <cell r="AE62">
            <v>1</v>
          </cell>
          <cell r="AF62">
            <v>-2</v>
          </cell>
          <cell r="AG62">
            <v>15</v>
          </cell>
          <cell r="AH62">
            <v>10</v>
          </cell>
          <cell r="AI62">
            <v>12</v>
          </cell>
          <cell r="AJ62">
            <v>13.55</v>
          </cell>
          <cell r="AK62">
            <v>1209.72</v>
          </cell>
          <cell r="AL62">
            <v>1.55</v>
          </cell>
          <cell r="AM62">
            <v>96.7776</v>
          </cell>
          <cell r="AN62">
            <v>2</v>
          </cell>
          <cell r="AO62">
            <v>3</v>
          </cell>
          <cell r="AP62">
            <v>1</v>
          </cell>
          <cell r="AQ62">
            <v>-2</v>
          </cell>
          <cell r="AR62">
            <v>15</v>
          </cell>
          <cell r="AS62">
            <v>5</v>
          </cell>
          <cell r="AT62">
            <v>20</v>
          </cell>
          <cell r="AU62">
            <v>5</v>
          </cell>
          <cell r="AV62">
            <v>100</v>
          </cell>
          <cell r="AW62">
            <v>60</v>
          </cell>
          <cell r="AX62">
            <v>594</v>
          </cell>
          <cell r="AY62" t="str">
            <v>大邑安仁店</v>
          </cell>
          <cell r="AZ62" t="str">
            <v>大邑邛崃片区</v>
          </cell>
        </row>
        <row r="62">
          <cell r="BH62">
            <v>528.6576</v>
          </cell>
        </row>
        <row r="62">
          <cell r="BJ62">
            <v>0</v>
          </cell>
          <cell r="BK62">
            <v>528.6576</v>
          </cell>
          <cell r="BL62">
            <v>528.7</v>
          </cell>
          <cell r="BM62">
            <v>528.7</v>
          </cell>
        </row>
        <row r="63">
          <cell r="B63">
            <v>716</v>
          </cell>
          <cell r="C63" t="str">
            <v>大邑沙渠店</v>
          </cell>
          <cell r="D63" t="str">
            <v>大邑邛崃片区</v>
          </cell>
          <cell r="E63">
            <v>3</v>
          </cell>
          <cell r="F63">
            <v>4</v>
          </cell>
        </row>
        <row r="63">
          <cell r="H63">
            <v>-4</v>
          </cell>
        </row>
        <row r="63">
          <cell r="J63">
            <v>9</v>
          </cell>
          <cell r="K63">
            <v>9.602487235</v>
          </cell>
          <cell r="L63">
            <v>13</v>
          </cell>
          <cell r="M63">
            <v>3.397512765</v>
          </cell>
          <cell r="N63">
            <v>117</v>
          </cell>
          <cell r="O63">
            <v>725</v>
          </cell>
          <cell r="P63">
            <v>870</v>
          </cell>
          <cell r="Q63">
            <v>1032.4</v>
          </cell>
          <cell r="R63">
            <v>1.18666666666667</v>
          </cell>
          <cell r="S63">
            <v>258.1</v>
          </cell>
          <cell r="T63">
            <v>2</v>
          </cell>
          <cell r="U63">
            <v>3</v>
          </cell>
        </row>
        <row r="63">
          <cell r="W63">
            <v>-3</v>
          </cell>
        </row>
        <row r="63">
          <cell r="Y63">
            <v>61</v>
          </cell>
          <cell r="Z63">
            <v>716</v>
          </cell>
          <cell r="AA63" t="str">
            <v>大邑沙渠店</v>
          </cell>
          <cell r="AB63" t="str">
            <v>大邑邛崃片区</v>
          </cell>
          <cell r="AC63">
            <v>1</v>
          </cell>
          <cell r="AD63">
            <v>2</v>
          </cell>
          <cell r="AE63">
            <v>2</v>
          </cell>
          <cell r="AF63">
            <v>0</v>
          </cell>
          <cell r="AG63">
            <v>50</v>
          </cell>
          <cell r="AH63">
            <v>5</v>
          </cell>
          <cell r="AI63">
            <v>6</v>
          </cell>
          <cell r="AJ63">
            <v>9.9</v>
          </cell>
          <cell r="AK63">
            <v>909.85</v>
          </cell>
          <cell r="AL63">
            <v>3.9</v>
          </cell>
          <cell r="AM63">
            <v>72.788</v>
          </cell>
          <cell r="AN63">
            <v>2</v>
          </cell>
          <cell r="AO63">
            <v>2</v>
          </cell>
        </row>
        <row r="63">
          <cell r="AQ63">
            <v>-2</v>
          </cell>
        </row>
        <row r="63">
          <cell r="AU63">
            <v>1</v>
          </cell>
          <cell r="AV63">
            <v>20</v>
          </cell>
          <cell r="AW63">
            <v>61</v>
          </cell>
          <cell r="AX63">
            <v>716</v>
          </cell>
          <cell r="AY63" t="str">
            <v>大邑沙渠店</v>
          </cell>
          <cell r="AZ63" t="str">
            <v>大邑邛崃片区</v>
          </cell>
          <cell r="BA63">
            <v>3</v>
          </cell>
          <cell r="BB63">
            <v>45</v>
          </cell>
          <cell r="BC63">
            <v>3</v>
          </cell>
          <cell r="BD63">
            <v>27</v>
          </cell>
        </row>
        <row r="63">
          <cell r="BH63">
            <v>589.888</v>
          </cell>
        </row>
        <row r="63">
          <cell r="BJ63">
            <v>0</v>
          </cell>
          <cell r="BK63">
            <v>589.888</v>
          </cell>
          <cell r="BL63">
            <v>589.9</v>
          </cell>
          <cell r="BM63">
            <v>589.9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5</v>
          </cell>
          <cell r="F64">
            <v>6</v>
          </cell>
        </row>
        <row r="64">
          <cell r="H64">
            <v>-6</v>
          </cell>
        </row>
        <row r="64">
          <cell r="J64">
            <v>13</v>
          </cell>
          <cell r="K64">
            <v>14.70763758625</v>
          </cell>
          <cell r="L64">
            <v>11</v>
          </cell>
          <cell r="M64">
            <v>-3.70763758625</v>
          </cell>
          <cell r="N64">
            <v>55</v>
          </cell>
          <cell r="O64">
            <v>1158</v>
          </cell>
          <cell r="P64">
            <v>1390</v>
          </cell>
          <cell r="Q64">
            <v>1180.83</v>
          </cell>
          <cell r="R64">
            <v>0.849517985611511</v>
          </cell>
          <cell r="S64">
            <v>177.1245</v>
          </cell>
          <cell r="T64">
            <v>2</v>
          </cell>
          <cell r="U64">
            <v>3</v>
          </cell>
          <cell r="V64">
            <v>3</v>
          </cell>
          <cell r="W64">
            <v>0</v>
          </cell>
          <cell r="X64">
            <v>36</v>
          </cell>
          <cell r="Y64">
            <v>62</v>
          </cell>
          <cell r="Z64">
            <v>717</v>
          </cell>
          <cell r="AA64" t="str">
            <v>大邑通达店</v>
          </cell>
          <cell r="AB64" t="str">
            <v>大邑邛崃片区</v>
          </cell>
          <cell r="AC64">
            <v>2</v>
          </cell>
          <cell r="AD64">
            <v>3</v>
          </cell>
          <cell r="AE64">
            <v>2</v>
          </cell>
          <cell r="AF64">
            <v>-1</v>
          </cell>
          <cell r="AG64">
            <v>30</v>
          </cell>
          <cell r="AH64">
            <v>8</v>
          </cell>
          <cell r="AI64">
            <v>9</v>
          </cell>
          <cell r="AJ64">
            <v>11</v>
          </cell>
          <cell r="AK64">
            <v>1024.24</v>
          </cell>
          <cell r="AL64">
            <v>2</v>
          </cell>
          <cell r="AM64">
            <v>81.9392</v>
          </cell>
          <cell r="AN64">
            <v>2</v>
          </cell>
          <cell r="AO64">
            <v>3</v>
          </cell>
          <cell r="AP64">
            <v>1</v>
          </cell>
          <cell r="AQ64">
            <v>-2</v>
          </cell>
          <cell r="AR64">
            <v>15</v>
          </cell>
          <cell r="AS64">
            <v>1</v>
          </cell>
          <cell r="AT64">
            <v>4</v>
          </cell>
          <cell r="AU64">
            <v>2</v>
          </cell>
          <cell r="AV64">
            <v>40</v>
          </cell>
          <cell r="AW64">
            <v>62</v>
          </cell>
          <cell r="AX64">
            <v>717</v>
          </cell>
          <cell r="AY64" t="str">
            <v>大邑通达店</v>
          </cell>
          <cell r="AZ64" t="str">
            <v>大邑邛崃片区</v>
          </cell>
          <cell r="BA64">
            <v>3</v>
          </cell>
          <cell r="BB64">
            <v>45</v>
          </cell>
        </row>
        <row r="64">
          <cell r="BE64">
            <v>2</v>
          </cell>
          <cell r="BF64">
            <v>30</v>
          </cell>
        </row>
        <row r="64">
          <cell r="BH64">
            <v>514.0637</v>
          </cell>
        </row>
        <row r="64">
          <cell r="BJ64">
            <v>0</v>
          </cell>
          <cell r="BK64">
            <v>514.0637</v>
          </cell>
          <cell r="BL64">
            <v>514.1</v>
          </cell>
          <cell r="BM64">
            <v>514.1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6</v>
          </cell>
          <cell r="F65">
            <v>7</v>
          </cell>
          <cell r="G65">
            <v>2</v>
          </cell>
          <cell r="H65">
            <v>-5</v>
          </cell>
          <cell r="I65">
            <v>120</v>
          </cell>
          <cell r="J65">
            <v>16</v>
          </cell>
          <cell r="K65">
            <v>17.677805865</v>
          </cell>
          <cell r="L65">
            <v>15</v>
          </cell>
          <cell r="M65">
            <v>-2.677805865</v>
          </cell>
          <cell r="N65">
            <v>75</v>
          </cell>
          <cell r="O65">
            <v>1645</v>
          </cell>
          <cell r="P65">
            <v>1974</v>
          </cell>
          <cell r="Q65">
            <v>2155.18</v>
          </cell>
          <cell r="R65">
            <v>1.09178318135765</v>
          </cell>
          <cell r="S65">
            <v>538.795</v>
          </cell>
          <cell r="T65">
            <v>3</v>
          </cell>
          <cell r="U65">
            <v>4</v>
          </cell>
          <cell r="V65">
            <v>3</v>
          </cell>
          <cell r="W65">
            <v>-1</v>
          </cell>
          <cell r="X65">
            <v>24</v>
          </cell>
          <cell r="Y65">
            <v>63</v>
          </cell>
          <cell r="Z65">
            <v>719</v>
          </cell>
          <cell r="AA65" t="str">
            <v>大邑内蒙店</v>
          </cell>
          <cell r="AB65" t="str">
            <v>大邑邛崃片区</v>
          </cell>
          <cell r="AC65">
            <v>2</v>
          </cell>
          <cell r="AD65">
            <v>3</v>
          </cell>
        </row>
        <row r="65">
          <cell r="AF65">
            <v>-3</v>
          </cell>
        </row>
        <row r="65">
          <cell r="AH65">
            <v>11</v>
          </cell>
          <cell r="AI65">
            <v>13</v>
          </cell>
          <cell r="AJ65">
            <v>28</v>
          </cell>
          <cell r="AK65">
            <v>2468.07</v>
          </cell>
          <cell r="AL65">
            <v>15</v>
          </cell>
          <cell r="AM65">
            <v>197.4456</v>
          </cell>
          <cell r="AN65">
            <v>3</v>
          </cell>
          <cell r="AO65">
            <v>4</v>
          </cell>
          <cell r="AP65">
            <v>2</v>
          </cell>
          <cell r="AQ65">
            <v>-2</v>
          </cell>
          <cell r="AR65">
            <v>30</v>
          </cell>
          <cell r="AS65">
            <v>2</v>
          </cell>
          <cell r="AT65">
            <v>8</v>
          </cell>
        </row>
        <row r="65">
          <cell r="AW65">
            <v>63</v>
          </cell>
          <cell r="AX65">
            <v>719</v>
          </cell>
          <cell r="AY65" t="str">
            <v>大邑内蒙店</v>
          </cell>
          <cell r="AZ65" t="str">
            <v>大邑邛崃片区</v>
          </cell>
          <cell r="BA65">
            <v>7</v>
          </cell>
          <cell r="BB65">
            <v>105</v>
          </cell>
        </row>
        <row r="65">
          <cell r="BH65">
            <v>1098.2406</v>
          </cell>
          <cell r="BI65">
            <v>2</v>
          </cell>
          <cell r="BJ65">
            <v>60</v>
          </cell>
          <cell r="BK65">
            <v>1038.2406</v>
          </cell>
          <cell r="BL65">
            <v>1038.2</v>
          </cell>
          <cell r="BM65">
            <v>1038.2</v>
          </cell>
        </row>
        <row r="66">
          <cell r="B66">
            <v>720</v>
          </cell>
          <cell r="C66" t="str">
            <v>大邑新场店</v>
          </cell>
          <cell r="D66" t="str">
            <v>大邑邛崃片区</v>
          </cell>
          <cell r="E66">
            <v>3</v>
          </cell>
          <cell r="F66">
            <v>3</v>
          </cell>
          <cell r="G66">
            <v>8</v>
          </cell>
          <cell r="H66">
            <v>5</v>
          </cell>
          <cell r="I66">
            <v>576</v>
          </cell>
          <cell r="J66">
            <v>8</v>
          </cell>
          <cell r="K66">
            <v>8.86261072875</v>
          </cell>
        </row>
        <row r="66">
          <cell r="M66">
            <v>-8.86261072875</v>
          </cell>
          <cell r="N66">
            <v>0</v>
          </cell>
          <cell r="O66">
            <v>688</v>
          </cell>
          <cell r="P66">
            <v>826</v>
          </cell>
          <cell r="Q66">
            <v>593</v>
          </cell>
          <cell r="R66">
            <v>0.717917675544794</v>
          </cell>
          <cell r="S66">
            <v>88.95</v>
          </cell>
          <cell r="T66">
            <v>1</v>
          </cell>
          <cell r="U66">
            <v>2</v>
          </cell>
        </row>
        <row r="66">
          <cell r="W66">
            <v>-2</v>
          </cell>
        </row>
        <row r="66">
          <cell r="Y66">
            <v>64</v>
          </cell>
          <cell r="Z66">
            <v>720</v>
          </cell>
          <cell r="AA66" t="str">
            <v>大邑新场店</v>
          </cell>
          <cell r="AB66" t="str">
            <v>大邑邛崃片区</v>
          </cell>
          <cell r="AC66">
            <v>1</v>
          </cell>
          <cell r="AD66">
            <v>2</v>
          </cell>
          <cell r="AE66">
            <v>1</v>
          </cell>
          <cell r="AF66">
            <v>-1</v>
          </cell>
          <cell r="AG66">
            <v>15</v>
          </cell>
          <cell r="AH66">
            <v>5</v>
          </cell>
          <cell r="AI66">
            <v>6</v>
          </cell>
          <cell r="AJ66">
            <v>6</v>
          </cell>
          <cell r="AK66">
            <v>556.8</v>
          </cell>
          <cell r="AL66">
            <v>0</v>
          </cell>
          <cell r="AM66">
            <v>44.544</v>
          </cell>
          <cell r="AN66">
            <v>1</v>
          </cell>
          <cell r="AO66">
            <v>2</v>
          </cell>
          <cell r="AP66">
            <v>2</v>
          </cell>
          <cell r="AQ66">
            <v>0</v>
          </cell>
          <cell r="AR66">
            <v>40</v>
          </cell>
          <cell r="AS66">
            <v>1</v>
          </cell>
          <cell r="AT66">
            <v>4</v>
          </cell>
        </row>
        <row r="66">
          <cell r="AW66">
            <v>64</v>
          </cell>
          <cell r="AX66">
            <v>720</v>
          </cell>
          <cell r="AY66" t="str">
            <v>大邑新场店</v>
          </cell>
          <cell r="AZ66" t="str">
            <v>大邑邛崃片区</v>
          </cell>
          <cell r="BA66">
            <v>1</v>
          </cell>
          <cell r="BB66">
            <v>15</v>
          </cell>
        </row>
        <row r="66">
          <cell r="BH66">
            <v>783.494</v>
          </cell>
          <cell r="BI66">
            <v>8</v>
          </cell>
          <cell r="BJ66">
            <v>240</v>
          </cell>
          <cell r="BK66">
            <v>543.494</v>
          </cell>
          <cell r="BL66">
            <v>543.5</v>
          </cell>
          <cell r="BM66">
            <v>543.5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3</v>
          </cell>
          <cell r="F67">
            <v>3</v>
          </cell>
          <cell r="G67">
            <v>2</v>
          </cell>
          <cell r="H67">
            <v>-1</v>
          </cell>
          <cell r="I67">
            <v>120</v>
          </cell>
          <cell r="J67">
            <v>8</v>
          </cell>
          <cell r="K67">
            <v>8.70462976625</v>
          </cell>
          <cell r="L67">
            <v>9</v>
          </cell>
          <cell r="M67">
            <v>0.295370233750001</v>
          </cell>
          <cell r="N67">
            <v>81</v>
          </cell>
          <cell r="O67">
            <v>813</v>
          </cell>
          <cell r="P67">
            <v>975</v>
          </cell>
          <cell r="Q67">
            <v>299.96</v>
          </cell>
          <cell r="R67">
            <v>0.307651282051282</v>
          </cell>
          <cell r="S67">
            <v>44.994</v>
          </cell>
          <cell r="T67">
            <v>1</v>
          </cell>
          <cell r="U67">
            <v>2</v>
          </cell>
        </row>
        <row r="67">
          <cell r="W67">
            <v>-2</v>
          </cell>
        </row>
        <row r="67">
          <cell r="Y67">
            <v>65</v>
          </cell>
          <cell r="Z67">
            <v>721</v>
          </cell>
          <cell r="AA67" t="str">
            <v>邛崃洪川店</v>
          </cell>
          <cell r="AB67" t="str">
            <v>大邑邛崃片区</v>
          </cell>
          <cell r="AC67">
            <v>1</v>
          </cell>
          <cell r="AD67">
            <v>2</v>
          </cell>
        </row>
        <row r="67">
          <cell r="AF67">
            <v>-2</v>
          </cell>
        </row>
        <row r="67">
          <cell r="AH67">
            <v>5</v>
          </cell>
          <cell r="AI67">
            <v>6</v>
          </cell>
          <cell r="AJ67">
            <v>10.5</v>
          </cell>
          <cell r="AK67">
            <v>806.83</v>
          </cell>
          <cell r="AL67">
            <v>4.5</v>
          </cell>
          <cell r="AM67">
            <v>64.5464</v>
          </cell>
          <cell r="AN67">
            <v>2</v>
          </cell>
          <cell r="AO67">
            <v>2</v>
          </cell>
          <cell r="AP67">
            <v>4</v>
          </cell>
          <cell r="AQ67">
            <v>2</v>
          </cell>
          <cell r="AR67">
            <v>80</v>
          </cell>
          <cell r="AS67">
            <v>3</v>
          </cell>
          <cell r="AT67">
            <v>12</v>
          </cell>
          <cell r="AU67">
            <v>1</v>
          </cell>
          <cell r="AV67">
            <v>20</v>
          </cell>
          <cell r="AW67">
            <v>65</v>
          </cell>
          <cell r="AX67">
            <v>721</v>
          </cell>
          <cell r="AY67" t="str">
            <v>邛崃洪川店</v>
          </cell>
          <cell r="AZ67" t="str">
            <v>大邑邛崃片区</v>
          </cell>
          <cell r="BA67">
            <v>2</v>
          </cell>
          <cell r="BB67">
            <v>30</v>
          </cell>
        </row>
        <row r="67">
          <cell r="BH67">
            <v>452.5404</v>
          </cell>
          <cell r="BI67">
            <v>2</v>
          </cell>
          <cell r="BJ67">
            <v>60</v>
          </cell>
          <cell r="BK67">
            <v>392.5404</v>
          </cell>
          <cell r="BL67">
            <v>392.5</v>
          </cell>
          <cell r="BM67">
            <v>392.5</v>
          </cell>
        </row>
        <row r="68">
          <cell r="B68">
            <v>732</v>
          </cell>
          <cell r="C68" t="str">
            <v>邛崃羊安店</v>
          </cell>
          <cell r="D68" t="str">
            <v>大邑邛崃片区</v>
          </cell>
          <cell r="E68">
            <v>2</v>
          </cell>
          <cell r="F68">
            <v>2</v>
          </cell>
        </row>
        <row r="68">
          <cell r="H68">
            <v>-2</v>
          </cell>
        </row>
        <row r="68">
          <cell r="J68">
            <v>4</v>
          </cell>
          <cell r="K68">
            <v>4.7137365525</v>
          </cell>
          <cell r="L68">
            <v>1</v>
          </cell>
          <cell r="M68">
            <v>-3.7137365525</v>
          </cell>
          <cell r="N68">
            <v>5</v>
          </cell>
          <cell r="O68">
            <v>583</v>
          </cell>
          <cell r="P68">
            <v>700</v>
          </cell>
          <cell r="Q68">
            <v>299.4</v>
          </cell>
          <cell r="R68">
            <v>0.427714285714286</v>
          </cell>
          <cell r="S68">
            <v>44.91</v>
          </cell>
          <cell r="T68">
            <v>1</v>
          </cell>
          <cell r="U68">
            <v>1</v>
          </cell>
        </row>
        <row r="68">
          <cell r="W68">
            <v>-1</v>
          </cell>
        </row>
        <row r="68">
          <cell r="Y68">
            <v>66</v>
          </cell>
          <cell r="Z68">
            <v>732</v>
          </cell>
          <cell r="AA68" t="str">
            <v>邛崃羊安店</v>
          </cell>
          <cell r="AB68" t="str">
            <v>大邑邛崃片区</v>
          </cell>
          <cell r="AC68">
            <v>1</v>
          </cell>
          <cell r="AD68">
            <v>2</v>
          </cell>
          <cell r="AE68">
            <v>1</v>
          </cell>
          <cell r="AF68">
            <v>-1</v>
          </cell>
          <cell r="AG68">
            <v>15</v>
          </cell>
          <cell r="AH68">
            <v>4</v>
          </cell>
          <cell r="AI68">
            <v>4</v>
          </cell>
          <cell r="AJ68">
            <v>6.15</v>
          </cell>
          <cell r="AK68">
            <v>512.96</v>
          </cell>
          <cell r="AL68">
            <v>2.15</v>
          </cell>
          <cell r="AM68">
            <v>41.0368</v>
          </cell>
          <cell r="AN68">
            <v>1</v>
          </cell>
          <cell r="AO68">
            <v>2</v>
          </cell>
        </row>
        <row r="68">
          <cell r="AQ68">
            <v>-2</v>
          </cell>
        </row>
        <row r="68">
          <cell r="AW68">
            <v>66</v>
          </cell>
          <cell r="AX68">
            <v>732</v>
          </cell>
          <cell r="AY68" t="str">
            <v>邛崃羊安店</v>
          </cell>
          <cell r="AZ68" t="str">
            <v>大邑邛崃片区</v>
          </cell>
        </row>
        <row r="68">
          <cell r="BH68">
            <v>105.9468</v>
          </cell>
        </row>
        <row r="68">
          <cell r="BJ68">
            <v>0</v>
          </cell>
          <cell r="BK68">
            <v>105.9468</v>
          </cell>
          <cell r="BL68">
            <v>105.9</v>
          </cell>
          <cell r="BM68">
            <v>105.9</v>
          </cell>
        </row>
        <row r="69">
          <cell r="B69">
            <v>52</v>
          </cell>
          <cell r="C69" t="str">
            <v>崇州中心店</v>
          </cell>
          <cell r="D69" t="str">
            <v>崇都片区</v>
          </cell>
          <cell r="E69">
            <v>6</v>
          </cell>
          <cell r="F69">
            <v>7</v>
          </cell>
          <cell r="G69">
            <v>3</v>
          </cell>
          <cell r="H69">
            <v>-4</v>
          </cell>
          <cell r="I69">
            <v>180</v>
          </cell>
          <cell r="J69">
            <v>18</v>
          </cell>
          <cell r="K69">
            <v>20.75876347625</v>
          </cell>
          <cell r="L69">
            <v>39</v>
          </cell>
          <cell r="M69">
            <v>18.24123652375</v>
          </cell>
          <cell r="N69">
            <v>351</v>
          </cell>
          <cell r="O69">
            <v>1992</v>
          </cell>
          <cell r="P69">
            <v>2390</v>
          </cell>
          <cell r="Q69">
            <v>2362.92</v>
          </cell>
          <cell r="R69">
            <v>0.988669456066946</v>
          </cell>
          <cell r="S69">
            <v>354.438</v>
          </cell>
          <cell r="T69">
            <v>3</v>
          </cell>
          <cell r="U69">
            <v>5</v>
          </cell>
          <cell r="V69">
            <v>2</v>
          </cell>
          <cell r="W69">
            <v>-3</v>
          </cell>
          <cell r="X69">
            <v>16</v>
          </cell>
          <cell r="Y69">
            <v>67</v>
          </cell>
          <cell r="Z69">
            <v>52</v>
          </cell>
          <cell r="AA69" t="str">
            <v>崇州中心店</v>
          </cell>
          <cell r="AB69" t="str">
            <v>崇都片区</v>
          </cell>
          <cell r="AC69">
            <v>2</v>
          </cell>
          <cell r="AD69">
            <v>3</v>
          </cell>
          <cell r="AE69">
            <v>3</v>
          </cell>
          <cell r="AF69">
            <v>0</v>
          </cell>
          <cell r="AG69">
            <v>75</v>
          </cell>
          <cell r="AH69">
            <v>10</v>
          </cell>
          <cell r="AI69">
            <v>12</v>
          </cell>
          <cell r="AJ69">
            <v>10</v>
          </cell>
          <cell r="AK69">
            <v>1190.65</v>
          </cell>
          <cell r="AL69">
            <v>-2</v>
          </cell>
          <cell r="AM69">
            <v>59.5325</v>
          </cell>
          <cell r="AN69">
            <v>2</v>
          </cell>
          <cell r="AO69">
            <v>4</v>
          </cell>
          <cell r="AP69">
            <v>1</v>
          </cell>
          <cell r="AQ69">
            <v>-3</v>
          </cell>
          <cell r="AR69">
            <v>15</v>
          </cell>
          <cell r="AS69">
            <v>13</v>
          </cell>
          <cell r="AT69">
            <v>52</v>
          </cell>
          <cell r="AU69">
            <v>3</v>
          </cell>
          <cell r="AV69">
            <v>60</v>
          </cell>
          <cell r="AW69">
            <v>67</v>
          </cell>
          <cell r="AX69">
            <v>52</v>
          </cell>
          <cell r="AY69" t="str">
            <v>崇州中心店</v>
          </cell>
          <cell r="AZ69" t="str">
            <v>崇都片区</v>
          </cell>
          <cell r="BA69">
            <v>8</v>
          </cell>
          <cell r="BB69">
            <v>120</v>
          </cell>
        </row>
        <row r="69">
          <cell r="BH69">
            <v>1282.9705</v>
          </cell>
          <cell r="BI69">
            <v>3</v>
          </cell>
          <cell r="BJ69">
            <v>90</v>
          </cell>
          <cell r="BK69">
            <v>1192.9705</v>
          </cell>
          <cell r="BL69">
            <v>1193</v>
          </cell>
          <cell r="BM69">
            <v>1193</v>
          </cell>
        </row>
        <row r="70">
          <cell r="B70">
            <v>54</v>
          </cell>
          <cell r="C70" t="str">
            <v>怀远店</v>
          </cell>
          <cell r="D70" t="str">
            <v>崇都片区</v>
          </cell>
          <cell r="E70">
            <v>6</v>
          </cell>
          <cell r="F70">
            <v>7</v>
          </cell>
          <cell r="G70">
            <v>6</v>
          </cell>
          <cell r="H70">
            <v>-1</v>
          </cell>
          <cell r="I70">
            <v>360</v>
          </cell>
          <cell r="J70">
            <v>16</v>
          </cell>
          <cell r="K70">
            <v>17.6488688175</v>
          </cell>
          <cell r="L70">
            <v>32</v>
          </cell>
          <cell r="M70">
            <v>14.3511311825</v>
          </cell>
          <cell r="N70">
            <v>288</v>
          </cell>
          <cell r="O70">
            <v>1834</v>
          </cell>
          <cell r="P70">
            <v>2200</v>
          </cell>
          <cell r="Q70">
            <v>1573.39</v>
          </cell>
          <cell r="R70">
            <v>0.715177272727273</v>
          </cell>
          <cell r="S70">
            <v>236.0085</v>
          </cell>
          <cell r="T70">
            <v>3</v>
          </cell>
          <cell r="U70">
            <v>4</v>
          </cell>
          <cell r="V70">
            <v>5</v>
          </cell>
          <cell r="W70">
            <v>1</v>
          </cell>
          <cell r="X70">
            <v>60</v>
          </cell>
          <cell r="Y70">
            <v>68</v>
          </cell>
          <cell r="Z70">
            <v>54</v>
          </cell>
          <cell r="AA70" t="str">
            <v>怀远店</v>
          </cell>
          <cell r="AB70" t="str">
            <v>崇都片区</v>
          </cell>
          <cell r="AC70">
            <v>2</v>
          </cell>
          <cell r="AD70">
            <v>3</v>
          </cell>
          <cell r="AE70">
            <v>3</v>
          </cell>
          <cell r="AF70">
            <v>0</v>
          </cell>
          <cell r="AG70">
            <v>75</v>
          </cell>
          <cell r="AH70">
            <v>10</v>
          </cell>
          <cell r="AI70">
            <v>12</v>
          </cell>
          <cell r="AJ70">
            <v>20.25</v>
          </cell>
          <cell r="AK70">
            <v>1727.48</v>
          </cell>
          <cell r="AL70">
            <v>8.25</v>
          </cell>
          <cell r="AM70">
            <v>138.1984</v>
          </cell>
          <cell r="AN70">
            <v>4</v>
          </cell>
          <cell r="AO70">
            <v>5</v>
          </cell>
          <cell r="AP70">
            <v>1</v>
          </cell>
          <cell r="AQ70">
            <v>-4</v>
          </cell>
          <cell r="AR70">
            <v>15</v>
          </cell>
          <cell r="AS70">
            <v>2</v>
          </cell>
          <cell r="AT70">
            <v>8</v>
          </cell>
          <cell r="AU70">
            <v>1</v>
          </cell>
          <cell r="AV70">
            <v>20</v>
          </cell>
          <cell r="AW70">
            <v>68</v>
          </cell>
          <cell r="AX70">
            <v>54</v>
          </cell>
          <cell r="AY70" t="str">
            <v>怀远店</v>
          </cell>
          <cell r="AZ70" t="str">
            <v>崇都片区</v>
          </cell>
          <cell r="BA70">
            <v>1</v>
          </cell>
          <cell r="BB70">
            <v>15</v>
          </cell>
        </row>
        <row r="70">
          <cell r="BH70">
            <v>1215.2069</v>
          </cell>
          <cell r="BI70">
            <v>0</v>
          </cell>
          <cell r="BJ70">
            <v>0</v>
          </cell>
          <cell r="BK70">
            <v>1215.2069</v>
          </cell>
          <cell r="BL70">
            <v>1215.2</v>
          </cell>
          <cell r="BM70">
            <v>1215.2</v>
          </cell>
        </row>
        <row r="71">
          <cell r="B71">
            <v>56</v>
          </cell>
          <cell r="C71" t="str">
            <v>三江店</v>
          </cell>
          <cell r="D71" t="str">
            <v>崇都片区</v>
          </cell>
          <cell r="E71">
            <v>3</v>
          </cell>
          <cell r="F71">
            <v>3</v>
          </cell>
        </row>
        <row r="71">
          <cell r="H71">
            <v>-3</v>
          </cell>
        </row>
        <row r="71">
          <cell r="J71">
            <v>8</v>
          </cell>
          <cell r="K71">
            <v>8.34441503625</v>
          </cell>
          <cell r="L71">
            <v>3</v>
          </cell>
          <cell r="M71">
            <v>-5.34441503625</v>
          </cell>
          <cell r="N71">
            <v>15</v>
          </cell>
          <cell r="O71">
            <v>845</v>
          </cell>
          <cell r="P71">
            <v>1014</v>
          </cell>
          <cell r="Q71">
            <v>508.74</v>
          </cell>
          <cell r="R71">
            <v>0.501715976331361</v>
          </cell>
          <cell r="S71">
            <v>76.311</v>
          </cell>
          <cell r="T71">
            <v>1</v>
          </cell>
          <cell r="U71">
            <v>2</v>
          </cell>
        </row>
        <row r="71">
          <cell r="W71">
            <v>-2</v>
          </cell>
        </row>
        <row r="71">
          <cell r="Y71">
            <v>69</v>
          </cell>
          <cell r="Z71">
            <v>56</v>
          </cell>
          <cell r="AA71" t="str">
            <v>三江店</v>
          </cell>
          <cell r="AB71" t="str">
            <v>崇都片区</v>
          </cell>
          <cell r="AC71">
            <v>1</v>
          </cell>
          <cell r="AD71">
            <v>2</v>
          </cell>
          <cell r="AE71">
            <v>1</v>
          </cell>
          <cell r="AF71">
            <v>-1</v>
          </cell>
          <cell r="AG71">
            <v>15</v>
          </cell>
          <cell r="AH71">
            <v>4</v>
          </cell>
          <cell r="AI71">
            <v>5</v>
          </cell>
          <cell r="AJ71">
            <v>4.65</v>
          </cell>
          <cell r="AK71">
            <v>315.6</v>
          </cell>
          <cell r="AL71">
            <v>-0.35</v>
          </cell>
          <cell r="AM71">
            <v>15.78</v>
          </cell>
          <cell r="AN71">
            <v>1</v>
          </cell>
          <cell r="AO71">
            <v>2</v>
          </cell>
        </row>
        <row r="71">
          <cell r="AQ71">
            <v>-2</v>
          </cell>
        </row>
        <row r="71">
          <cell r="AS71">
            <v>1</v>
          </cell>
          <cell r="AT71">
            <v>4</v>
          </cell>
        </row>
        <row r="71">
          <cell r="AW71">
            <v>69</v>
          </cell>
          <cell r="AX71">
            <v>56</v>
          </cell>
          <cell r="AY71" t="str">
            <v>三江店</v>
          </cell>
          <cell r="AZ71" t="str">
            <v>崇都片区</v>
          </cell>
        </row>
        <row r="71">
          <cell r="BH71">
            <v>126.091</v>
          </cell>
        </row>
        <row r="71">
          <cell r="BJ71">
            <v>0</v>
          </cell>
          <cell r="BK71">
            <v>126.091</v>
          </cell>
          <cell r="BL71">
            <v>126.1</v>
          </cell>
          <cell r="BM71">
            <v>126.1</v>
          </cell>
        </row>
        <row r="72">
          <cell r="B72">
            <v>351</v>
          </cell>
          <cell r="C72" t="str">
            <v>都江堰药店</v>
          </cell>
          <cell r="D72" t="str">
            <v>崇都片区</v>
          </cell>
          <cell r="E72">
            <v>8</v>
          </cell>
          <cell r="F72">
            <v>9</v>
          </cell>
          <cell r="G72">
            <v>16</v>
          </cell>
          <cell r="H72">
            <v>7</v>
          </cell>
          <cell r="I72">
            <v>1152</v>
          </cell>
          <cell r="J72">
            <v>13</v>
          </cell>
          <cell r="K72">
            <v>15.1058434575</v>
          </cell>
          <cell r="L72">
            <v>14</v>
          </cell>
          <cell r="M72">
            <v>-1.1058434575</v>
          </cell>
          <cell r="N72">
            <v>70</v>
          </cell>
          <cell r="O72">
            <v>1439</v>
          </cell>
          <cell r="P72">
            <v>1727</v>
          </cell>
          <cell r="Q72">
            <v>772.14</v>
          </cell>
          <cell r="R72">
            <v>0.447099015634048</v>
          </cell>
          <cell r="S72">
            <v>115.821</v>
          </cell>
          <cell r="T72">
            <v>2</v>
          </cell>
          <cell r="U72">
            <v>3</v>
          </cell>
        </row>
        <row r="72">
          <cell r="W72">
            <v>-3</v>
          </cell>
        </row>
        <row r="72">
          <cell r="Y72">
            <v>70</v>
          </cell>
          <cell r="Z72">
            <v>351</v>
          </cell>
          <cell r="AA72" t="str">
            <v>都江堰药店</v>
          </cell>
          <cell r="AB72" t="str">
            <v>崇都片区</v>
          </cell>
          <cell r="AC72">
            <v>2</v>
          </cell>
          <cell r="AD72">
            <v>3</v>
          </cell>
        </row>
        <row r="72">
          <cell r="AF72">
            <v>-3</v>
          </cell>
        </row>
        <row r="72">
          <cell r="AH72">
            <v>6</v>
          </cell>
          <cell r="AI72">
            <v>7</v>
          </cell>
          <cell r="AJ72">
            <v>1</v>
          </cell>
          <cell r="AK72">
            <v>120</v>
          </cell>
          <cell r="AL72">
            <v>-6</v>
          </cell>
          <cell r="AM72">
            <v>6</v>
          </cell>
          <cell r="AN72">
            <v>3</v>
          </cell>
          <cell r="AO72">
            <v>4</v>
          </cell>
          <cell r="AP72">
            <v>7</v>
          </cell>
          <cell r="AQ72">
            <v>3</v>
          </cell>
          <cell r="AR72">
            <v>140</v>
          </cell>
          <cell r="AS72">
            <v>1</v>
          </cell>
          <cell r="AT72">
            <v>4</v>
          </cell>
        </row>
        <row r="72">
          <cell r="AW72">
            <v>70</v>
          </cell>
          <cell r="AX72">
            <v>351</v>
          </cell>
          <cell r="AY72" t="str">
            <v>都江堰药店</v>
          </cell>
          <cell r="AZ72" t="str">
            <v>崇都片区</v>
          </cell>
        </row>
        <row r="72">
          <cell r="BH72">
            <v>1487.821</v>
          </cell>
          <cell r="BI72">
            <v>16</v>
          </cell>
          <cell r="BJ72">
            <v>480</v>
          </cell>
          <cell r="BK72">
            <v>1007.821</v>
          </cell>
          <cell r="BL72">
            <v>1007.8</v>
          </cell>
          <cell r="BM72">
            <v>1007.8</v>
          </cell>
        </row>
        <row r="73">
          <cell r="B73">
            <v>367</v>
          </cell>
          <cell r="C73" t="str">
            <v>金带街药店</v>
          </cell>
          <cell r="D73" t="str">
            <v>崇都片区</v>
          </cell>
          <cell r="E73">
            <v>4</v>
          </cell>
          <cell r="F73">
            <v>5</v>
          </cell>
        </row>
        <row r="73">
          <cell r="H73">
            <v>-5</v>
          </cell>
        </row>
        <row r="73">
          <cell r="J73">
            <v>12</v>
          </cell>
          <cell r="K73">
            <v>13.2254149775</v>
          </cell>
          <cell r="L73">
            <v>9</v>
          </cell>
          <cell r="M73">
            <v>-4.2254149775</v>
          </cell>
          <cell r="N73">
            <v>45</v>
          </cell>
          <cell r="O73">
            <v>1418</v>
          </cell>
          <cell r="P73">
            <v>1702</v>
          </cell>
          <cell r="Q73">
            <v>543.03</v>
          </cell>
          <cell r="R73">
            <v>0.319054054054054</v>
          </cell>
          <cell r="S73">
            <v>81.4545</v>
          </cell>
          <cell r="T73">
            <v>2</v>
          </cell>
          <cell r="U73">
            <v>3</v>
          </cell>
        </row>
        <row r="73">
          <cell r="W73">
            <v>-3</v>
          </cell>
        </row>
        <row r="73">
          <cell r="Y73">
            <v>71</v>
          </cell>
          <cell r="Z73">
            <v>367</v>
          </cell>
          <cell r="AA73" t="str">
            <v>金带街药店</v>
          </cell>
          <cell r="AB73" t="str">
            <v>崇都片区</v>
          </cell>
          <cell r="AC73">
            <v>2</v>
          </cell>
          <cell r="AD73">
            <v>3</v>
          </cell>
          <cell r="AE73">
            <v>2</v>
          </cell>
          <cell r="AF73">
            <v>-1</v>
          </cell>
          <cell r="AG73">
            <v>30</v>
          </cell>
          <cell r="AH73">
            <v>8</v>
          </cell>
          <cell r="AI73">
            <v>9</v>
          </cell>
          <cell r="AJ73">
            <v>2</v>
          </cell>
          <cell r="AK73">
            <v>226.1</v>
          </cell>
          <cell r="AL73">
            <v>-7</v>
          </cell>
          <cell r="AM73">
            <v>11.305</v>
          </cell>
          <cell r="AN73">
            <v>2</v>
          </cell>
          <cell r="AO73">
            <v>3</v>
          </cell>
          <cell r="AP73">
            <v>6</v>
          </cell>
          <cell r="AQ73">
            <v>3</v>
          </cell>
          <cell r="AR73">
            <v>120</v>
          </cell>
          <cell r="AS73">
            <v>3</v>
          </cell>
          <cell r="AT73">
            <v>12</v>
          </cell>
          <cell r="AU73">
            <v>1</v>
          </cell>
          <cell r="AV73">
            <v>20</v>
          </cell>
          <cell r="AW73">
            <v>71</v>
          </cell>
          <cell r="AX73">
            <v>367</v>
          </cell>
          <cell r="AY73" t="str">
            <v>金带街药店</v>
          </cell>
          <cell r="AZ73" t="str">
            <v>崇都片区</v>
          </cell>
          <cell r="BA73">
            <v>1</v>
          </cell>
          <cell r="BB73">
            <v>15</v>
          </cell>
        </row>
        <row r="73">
          <cell r="BH73">
            <v>334.7595</v>
          </cell>
        </row>
        <row r="73">
          <cell r="BJ73">
            <v>0</v>
          </cell>
          <cell r="BK73">
            <v>334.7595</v>
          </cell>
          <cell r="BL73">
            <v>334.8</v>
          </cell>
          <cell r="BM73">
            <v>334.8</v>
          </cell>
        </row>
        <row r="74">
          <cell r="B74">
            <v>572</v>
          </cell>
          <cell r="C74" t="str">
            <v>郫县店</v>
          </cell>
          <cell r="D74" t="str">
            <v>崇都片区</v>
          </cell>
          <cell r="E74">
            <v>3</v>
          </cell>
          <cell r="F74">
            <v>3</v>
          </cell>
        </row>
        <row r="74">
          <cell r="H74">
            <v>-3</v>
          </cell>
        </row>
        <row r="74">
          <cell r="J74">
            <v>7</v>
          </cell>
          <cell r="K74">
            <v>7.57711514125</v>
          </cell>
          <cell r="L74">
            <v>6</v>
          </cell>
          <cell r="M74">
            <v>-1.57711514125</v>
          </cell>
          <cell r="N74">
            <v>30</v>
          </cell>
          <cell r="O74">
            <v>615</v>
          </cell>
          <cell r="P74">
            <v>737</v>
          </cell>
          <cell r="Q74">
            <v>1171.45</v>
          </cell>
          <cell r="R74">
            <v>1.58948439620081</v>
          </cell>
          <cell r="S74">
            <v>292.8625</v>
          </cell>
          <cell r="T74">
            <v>1</v>
          </cell>
          <cell r="U74">
            <v>2</v>
          </cell>
          <cell r="V74">
            <v>3</v>
          </cell>
          <cell r="W74">
            <v>1</v>
          </cell>
          <cell r="X74">
            <v>36</v>
          </cell>
          <cell r="Y74">
            <v>72</v>
          </cell>
          <cell r="Z74">
            <v>572</v>
          </cell>
          <cell r="AA74" t="str">
            <v>郫县店</v>
          </cell>
          <cell r="AB74" t="str">
            <v>崇都片区</v>
          </cell>
          <cell r="AC74">
            <v>1</v>
          </cell>
          <cell r="AD74">
            <v>2</v>
          </cell>
        </row>
        <row r="74">
          <cell r="AF74">
            <v>-2</v>
          </cell>
        </row>
        <row r="74">
          <cell r="AH74">
            <v>5</v>
          </cell>
          <cell r="AI74">
            <v>6</v>
          </cell>
          <cell r="AJ74">
            <v>1</v>
          </cell>
          <cell r="AK74">
            <v>118</v>
          </cell>
          <cell r="AL74">
            <v>-5</v>
          </cell>
          <cell r="AM74">
            <v>5.9</v>
          </cell>
          <cell r="AN74">
            <v>1</v>
          </cell>
          <cell r="AO74">
            <v>2</v>
          </cell>
        </row>
        <row r="74">
          <cell r="AQ74">
            <v>-2</v>
          </cell>
        </row>
        <row r="74">
          <cell r="AW74">
            <v>72</v>
          </cell>
          <cell r="AX74">
            <v>572</v>
          </cell>
          <cell r="AY74" t="str">
            <v>郫县店</v>
          </cell>
          <cell r="AZ74" t="str">
            <v>崇都片区</v>
          </cell>
        </row>
        <row r="74">
          <cell r="BE74">
            <v>2</v>
          </cell>
          <cell r="BF74">
            <v>30</v>
          </cell>
        </row>
        <row r="74">
          <cell r="BH74">
            <v>394.7625</v>
          </cell>
        </row>
        <row r="74">
          <cell r="BJ74">
            <v>0</v>
          </cell>
          <cell r="BK74">
            <v>394.7625</v>
          </cell>
          <cell r="BL74">
            <v>394.8</v>
          </cell>
          <cell r="BM74">
            <v>394.8</v>
          </cell>
        </row>
        <row r="75">
          <cell r="B75">
            <v>587</v>
          </cell>
          <cell r="C75" t="str">
            <v>景中路店</v>
          </cell>
          <cell r="D75" t="str">
            <v>崇都片区</v>
          </cell>
          <cell r="E75">
            <v>3</v>
          </cell>
          <cell r="F75">
            <v>4</v>
          </cell>
        </row>
        <row r="75">
          <cell r="H75">
            <v>-4</v>
          </cell>
        </row>
        <row r="75">
          <cell r="J75">
            <v>10</v>
          </cell>
          <cell r="K75">
            <v>10.75022185</v>
          </cell>
          <cell r="L75">
            <v>5</v>
          </cell>
          <cell r="M75">
            <v>-5.75022185</v>
          </cell>
          <cell r="N75">
            <v>25</v>
          </cell>
          <cell r="O75">
            <v>857</v>
          </cell>
          <cell r="P75">
            <v>1028</v>
          </cell>
          <cell r="Q75">
            <v>534.4</v>
          </cell>
          <cell r="R75">
            <v>0.519844357976654</v>
          </cell>
          <cell r="S75">
            <v>80.16</v>
          </cell>
          <cell r="T75">
            <v>2</v>
          </cell>
          <cell r="U75">
            <v>3</v>
          </cell>
        </row>
        <row r="75">
          <cell r="W75">
            <v>-3</v>
          </cell>
        </row>
        <row r="75">
          <cell r="Y75">
            <v>73</v>
          </cell>
          <cell r="Z75">
            <v>587</v>
          </cell>
          <cell r="AA75" t="str">
            <v>景中路店</v>
          </cell>
          <cell r="AB75" t="str">
            <v>崇都片区</v>
          </cell>
          <cell r="AC75">
            <v>1</v>
          </cell>
          <cell r="AD75">
            <v>2</v>
          </cell>
        </row>
        <row r="75">
          <cell r="AF75">
            <v>-2</v>
          </cell>
        </row>
        <row r="75">
          <cell r="AH75">
            <v>6</v>
          </cell>
          <cell r="AI75">
            <v>7</v>
          </cell>
          <cell r="AJ75">
            <v>6</v>
          </cell>
          <cell r="AK75">
            <v>520.2</v>
          </cell>
          <cell r="AL75">
            <v>-1</v>
          </cell>
          <cell r="AM75">
            <v>26.01</v>
          </cell>
          <cell r="AN75">
            <v>2</v>
          </cell>
          <cell r="AO75">
            <v>2</v>
          </cell>
        </row>
        <row r="75">
          <cell r="AQ75">
            <v>-2</v>
          </cell>
        </row>
        <row r="75">
          <cell r="AS75">
            <v>10</v>
          </cell>
          <cell r="AT75">
            <v>40</v>
          </cell>
          <cell r="AU75">
            <v>1</v>
          </cell>
          <cell r="AV75">
            <v>20</v>
          </cell>
          <cell r="AW75">
            <v>73</v>
          </cell>
          <cell r="AX75">
            <v>587</v>
          </cell>
          <cell r="AY75" t="str">
            <v>景中路店</v>
          </cell>
          <cell r="AZ75" t="str">
            <v>崇都片区</v>
          </cell>
        </row>
        <row r="75">
          <cell r="BH75">
            <v>191.17</v>
          </cell>
        </row>
        <row r="75">
          <cell r="BJ75">
            <v>0</v>
          </cell>
          <cell r="BK75">
            <v>191.17</v>
          </cell>
          <cell r="BL75">
            <v>191.2</v>
          </cell>
          <cell r="BM75">
            <v>191.2</v>
          </cell>
        </row>
        <row r="76">
          <cell r="B76">
            <v>704</v>
          </cell>
          <cell r="C76" t="str">
            <v>奎光路中段药店</v>
          </cell>
          <cell r="D76" t="str">
            <v>崇都片区</v>
          </cell>
          <cell r="E76">
            <v>3</v>
          </cell>
          <cell r="F76">
            <v>4</v>
          </cell>
        </row>
        <row r="76">
          <cell r="H76">
            <v>-4</v>
          </cell>
        </row>
        <row r="76">
          <cell r="J76">
            <v>9</v>
          </cell>
          <cell r="K76">
            <v>9.8746584825</v>
          </cell>
        </row>
        <row r="76">
          <cell r="M76">
            <v>-9.8746584825</v>
          </cell>
          <cell r="N76">
            <v>0</v>
          </cell>
          <cell r="O76">
            <v>824</v>
          </cell>
          <cell r="P76">
            <v>989</v>
          </cell>
          <cell r="Q76">
            <v>341.8</v>
          </cell>
          <cell r="R76">
            <v>0.345601617795753</v>
          </cell>
          <cell r="S76">
            <v>51.27</v>
          </cell>
          <cell r="T76">
            <v>2</v>
          </cell>
          <cell r="U76">
            <v>3</v>
          </cell>
        </row>
        <row r="76">
          <cell r="W76">
            <v>-3</v>
          </cell>
        </row>
        <row r="76">
          <cell r="Y76">
            <v>74</v>
          </cell>
          <cell r="Z76">
            <v>704</v>
          </cell>
          <cell r="AA76" t="str">
            <v>奎光路中段药店</v>
          </cell>
          <cell r="AB76" t="str">
            <v>崇都片区</v>
          </cell>
          <cell r="AC76">
            <v>1</v>
          </cell>
          <cell r="AD76">
            <v>2</v>
          </cell>
        </row>
        <row r="76">
          <cell r="AF76">
            <v>-2</v>
          </cell>
        </row>
        <row r="76">
          <cell r="AH76">
            <v>5</v>
          </cell>
          <cell r="AI76">
            <v>7</v>
          </cell>
          <cell r="AJ76">
            <v>6.6</v>
          </cell>
          <cell r="AK76">
            <v>527.74</v>
          </cell>
          <cell r="AL76">
            <v>-0.4</v>
          </cell>
          <cell r="AM76">
            <v>26.387</v>
          </cell>
          <cell r="AN76">
            <v>2</v>
          </cell>
          <cell r="AO76">
            <v>2</v>
          </cell>
          <cell r="AP76">
            <v>2</v>
          </cell>
          <cell r="AQ76">
            <v>0</v>
          </cell>
          <cell r="AR76">
            <v>40</v>
          </cell>
          <cell r="AS76">
            <v>4</v>
          </cell>
          <cell r="AT76">
            <v>16</v>
          </cell>
        </row>
        <row r="76">
          <cell r="AW76">
            <v>74</v>
          </cell>
          <cell r="AX76">
            <v>704</v>
          </cell>
          <cell r="AY76" t="str">
            <v>奎光路中段药店</v>
          </cell>
          <cell r="AZ76" t="str">
            <v>崇都片区</v>
          </cell>
        </row>
        <row r="76">
          <cell r="BH76">
            <v>133.657</v>
          </cell>
        </row>
        <row r="76">
          <cell r="BJ76">
            <v>0</v>
          </cell>
          <cell r="BK76">
            <v>133.657</v>
          </cell>
          <cell r="BL76">
            <v>133.7</v>
          </cell>
          <cell r="BM76">
            <v>133.7</v>
          </cell>
        </row>
        <row r="77">
          <cell r="B77">
            <v>706</v>
          </cell>
          <cell r="C77" t="str">
            <v>翔风路药店</v>
          </cell>
          <cell r="D77" t="str">
            <v>崇都片区</v>
          </cell>
          <cell r="E77">
            <v>3</v>
          </cell>
          <cell r="F77">
            <v>3</v>
          </cell>
          <cell r="G77">
            <v>9</v>
          </cell>
          <cell r="H77">
            <v>6</v>
          </cell>
          <cell r="I77">
            <v>648</v>
          </cell>
          <cell r="J77">
            <v>7</v>
          </cell>
          <cell r="K77">
            <v>7.7292004275</v>
          </cell>
          <cell r="L77">
            <v>27</v>
          </cell>
          <cell r="M77">
            <v>19.2707995725</v>
          </cell>
          <cell r="N77">
            <v>243</v>
          </cell>
          <cell r="O77">
            <v>906</v>
          </cell>
          <cell r="P77">
            <v>1087</v>
          </cell>
          <cell r="Q77">
            <v>1094.37</v>
          </cell>
          <cell r="R77">
            <v>1.00678012879485</v>
          </cell>
          <cell r="S77">
            <v>273.5925</v>
          </cell>
          <cell r="T77">
            <v>1</v>
          </cell>
          <cell r="U77">
            <v>2</v>
          </cell>
          <cell r="V77">
            <v>3</v>
          </cell>
          <cell r="W77">
            <v>1</v>
          </cell>
          <cell r="X77">
            <v>36</v>
          </cell>
          <cell r="Y77">
            <v>75</v>
          </cell>
          <cell r="Z77">
            <v>706</v>
          </cell>
          <cell r="AA77" t="str">
            <v>翔风路药店</v>
          </cell>
          <cell r="AB77" t="str">
            <v>崇都片区</v>
          </cell>
          <cell r="AC77">
            <v>1</v>
          </cell>
          <cell r="AD77">
            <v>2</v>
          </cell>
          <cell r="AE77">
            <v>1</v>
          </cell>
          <cell r="AF77">
            <v>-1</v>
          </cell>
          <cell r="AG77">
            <v>15</v>
          </cell>
          <cell r="AH77">
            <v>5</v>
          </cell>
          <cell r="AI77">
            <v>7</v>
          </cell>
          <cell r="AJ77">
            <v>14.25</v>
          </cell>
          <cell r="AK77">
            <v>1483.4</v>
          </cell>
          <cell r="AL77">
            <v>7.25</v>
          </cell>
          <cell r="AM77">
            <v>118.672</v>
          </cell>
          <cell r="AN77">
            <v>2</v>
          </cell>
          <cell r="AO77">
            <v>3</v>
          </cell>
          <cell r="AP77">
            <v>6</v>
          </cell>
          <cell r="AQ77">
            <v>3</v>
          </cell>
          <cell r="AR77">
            <v>120</v>
          </cell>
        </row>
        <row r="77">
          <cell r="AU77">
            <v>3</v>
          </cell>
          <cell r="AV77">
            <v>60</v>
          </cell>
          <cell r="AW77">
            <v>75</v>
          </cell>
          <cell r="AX77">
            <v>706</v>
          </cell>
          <cell r="AY77" t="str">
            <v>翔风路药店</v>
          </cell>
          <cell r="AZ77" t="str">
            <v>崇都片区</v>
          </cell>
          <cell r="BA77">
            <v>2</v>
          </cell>
          <cell r="BB77">
            <v>30</v>
          </cell>
        </row>
        <row r="77">
          <cell r="BH77">
            <v>1544.2645</v>
          </cell>
          <cell r="BI77">
            <v>9</v>
          </cell>
          <cell r="BJ77">
            <v>270</v>
          </cell>
          <cell r="BK77">
            <v>1274.2645</v>
          </cell>
          <cell r="BL77">
            <v>1274.3</v>
          </cell>
          <cell r="BM77">
            <v>1274.3</v>
          </cell>
        </row>
        <row r="78">
          <cell r="B78">
            <v>710</v>
          </cell>
          <cell r="C78" t="str">
            <v>问道西路药店</v>
          </cell>
          <cell r="D78" t="str">
            <v>崇都片区</v>
          </cell>
          <cell r="E78">
            <v>2</v>
          </cell>
          <cell r="F78">
            <v>3</v>
          </cell>
        </row>
        <row r="78">
          <cell r="H78">
            <v>-3</v>
          </cell>
        </row>
        <row r="78">
          <cell r="J78">
            <v>7</v>
          </cell>
          <cell r="K78">
            <v>7.40483990875</v>
          </cell>
        </row>
        <row r="78">
          <cell r="M78">
            <v>-7.40483990875</v>
          </cell>
          <cell r="N78">
            <v>0</v>
          </cell>
          <cell r="O78">
            <v>696</v>
          </cell>
          <cell r="P78">
            <v>835</v>
          </cell>
          <cell r="Q78">
            <v>214.8</v>
          </cell>
          <cell r="R78">
            <v>0.257245508982036</v>
          </cell>
          <cell r="S78">
            <v>32.22</v>
          </cell>
          <cell r="T78">
            <v>1</v>
          </cell>
          <cell r="U78">
            <v>2</v>
          </cell>
        </row>
        <row r="78">
          <cell r="W78">
            <v>-2</v>
          </cell>
        </row>
        <row r="78">
          <cell r="Y78">
            <v>76</v>
          </cell>
          <cell r="Z78">
            <v>710</v>
          </cell>
          <cell r="AA78" t="str">
            <v>问道西路药店</v>
          </cell>
          <cell r="AB78" t="str">
            <v>崇都片区</v>
          </cell>
          <cell r="AC78">
            <v>1</v>
          </cell>
          <cell r="AD78">
            <v>2</v>
          </cell>
        </row>
        <row r="78">
          <cell r="AF78">
            <v>-2</v>
          </cell>
        </row>
        <row r="78">
          <cell r="AH78">
            <v>4</v>
          </cell>
          <cell r="AI78">
            <v>5</v>
          </cell>
          <cell r="AJ78">
            <v>3</v>
          </cell>
          <cell r="AK78">
            <v>233.5</v>
          </cell>
          <cell r="AL78">
            <v>-2</v>
          </cell>
          <cell r="AM78">
            <v>11.675</v>
          </cell>
          <cell r="AN78">
            <v>1</v>
          </cell>
          <cell r="AO78">
            <v>2</v>
          </cell>
        </row>
        <row r="78">
          <cell r="AQ78">
            <v>-2</v>
          </cell>
        </row>
        <row r="78">
          <cell r="AS78">
            <v>5</v>
          </cell>
          <cell r="AT78">
            <v>20</v>
          </cell>
        </row>
        <row r="78">
          <cell r="AW78">
            <v>76</v>
          </cell>
          <cell r="AX78">
            <v>710</v>
          </cell>
          <cell r="AY78" t="str">
            <v>问道西路药店</v>
          </cell>
          <cell r="AZ78" t="str">
            <v>崇都片区</v>
          </cell>
        </row>
        <row r="78">
          <cell r="BE78">
            <v>1</v>
          </cell>
          <cell r="BF78">
            <v>15</v>
          </cell>
        </row>
        <row r="78">
          <cell r="BH78">
            <v>78.895</v>
          </cell>
        </row>
        <row r="78">
          <cell r="BJ78">
            <v>0</v>
          </cell>
          <cell r="BK78">
            <v>78.895</v>
          </cell>
          <cell r="BL78">
            <v>78.9</v>
          </cell>
          <cell r="BM78">
            <v>78.9</v>
          </cell>
        </row>
        <row r="79">
          <cell r="B79">
            <v>713</v>
          </cell>
          <cell r="C79" t="str">
            <v>聚源镇药店</v>
          </cell>
          <cell r="D79" t="str">
            <v>崇都片区</v>
          </cell>
          <cell r="E79">
            <v>2</v>
          </cell>
          <cell r="F79">
            <v>2</v>
          </cell>
          <cell r="G79">
            <v>2</v>
          </cell>
          <cell r="H79">
            <v>0</v>
          </cell>
          <cell r="I79">
            <v>144</v>
          </cell>
          <cell r="J79">
            <v>5</v>
          </cell>
          <cell r="K79">
            <v>5.84182911</v>
          </cell>
          <cell r="L79">
            <v>16</v>
          </cell>
          <cell r="M79">
            <v>10.15817089</v>
          </cell>
          <cell r="N79">
            <v>144</v>
          </cell>
          <cell r="O79">
            <v>482</v>
          </cell>
          <cell r="P79">
            <v>579</v>
          </cell>
          <cell r="Q79">
            <v>1493.93</v>
          </cell>
          <cell r="R79">
            <v>2.58018998272884</v>
          </cell>
          <cell r="S79">
            <v>373.4825</v>
          </cell>
          <cell r="T79">
            <v>1</v>
          </cell>
          <cell r="U79">
            <v>2</v>
          </cell>
          <cell r="V79">
            <v>4</v>
          </cell>
          <cell r="W79">
            <v>2</v>
          </cell>
          <cell r="X79">
            <v>48</v>
          </cell>
          <cell r="Y79">
            <v>77</v>
          </cell>
          <cell r="Z79">
            <v>713</v>
          </cell>
          <cell r="AA79" t="str">
            <v>聚源镇药店</v>
          </cell>
          <cell r="AB79" t="str">
            <v>崇都片区</v>
          </cell>
          <cell r="AC79">
            <v>1</v>
          </cell>
          <cell r="AD79">
            <v>2</v>
          </cell>
          <cell r="AE79">
            <v>1</v>
          </cell>
          <cell r="AF79">
            <v>-1</v>
          </cell>
          <cell r="AG79">
            <v>15</v>
          </cell>
          <cell r="AH79">
            <v>3</v>
          </cell>
          <cell r="AI79">
            <v>4</v>
          </cell>
          <cell r="AJ79">
            <v>1.6</v>
          </cell>
          <cell r="AK79">
            <v>224</v>
          </cell>
          <cell r="AL79">
            <v>-2.4</v>
          </cell>
          <cell r="AM79">
            <v>11.2</v>
          </cell>
          <cell r="AN79">
            <v>2</v>
          </cell>
          <cell r="AO79">
            <v>3</v>
          </cell>
        </row>
        <row r="79">
          <cell r="AQ79">
            <v>-3</v>
          </cell>
        </row>
        <row r="79">
          <cell r="AS79">
            <v>1</v>
          </cell>
          <cell r="AT79">
            <v>4</v>
          </cell>
          <cell r="AU79">
            <v>1</v>
          </cell>
          <cell r="AV79">
            <v>20</v>
          </cell>
          <cell r="AW79">
            <v>77</v>
          </cell>
          <cell r="AX79">
            <v>713</v>
          </cell>
          <cell r="AY79" t="str">
            <v>聚源镇药店</v>
          </cell>
          <cell r="AZ79" t="str">
            <v>崇都片区</v>
          </cell>
        </row>
        <row r="79">
          <cell r="BC79">
            <v>5</v>
          </cell>
          <cell r="BD79">
            <v>45</v>
          </cell>
        </row>
        <row r="79">
          <cell r="BH79">
            <v>804.6825</v>
          </cell>
          <cell r="BI79">
            <v>2</v>
          </cell>
          <cell r="BJ79">
            <v>60</v>
          </cell>
          <cell r="BK79">
            <v>744.6825</v>
          </cell>
          <cell r="BL79">
            <v>744.7</v>
          </cell>
          <cell r="BM79">
            <v>744.7</v>
          </cell>
        </row>
        <row r="80">
          <cell r="B80">
            <v>738</v>
          </cell>
          <cell r="C80" t="str">
            <v>蒲阳路药店</v>
          </cell>
          <cell r="D80" t="str">
            <v>崇都片区</v>
          </cell>
          <cell r="E80">
            <v>3</v>
          </cell>
          <cell r="F80">
            <v>3</v>
          </cell>
        </row>
        <row r="80">
          <cell r="H80">
            <v>-3</v>
          </cell>
        </row>
        <row r="80">
          <cell r="J80">
            <v>8</v>
          </cell>
          <cell r="K80">
            <v>8.78035695</v>
          </cell>
          <cell r="L80">
            <v>23</v>
          </cell>
          <cell r="M80">
            <v>14.21964305</v>
          </cell>
          <cell r="N80">
            <v>207</v>
          </cell>
          <cell r="O80">
            <v>866</v>
          </cell>
          <cell r="P80">
            <v>1039</v>
          </cell>
          <cell r="Q80">
            <v>616.71</v>
          </cell>
          <cell r="R80">
            <v>0.593561116458133</v>
          </cell>
          <cell r="S80">
            <v>92.5065</v>
          </cell>
          <cell r="T80">
            <v>1</v>
          </cell>
          <cell r="U80">
            <v>2</v>
          </cell>
          <cell r="V80">
            <v>8</v>
          </cell>
          <cell r="W80">
            <v>6</v>
          </cell>
          <cell r="X80">
            <v>96</v>
          </cell>
          <cell r="Y80">
            <v>78</v>
          </cell>
          <cell r="Z80">
            <v>738</v>
          </cell>
          <cell r="AA80" t="str">
            <v>蒲阳路药店</v>
          </cell>
          <cell r="AB80" t="str">
            <v>崇都片区</v>
          </cell>
          <cell r="AC80">
            <v>1</v>
          </cell>
          <cell r="AD80">
            <v>2</v>
          </cell>
          <cell r="AE80">
            <v>2</v>
          </cell>
          <cell r="AF80">
            <v>0</v>
          </cell>
          <cell r="AG80">
            <v>50</v>
          </cell>
          <cell r="AH80">
            <v>5</v>
          </cell>
          <cell r="AI80">
            <v>6</v>
          </cell>
          <cell r="AJ80">
            <v>3.5</v>
          </cell>
          <cell r="AK80">
            <v>319.71</v>
          </cell>
          <cell r="AL80">
            <v>-2.5</v>
          </cell>
          <cell r="AM80">
            <v>15.9855</v>
          </cell>
          <cell r="AN80">
            <v>2</v>
          </cell>
          <cell r="AO80">
            <v>3</v>
          </cell>
          <cell r="AP80">
            <v>1</v>
          </cell>
          <cell r="AQ80">
            <v>-2</v>
          </cell>
          <cell r="AR80">
            <v>15</v>
          </cell>
        </row>
        <row r="80">
          <cell r="AW80">
            <v>78</v>
          </cell>
          <cell r="AX80">
            <v>738</v>
          </cell>
          <cell r="AY80" t="str">
            <v>蒲阳路药店</v>
          </cell>
          <cell r="AZ80" t="str">
            <v>崇都片区</v>
          </cell>
        </row>
        <row r="80">
          <cell r="BH80">
            <v>476.492</v>
          </cell>
        </row>
        <row r="80">
          <cell r="BJ80">
            <v>0</v>
          </cell>
          <cell r="BK80">
            <v>476.492</v>
          </cell>
          <cell r="BL80">
            <v>476.5</v>
          </cell>
          <cell r="BM80">
            <v>476.5</v>
          </cell>
        </row>
        <row r="81">
          <cell r="B81">
            <v>307</v>
          </cell>
          <cell r="C81" t="str">
            <v>旗舰店</v>
          </cell>
          <cell r="D81" t="str">
            <v>旗舰片</v>
          </cell>
          <cell r="E81">
            <v>54</v>
          </cell>
          <cell r="F81">
            <v>68</v>
          </cell>
          <cell r="G81">
            <v>85.796</v>
          </cell>
          <cell r="H81">
            <v>17.796</v>
          </cell>
          <cell r="I81">
            <v>6177.312</v>
          </cell>
          <cell r="J81">
            <v>120</v>
          </cell>
          <cell r="K81">
            <v>137.301595915</v>
          </cell>
          <cell r="L81">
            <v>88</v>
          </cell>
          <cell r="M81">
            <v>-49.301595915</v>
          </cell>
          <cell r="N81">
            <v>440</v>
          </cell>
          <cell r="O81">
            <v>12777</v>
          </cell>
          <cell r="P81">
            <v>15333</v>
          </cell>
          <cell r="Q81">
            <v>9166.17</v>
          </cell>
          <cell r="R81">
            <v>0.597806691449814</v>
          </cell>
          <cell r="S81">
            <v>1374.9255</v>
          </cell>
          <cell r="T81">
            <v>20</v>
          </cell>
          <cell r="U81">
            <v>30</v>
          </cell>
          <cell r="V81">
            <v>24</v>
          </cell>
          <cell r="W81">
            <v>-6</v>
          </cell>
          <cell r="X81">
            <v>192</v>
          </cell>
          <cell r="Y81">
            <v>79</v>
          </cell>
          <cell r="Z81">
            <v>307</v>
          </cell>
          <cell r="AA81" t="str">
            <v>旗舰店</v>
          </cell>
          <cell r="AB81" t="str">
            <v>旗舰片</v>
          </cell>
          <cell r="AC81">
            <v>14</v>
          </cell>
          <cell r="AD81">
            <v>21</v>
          </cell>
          <cell r="AE81">
            <v>34</v>
          </cell>
          <cell r="AF81">
            <v>13</v>
          </cell>
          <cell r="AG81">
            <v>850</v>
          </cell>
          <cell r="AH81">
            <v>50</v>
          </cell>
          <cell r="AI81">
            <v>60</v>
          </cell>
          <cell r="AJ81">
            <v>48</v>
          </cell>
          <cell r="AK81">
            <v>4843.96</v>
          </cell>
          <cell r="AL81">
            <v>-12</v>
          </cell>
          <cell r="AM81">
            <v>242.198</v>
          </cell>
          <cell r="AN81">
            <v>27</v>
          </cell>
          <cell r="AO81">
            <v>40</v>
          </cell>
          <cell r="AP81">
            <v>27</v>
          </cell>
          <cell r="AQ81">
            <v>-13</v>
          </cell>
          <cell r="AR81">
            <v>405</v>
          </cell>
          <cell r="AS81">
            <v>46</v>
          </cell>
          <cell r="AT81">
            <v>184</v>
          </cell>
        </row>
        <row r="81">
          <cell r="AW81">
            <v>79</v>
          </cell>
          <cell r="AX81">
            <v>307</v>
          </cell>
          <cell r="AY81" t="str">
            <v>旗舰店</v>
          </cell>
          <cell r="AZ81" t="str">
            <v>旗舰片</v>
          </cell>
          <cell r="BA81">
            <v>1</v>
          </cell>
          <cell r="BB81">
            <v>15</v>
          </cell>
          <cell r="BC81">
            <v>20</v>
          </cell>
          <cell r="BD81">
            <v>180</v>
          </cell>
          <cell r="BE81">
            <v>5</v>
          </cell>
          <cell r="BF81">
            <v>75</v>
          </cell>
          <cell r="BG81">
            <v>654.75</v>
          </cell>
          <cell r="BH81">
            <v>9480.6855</v>
          </cell>
          <cell r="BI81">
            <v>71</v>
          </cell>
          <cell r="BJ81">
            <v>2130</v>
          </cell>
          <cell r="BK81">
            <v>7350.6855</v>
          </cell>
          <cell r="BL81">
            <v>7350.7</v>
          </cell>
          <cell r="BM81">
            <v>7350.7</v>
          </cell>
        </row>
        <row r="82">
          <cell r="D82" t="str">
            <v>合计</v>
          </cell>
          <cell r="E82">
            <v>445</v>
          </cell>
          <cell r="F82">
            <v>534</v>
          </cell>
          <cell r="G82">
            <v>278.64</v>
          </cell>
          <cell r="H82">
            <v>-255.36</v>
          </cell>
          <cell r="I82">
            <v>18634.224</v>
          </cell>
          <cell r="J82">
            <v>1247</v>
          </cell>
          <cell r="K82">
            <v>1415.43633556375</v>
          </cell>
          <cell r="L82">
            <v>1116</v>
          </cell>
          <cell r="M82">
            <v>-299.43633556375</v>
          </cell>
          <cell r="N82">
            <v>7692</v>
          </cell>
          <cell r="O82">
            <v>118385</v>
          </cell>
          <cell r="P82">
            <v>142061</v>
          </cell>
          <cell r="Q82">
            <v>105561.91</v>
          </cell>
          <cell r="R82">
            <v>0.891683152426405</v>
          </cell>
          <cell r="S82">
            <v>20509.7675</v>
          </cell>
          <cell r="T82">
            <v>217</v>
          </cell>
          <cell r="U82">
            <v>329</v>
          </cell>
          <cell r="V82">
            <v>236</v>
          </cell>
          <cell r="W82">
            <v>-93</v>
          </cell>
          <cell r="X82">
            <v>2612</v>
          </cell>
        </row>
        <row r="82">
          <cell r="AB82" t="str">
            <v>合计</v>
          </cell>
          <cell r="AC82">
            <v>164</v>
          </cell>
          <cell r="AD82">
            <v>260</v>
          </cell>
          <cell r="AE82">
            <v>123</v>
          </cell>
          <cell r="AF82">
            <v>-137</v>
          </cell>
          <cell r="AG82">
            <v>2635</v>
          </cell>
          <cell r="AH82">
            <v>734</v>
          </cell>
          <cell r="AI82">
            <v>878</v>
          </cell>
          <cell r="AJ82">
            <v>894.38</v>
          </cell>
          <cell r="AK82">
            <v>91263.55</v>
          </cell>
          <cell r="AL82">
            <v>16.38</v>
          </cell>
          <cell r="AM82">
            <v>6408.2099</v>
          </cell>
          <cell r="AN82">
            <v>213</v>
          </cell>
          <cell r="AO82">
            <v>322</v>
          </cell>
          <cell r="AP82">
            <v>240</v>
          </cell>
          <cell r="AQ82">
            <v>-82</v>
          </cell>
          <cell r="AR82">
            <v>4385</v>
          </cell>
          <cell r="AS82">
            <v>361</v>
          </cell>
          <cell r="AT82">
            <v>1444</v>
          </cell>
          <cell r="AU82">
            <v>71</v>
          </cell>
          <cell r="AV82">
            <v>1420</v>
          </cell>
        </row>
        <row r="82">
          <cell r="AZ82" t="str">
            <v>合计</v>
          </cell>
          <cell r="BA82">
            <v>130</v>
          </cell>
          <cell r="BB82">
            <v>1950</v>
          </cell>
          <cell r="BC82">
            <v>63</v>
          </cell>
          <cell r="BD82">
            <v>567</v>
          </cell>
          <cell r="BE82">
            <v>49</v>
          </cell>
          <cell r="BF82">
            <v>735</v>
          </cell>
          <cell r="BG82">
            <v>728.35</v>
          </cell>
          <cell r="BH82">
            <v>68263.8514</v>
          </cell>
          <cell r="BI82">
            <v>247</v>
          </cell>
          <cell r="BJ82">
            <v>7410</v>
          </cell>
          <cell r="BK82">
            <v>60853.8514</v>
          </cell>
          <cell r="BL82">
            <v>60854.2</v>
          </cell>
          <cell r="BM82">
            <v>60854.2</v>
          </cell>
        </row>
        <row r="83">
          <cell r="E83" t="str">
            <v>分管领导：</v>
          </cell>
        </row>
        <row r="83">
          <cell r="O83" t="str">
            <v>营运部：</v>
          </cell>
        </row>
        <row r="83">
          <cell r="U83" t="str">
            <v>制表人：陈柳</v>
          </cell>
        </row>
        <row r="83">
          <cell r="Y83" t="str">
            <v>董事长：</v>
          </cell>
        </row>
        <row r="83">
          <cell r="AC83" t="str">
            <v>分管领导：</v>
          </cell>
        </row>
        <row r="83">
          <cell r="AM83" t="str">
            <v>营运部：</v>
          </cell>
        </row>
        <row r="83">
          <cell r="AS83" t="str">
            <v>制表人：陈柳</v>
          </cell>
        </row>
        <row r="83">
          <cell r="AW83" t="str">
            <v>董事长：</v>
          </cell>
        </row>
        <row r="83">
          <cell r="BA83" t="str">
            <v>分管领导：</v>
          </cell>
        </row>
        <row r="83">
          <cell r="BH83" t="str">
            <v>营运部：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太极大药房首推品种2016年4月门店销售明细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410464.57</v>
          </cell>
          <cell r="D3">
            <v>17348.6291</v>
          </cell>
          <cell r="E3">
            <v>14556.2329</v>
          </cell>
          <cell r="F3">
            <v>160783.852315</v>
          </cell>
          <cell r="G3">
            <v>17348.6</v>
          </cell>
        </row>
        <row r="4">
          <cell r="A4">
            <v>308</v>
          </cell>
          <cell r="B4" t="str">
            <v>四川太极红星店</v>
          </cell>
          <cell r="C4">
            <v>56820.6</v>
          </cell>
          <cell r="D4">
            <v>2772.4975</v>
          </cell>
          <cell r="E4">
            <v>2304.4221</v>
          </cell>
          <cell r="F4">
            <v>24823.714329</v>
          </cell>
          <cell r="G4">
            <v>2772.5</v>
          </cell>
        </row>
        <row r="5">
          <cell r="A5">
            <v>311</v>
          </cell>
          <cell r="B5" t="str">
            <v>四川太极西部店</v>
          </cell>
          <cell r="C5">
            <v>94642.24</v>
          </cell>
          <cell r="D5">
            <v>3559.8134</v>
          </cell>
          <cell r="E5">
            <v>2953.6562</v>
          </cell>
          <cell r="F5">
            <v>38199.652904</v>
          </cell>
          <cell r="G5">
            <v>3559.8</v>
          </cell>
        </row>
        <row r="6">
          <cell r="A6">
            <v>329</v>
          </cell>
          <cell r="B6" t="str">
            <v>四川太极温江店</v>
          </cell>
          <cell r="C6">
            <v>52318.24</v>
          </cell>
          <cell r="D6">
            <v>3248.7387</v>
          </cell>
          <cell r="E6">
            <v>2778.7123</v>
          </cell>
          <cell r="F6">
            <v>23394.866402</v>
          </cell>
          <cell r="G6">
            <v>3248.7</v>
          </cell>
        </row>
        <row r="7">
          <cell r="A7">
            <v>337</v>
          </cell>
          <cell r="B7" t="str">
            <v>四川太极浆洗街药店</v>
          </cell>
          <cell r="C7">
            <v>182598.2</v>
          </cell>
          <cell r="D7">
            <v>9781.0216</v>
          </cell>
          <cell r="E7">
            <v>8133.0268</v>
          </cell>
          <cell r="F7">
            <v>76661.453466</v>
          </cell>
          <cell r="G7">
            <v>9781</v>
          </cell>
        </row>
        <row r="8">
          <cell r="A8">
            <v>339</v>
          </cell>
          <cell r="B8" t="str">
            <v>四川太极沙河源药店</v>
          </cell>
          <cell r="C8">
            <v>53645.45</v>
          </cell>
          <cell r="D8">
            <v>1986.2854</v>
          </cell>
          <cell r="E8">
            <v>1687.0936</v>
          </cell>
          <cell r="F8">
            <v>21600.596644</v>
          </cell>
          <cell r="G8">
            <v>1986.3</v>
          </cell>
        </row>
        <row r="9">
          <cell r="A9">
            <v>341</v>
          </cell>
          <cell r="B9" t="str">
            <v>四川太极邛崃中心药店</v>
          </cell>
          <cell r="C9">
            <v>164464.68</v>
          </cell>
          <cell r="D9">
            <v>7882.3447</v>
          </cell>
          <cell r="E9">
            <v>6642.7027</v>
          </cell>
          <cell r="F9">
            <v>69423.159437</v>
          </cell>
          <cell r="G9">
            <v>7882.3</v>
          </cell>
        </row>
        <row r="10">
          <cell r="A10">
            <v>343</v>
          </cell>
          <cell r="B10" t="str">
            <v>四川太极光华药店</v>
          </cell>
          <cell r="C10">
            <v>150082.43</v>
          </cell>
          <cell r="D10">
            <v>6491.7666</v>
          </cell>
          <cell r="E10">
            <v>5439.4442</v>
          </cell>
          <cell r="F10">
            <v>62973.556143</v>
          </cell>
          <cell r="G10">
            <v>6491.8</v>
          </cell>
        </row>
        <row r="11">
          <cell r="A11">
            <v>345</v>
          </cell>
          <cell r="B11" t="str">
            <v>四川太极交大药店</v>
          </cell>
          <cell r="C11">
            <v>60587.28</v>
          </cell>
          <cell r="D11">
            <v>0</v>
          </cell>
          <cell r="E11">
            <v>0</v>
          </cell>
          <cell r="F11">
            <v>18663.48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73777.05</v>
          </cell>
          <cell r="D12">
            <v>3867.3331</v>
          </cell>
          <cell r="E12">
            <v>3123.5495</v>
          </cell>
          <cell r="F12">
            <v>34502.843122</v>
          </cell>
          <cell r="G12">
            <v>3867.3</v>
          </cell>
        </row>
        <row r="13">
          <cell r="A13">
            <v>351</v>
          </cell>
          <cell r="B13" t="str">
            <v>四川太极都江堰药店</v>
          </cell>
          <cell r="C13">
            <v>41902.05</v>
          </cell>
          <cell r="D13">
            <v>1866.1208</v>
          </cell>
          <cell r="E13">
            <v>1505.7164</v>
          </cell>
          <cell r="F13">
            <v>17121.5213</v>
          </cell>
          <cell r="G13">
            <v>1866.1</v>
          </cell>
        </row>
        <row r="14">
          <cell r="A14">
            <v>355</v>
          </cell>
          <cell r="B14" t="str">
            <v>四川太极双林路药店</v>
          </cell>
          <cell r="C14">
            <v>92148.06</v>
          </cell>
          <cell r="D14">
            <v>3896.6447</v>
          </cell>
          <cell r="E14">
            <v>3168.8363</v>
          </cell>
          <cell r="F14">
            <v>36912.696456</v>
          </cell>
          <cell r="G14">
            <v>3896.6</v>
          </cell>
        </row>
        <row r="15">
          <cell r="A15">
            <v>357</v>
          </cell>
          <cell r="B15" t="str">
            <v>四川太极清江东路药店</v>
          </cell>
          <cell r="C15">
            <v>31862.4</v>
          </cell>
          <cell r="D15">
            <v>1633.0269</v>
          </cell>
          <cell r="E15">
            <v>1291.5953</v>
          </cell>
          <cell r="F15">
            <v>13587.596486</v>
          </cell>
          <cell r="G15">
            <v>1633</v>
          </cell>
        </row>
        <row r="16">
          <cell r="A16">
            <v>359</v>
          </cell>
          <cell r="B16" t="str">
            <v>四川太极枣子巷药店</v>
          </cell>
          <cell r="C16">
            <v>53689.59</v>
          </cell>
          <cell r="D16">
            <v>3052.7013</v>
          </cell>
          <cell r="E16">
            <v>2513.8841</v>
          </cell>
          <cell r="F16">
            <v>23932.0138</v>
          </cell>
          <cell r="G16">
            <v>3052.7</v>
          </cell>
        </row>
        <row r="17">
          <cell r="A17">
            <v>365</v>
          </cell>
          <cell r="B17" t="str">
            <v>四川太极光华村街药店</v>
          </cell>
          <cell r="C17">
            <v>135694.59</v>
          </cell>
          <cell r="D17">
            <v>6674.2892</v>
          </cell>
          <cell r="E17">
            <v>5554.915</v>
          </cell>
          <cell r="F17">
            <v>61795.877801</v>
          </cell>
          <cell r="G17">
            <v>6674.3</v>
          </cell>
        </row>
        <row r="18">
          <cell r="A18">
            <v>367</v>
          </cell>
          <cell r="B18" t="str">
            <v>四川太极金带街药店</v>
          </cell>
          <cell r="C18">
            <v>43951.09</v>
          </cell>
          <cell r="D18">
            <v>2104.3582</v>
          </cell>
          <cell r="E18">
            <v>1651.4252</v>
          </cell>
          <cell r="F18">
            <v>19775.181174</v>
          </cell>
          <cell r="G18">
            <v>2104.4</v>
          </cell>
        </row>
        <row r="19">
          <cell r="A19">
            <v>371</v>
          </cell>
          <cell r="B19" t="str">
            <v>四川太极兴义镇万兴路药店</v>
          </cell>
          <cell r="C19">
            <v>28941.44</v>
          </cell>
          <cell r="D19">
            <v>1583.1298</v>
          </cell>
          <cell r="E19">
            <v>1282.6628</v>
          </cell>
          <cell r="F19">
            <v>13093.188748</v>
          </cell>
          <cell r="G19">
            <v>1583.1</v>
          </cell>
        </row>
        <row r="20">
          <cell r="A20">
            <v>373</v>
          </cell>
          <cell r="B20" t="str">
            <v>四川太极通盈街药店</v>
          </cell>
          <cell r="C20">
            <v>64090.87</v>
          </cell>
          <cell r="D20">
            <v>2614.8246</v>
          </cell>
          <cell r="E20">
            <v>2113.1872</v>
          </cell>
          <cell r="F20">
            <v>27598.8851</v>
          </cell>
          <cell r="G20">
            <v>2614.8</v>
          </cell>
        </row>
        <row r="21">
          <cell r="A21">
            <v>377</v>
          </cell>
          <cell r="B21" t="str">
            <v>四川太极新园大道药店</v>
          </cell>
          <cell r="C21">
            <v>48818.42</v>
          </cell>
          <cell r="D21">
            <v>2398.3643</v>
          </cell>
          <cell r="E21">
            <v>1929.2553</v>
          </cell>
          <cell r="F21">
            <v>21317.845339</v>
          </cell>
          <cell r="G21">
            <v>2398.4</v>
          </cell>
        </row>
        <row r="22">
          <cell r="A22">
            <v>379</v>
          </cell>
          <cell r="B22" t="str">
            <v>四川太极土龙路药店</v>
          </cell>
          <cell r="C22">
            <v>60240.74</v>
          </cell>
          <cell r="D22">
            <v>2528.0243</v>
          </cell>
          <cell r="E22">
            <v>2035.2231</v>
          </cell>
          <cell r="F22">
            <v>25257.511056</v>
          </cell>
          <cell r="G22">
            <v>2528</v>
          </cell>
        </row>
        <row r="23">
          <cell r="A23">
            <v>385</v>
          </cell>
          <cell r="B23" t="str">
            <v>四川太极五津西路药店</v>
          </cell>
          <cell r="C23">
            <v>76205.03</v>
          </cell>
          <cell r="D23">
            <v>2922.1871</v>
          </cell>
          <cell r="E23">
            <v>2422.4075</v>
          </cell>
          <cell r="F23">
            <v>32418.590047</v>
          </cell>
          <cell r="G23">
            <v>2922.2</v>
          </cell>
        </row>
        <row r="24">
          <cell r="A24">
            <v>387</v>
          </cell>
          <cell r="B24" t="str">
            <v>四川太极新乐中街药店</v>
          </cell>
          <cell r="C24">
            <v>88150.02</v>
          </cell>
          <cell r="D24">
            <v>4745.8729</v>
          </cell>
          <cell r="E24">
            <v>3874.8781</v>
          </cell>
          <cell r="F24">
            <v>37183.905162</v>
          </cell>
          <cell r="G24">
            <v>4745.9</v>
          </cell>
        </row>
        <row r="25">
          <cell r="A25">
            <v>391</v>
          </cell>
          <cell r="B25" t="str">
            <v>四川太极金丝街药店</v>
          </cell>
          <cell r="C25">
            <v>69586.54</v>
          </cell>
          <cell r="D25">
            <v>3108.1504</v>
          </cell>
          <cell r="E25">
            <v>2533.1136</v>
          </cell>
          <cell r="F25">
            <v>27886.4063</v>
          </cell>
          <cell r="G25">
            <v>3108.2</v>
          </cell>
        </row>
        <row r="26">
          <cell r="A26">
            <v>399</v>
          </cell>
          <cell r="B26" t="str">
            <v>四川太极高新天久北巷药店</v>
          </cell>
          <cell r="C26">
            <v>39210.82</v>
          </cell>
          <cell r="D26">
            <v>1920.8468</v>
          </cell>
          <cell r="E26">
            <v>1528.2792</v>
          </cell>
          <cell r="F26">
            <v>18402.218006</v>
          </cell>
          <cell r="G26">
            <v>1920.8</v>
          </cell>
        </row>
        <row r="27">
          <cell r="A27">
            <v>511</v>
          </cell>
          <cell r="B27" t="str">
            <v>四川太极成华杉板桥南一路店</v>
          </cell>
          <cell r="C27">
            <v>47952.11</v>
          </cell>
          <cell r="D27">
            <v>2422.2817</v>
          </cell>
          <cell r="E27">
            <v>1992.1157</v>
          </cell>
          <cell r="F27">
            <v>21462.336191</v>
          </cell>
          <cell r="G27">
            <v>2422.3</v>
          </cell>
        </row>
        <row r="28">
          <cell r="A28">
            <v>513</v>
          </cell>
          <cell r="B28" t="str">
            <v>四川太极武侯区顺和街店</v>
          </cell>
          <cell r="C28">
            <v>56851.9</v>
          </cell>
          <cell r="D28">
            <v>2432.0503</v>
          </cell>
          <cell r="E28">
            <v>1960.9059</v>
          </cell>
          <cell r="F28">
            <v>23860.668046</v>
          </cell>
          <cell r="G28">
            <v>2432.1</v>
          </cell>
        </row>
        <row r="29">
          <cell r="A29">
            <v>514</v>
          </cell>
          <cell r="B29" t="str">
            <v>四川太极新津邓双镇岷江店</v>
          </cell>
          <cell r="C29">
            <v>59317.82</v>
          </cell>
          <cell r="D29">
            <v>2995.9336</v>
          </cell>
          <cell r="E29">
            <v>2419.6088</v>
          </cell>
          <cell r="F29">
            <v>25647.247</v>
          </cell>
          <cell r="G29">
            <v>2995.9</v>
          </cell>
        </row>
        <row r="30">
          <cell r="A30">
            <v>515</v>
          </cell>
          <cell r="B30" t="str">
            <v>四川太极成华区崔家店路药店</v>
          </cell>
          <cell r="C30">
            <v>48246.43</v>
          </cell>
          <cell r="D30">
            <v>2392.9991</v>
          </cell>
          <cell r="E30">
            <v>1943.0551</v>
          </cell>
          <cell r="F30">
            <v>21652.378678</v>
          </cell>
          <cell r="G30">
            <v>2393</v>
          </cell>
        </row>
        <row r="31">
          <cell r="A31">
            <v>517</v>
          </cell>
          <cell r="B31" t="str">
            <v>四川太极青羊区北东街店</v>
          </cell>
          <cell r="C31">
            <v>59018.57</v>
          </cell>
          <cell r="D31">
            <v>2951.8269</v>
          </cell>
          <cell r="E31">
            <v>2350.4925</v>
          </cell>
          <cell r="F31">
            <v>28448.448252</v>
          </cell>
          <cell r="G31">
            <v>2951.8</v>
          </cell>
        </row>
        <row r="32">
          <cell r="A32">
            <v>52</v>
          </cell>
          <cell r="B32" t="str">
            <v>四川太极崇州中心店</v>
          </cell>
          <cell r="C32">
            <v>78801.76</v>
          </cell>
          <cell r="D32">
            <v>4044.9101</v>
          </cell>
          <cell r="E32">
            <v>3413.0599</v>
          </cell>
          <cell r="F32">
            <v>32489.34536</v>
          </cell>
          <cell r="G32">
            <v>4044.9</v>
          </cell>
        </row>
        <row r="33">
          <cell r="A33">
            <v>539</v>
          </cell>
          <cell r="B33" t="str">
            <v>四川太极大邑县晋原镇子龙路店</v>
          </cell>
          <cell r="C33">
            <v>31919.93</v>
          </cell>
          <cell r="D33">
            <v>1364.4837</v>
          </cell>
          <cell r="E33">
            <v>1114.6757</v>
          </cell>
          <cell r="F33">
            <v>14435.655562</v>
          </cell>
          <cell r="G33">
            <v>1364.5</v>
          </cell>
        </row>
        <row r="34">
          <cell r="A34">
            <v>54</v>
          </cell>
          <cell r="B34" t="str">
            <v>四川太极怀远店</v>
          </cell>
          <cell r="C34">
            <v>82216.89</v>
          </cell>
          <cell r="D34">
            <v>4506.2778</v>
          </cell>
          <cell r="E34">
            <v>3697.57</v>
          </cell>
          <cell r="F34">
            <v>33754.566044</v>
          </cell>
          <cell r="G34">
            <v>4506.3</v>
          </cell>
        </row>
        <row r="35">
          <cell r="A35">
            <v>541</v>
          </cell>
          <cell r="B35" t="str">
            <v>四川太极高新区府城大道西段店</v>
          </cell>
          <cell r="C35">
            <v>96897.02</v>
          </cell>
          <cell r="D35">
            <v>4797.9796</v>
          </cell>
          <cell r="E35">
            <v>3871.7898</v>
          </cell>
          <cell r="F35">
            <v>44079.5236</v>
          </cell>
          <cell r="G35">
            <v>4798</v>
          </cell>
        </row>
        <row r="36">
          <cell r="A36">
            <v>545</v>
          </cell>
          <cell r="B36" t="str">
            <v>四川太极龙潭西路店</v>
          </cell>
          <cell r="C36">
            <v>55825.73</v>
          </cell>
          <cell r="D36">
            <v>2200.0673</v>
          </cell>
          <cell r="E36">
            <v>1788.6357</v>
          </cell>
          <cell r="F36">
            <v>24862.89526</v>
          </cell>
          <cell r="G36">
            <v>2200.1</v>
          </cell>
        </row>
        <row r="37">
          <cell r="A37">
            <v>546</v>
          </cell>
          <cell r="B37" t="str">
            <v>四川太极锦江区楠丰路店</v>
          </cell>
          <cell r="C37">
            <v>33303.45</v>
          </cell>
          <cell r="D37">
            <v>1565.1504</v>
          </cell>
          <cell r="E37">
            <v>1271.722</v>
          </cell>
          <cell r="F37">
            <v>13970.570504</v>
          </cell>
          <cell r="G37">
            <v>1565.2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29174.75</v>
          </cell>
          <cell r="D38">
            <v>1259.5699</v>
          </cell>
          <cell r="E38">
            <v>1050.6281</v>
          </cell>
          <cell r="F38">
            <v>12845.800409</v>
          </cell>
          <cell r="G38">
            <v>1259.6</v>
          </cell>
        </row>
        <row r="39">
          <cell r="A39">
            <v>56</v>
          </cell>
          <cell r="B39" t="str">
            <v>四川太极三江店</v>
          </cell>
          <cell r="C39">
            <v>51777.85</v>
          </cell>
          <cell r="D39">
            <v>2948.066</v>
          </cell>
          <cell r="E39">
            <v>2410.2716</v>
          </cell>
          <cell r="F39">
            <v>21668.360553</v>
          </cell>
          <cell r="G39">
            <v>2948.1</v>
          </cell>
        </row>
        <row r="40">
          <cell r="A40">
            <v>570</v>
          </cell>
          <cell r="B40" t="str">
            <v>四川太极青羊区浣花滨河路药店</v>
          </cell>
          <cell r="C40">
            <v>57418.56</v>
          </cell>
          <cell r="D40">
            <v>2530.0796</v>
          </cell>
          <cell r="E40">
            <v>2064.8822</v>
          </cell>
          <cell r="F40">
            <v>25919.685784</v>
          </cell>
          <cell r="G40">
            <v>2530.1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177507.95</v>
          </cell>
          <cell r="D41">
            <v>9382.0693</v>
          </cell>
          <cell r="E41">
            <v>7702.1829</v>
          </cell>
          <cell r="F41">
            <v>81507.131724</v>
          </cell>
          <cell r="G41">
            <v>9382.1</v>
          </cell>
        </row>
        <row r="42">
          <cell r="A42">
            <v>572</v>
          </cell>
          <cell r="B42" t="str">
            <v>四川太极郫县郫筒镇东大街药店</v>
          </cell>
          <cell r="C42">
            <v>27478.93</v>
          </cell>
          <cell r="D42">
            <v>1485.1563</v>
          </cell>
          <cell r="E42">
            <v>1231.7441</v>
          </cell>
          <cell r="F42">
            <v>11354.230026</v>
          </cell>
          <cell r="G42">
            <v>1485.2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32716.4</v>
          </cell>
          <cell r="D43">
            <v>1865.4012</v>
          </cell>
          <cell r="E43">
            <v>1498.8658</v>
          </cell>
          <cell r="F43">
            <v>15051.993718</v>
          </cell>
          <cell r="G43">
            <v>1865.4</v>
          </cell>
        </row>
        <row r="44">
          <cell r="A44">
            <v>577</v>
          </cell>
          <cell r="B44" t="str">
            <v>四川太极青羊区群和路药店</v>
          </cell>
          <cell r="C44">
            <v>25902.71</v>
          </cell>
          <cell r="D44">
            <v>1269.0908</v>
          </cell>
          <cell r="E44">
            <v>1020.3574</v>
          </cell>
          <cell r="F44">
            <v>10816.074186</v>
          </cell>
          <cell r="G44">
            <v>1269.1</v>
          </cell>
        </row>
        <row r="45">
          <cell r="A45">
            <v>578</v>
          </cell>
          <cell r="B45" t="str">
            <v>四川太极成华区华油路药店</v>
          </cell>
          <cell r="C45">
            <v>55079.29</v>
          </cell>
          <cell r="D45">
            <v>2835.1862</v>
          </cell>
          <cell r="E45">
            <v>2282.033</v>
          </cell>
          <cell r="F45">
            <v>25096.308247</v>
          </cell>
          <cell r="G45">
            <v>2835.2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61979.88</v>
          </cell>
          <cell r="D46">
            <v>3051.0048</v>
          </cell>
          <cell r="E46">
            <v>2456.0818</v>
          </cell>
          <cell r="F46">
            <v>26066.845601</v>
          </cell>
          <cell r="G46">
            <v>3051</v>
          </cell>
        </row>
        <row r="47">
          <cell r="A47">
            <v>582</v>
          </cell>
          <cell r="B47" t="str">
            <v>四川太极青羊区十二桥药店</v>
          </cell>
          <cell r="C47">
            <v>100442.43</v>
          </cell>
          <cell r="D47">
            <v>4840.9177</v>
          </cell>
          <cell r="E47">
            <v>4029.7239</v>
          </cell>
          <cell r="F47">
            <v>47070.38062</v>
          </cell>
          <cell r="G47">
            <v>4840.9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41905.44</v>
          </cell>
          <cell r="D48">
            <v>1878.2725</v>
          </cell>
          <cell r="E48">
            <v>1525.5407</v>
          </cell>
          <cell r="F48">
            <v>18320.694142</v>
          </cell>
          <cell r="G48">
            <v>1878.3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98364.65</v>
          </cell>
          <cell r="D49">
            <v>4666.1867</v>
          </cell>
          <cell r="E49">
            <v>3766.9037</v>
          </cell>
          <cell r="F49">
            <v>44449.642139</v>
          </cell>
          <cell r="G49">
            <v>4666.2</v>
          </cell>
        </row>
        <row r="50">
          <cell r="A50">
            <v>587</v>
          </cell>
          <cell r="B50" t="str">
            <v>四川太极都江堰景中路店</v>
          </cell>
          <cell r="C50">
            <v>35718.43</v>
          </cell>
          <cell r="D50">
            <v>1789.5637</v>
          </cell>
          <cell r="E50">
            <v>1411.4949</v>
          </cell>
          <cell r="F50">
            <v>15474.7286</v>
          </cell>
          <cell r="G50">
            <v>1789.6</v>
          </cell>
        </row>
        <row r="51">
          <cell r="A51">
            <v>588</v>
          </cell>
          <cell r="B51" t="str">
            <v>四川太极新津县正东街店</v>
          </cell>
          <cell r="C51">
            <v>30869.09</v>
          </cell>
          <cell r="D51">
            <v>1471.4289</v>
          </cell>
          <cell r="E51">
            <v>1206.5471</v>
          </cell>
          <cell r="F51">
            <v>15096.961494</v>
          </cell>
          <cell r="G51">
            <v>1471.4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49365.89</v>
          </cell>
          <cell r="D52">
            <v>2986.394</v>
          </cell>
          <cell r="E52">
            <v>2456.7026</v>
          </cell>
          <cell r="F52">
            <v>23945.731584</v>
          </cell>
          <cell r="G52">
            <v>2986.4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58101.08</v>
          </cell>
          <cell r="D53">
            <v>2741.1194</v>
          </cell>
          <cell r="E53">
            <v>2210.029</v>
          </cell>
          <cell r="F53">
            <v>25305.364486</v>
          </cell>
          <cell r="G53">
            <v>2741.1</v>
          </cell>
        </row>
        <row r="54">
          <cell r="A54">
            <v>598</v>
          </cell>
          <cell r="B54" t="str">
            <v>四川太极锦江区水杉街药店</v>
          </cell>
          <cell r="C54">
            <v>37668.18</v>
          </cell>
          <cell r="D54">
            <v>1943.2305</v>
          </cell>
          <cell r="E54">
            <v>1584.6239</v>
          </cell>
          <cell r="F54">
            <v>17038.130733</v>
          </cell>
          <cell r="G54">
            <v>1943.2</v>
          </cell>
        </row>
        <row r="55">
          <cell r="A55">
            <v>704</v>
          </cell>
          <cell r="B55" t="str">
            <v>四川太极都江堰奎光路中段药店</v>
          </cell>
          <cell r="C55">
            <v>30033.83</v>
          </cell>
          <cell r="D55">
            <v>1285.4368</v>
          </cell>
          <cell r="E55">
            <v>1031.9596</v>
          </cell>
          <cell r="F55">
            <v>12430.795164</v>
          </cell>
          <cell r="G55">
            <v>1285.4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31892.24</v>
          </cell>
          <cell r="D56">
            <v>1957.0393</v>
          </cell>
          <cell r="E56">
            <v>1573.9737</v>
          </cell>
          <cell r="F56">
            <v>14477.369284</v>
          </cell>
          <cell r="G56">
            <v>1957</v>
          </cell>
        </row>
        <row r="57">
          <cell r="A57">
            <v>707</v>
          </cell>
          <cell r="B57" t="str">
            <v>四川太极成华区万科路药店</v>
          </cell>
          <cell r="C57">
            <v>81111.58</v>
          </cell>
          <cell r="D57">
            <v>4175.5282</v>
          </cell>
          <cell r="E57">
            <v>3420.5724</v>
          </cell>
          <cell r="F57">
            <v>34469.441282</v>
          </cell>
          <cell r="G57">
            <v>4175.5</v>
          </cell>
        </row>
        <row r="58">
          <cell r="A58">
            <v>709</v>
          </cell>
          <cell r="B58" t="str">
            <v>四川太极新都区马超东路店</v>
          </cell>
          <cell r="C58">
            <v>37075.37</v>
          </cell>
          <cell r="D58">
            <v>1544.5964</v>
          </cell>
          <cell r="E58">
            <v>1273.4948</v>
          </cell>
          <cell r="F58">
            <v>15685.785868</v>
          </cell>
          <cell r="G58">
            <v>1544.6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26903</v>
          </cell>
          <cell r="D59">
            <v>1363.7033</v>
          </cell>
          <cell r="E59">
            <v>1092.2659</v>
          </cell>
          <cell r="F59">
            <v>11418.29915</v>
          </cell>
          <cell r="G59">
            <v>1363.7</v>
          </cell>
        </row>
        <row r="60">
          <cell r="A60">
            <v>712</v>
          </cell>
          <cell r="B60" t="str">
            <v>四川太极成华区华泰路药店</v>
          </cell>
          <cell r="C60">
            <v>124506.76</v>
          </cell>
          <cell r="D60">
            <v>5489.5552</v>
          </cell>
          <cell r="E60">
            <v>4537.0748</v>
          </cell>
          <cell r="F60">
            <v>54638.602414</v>
          </cell>
          <cell r="G60">
            <v>5489.6</v>
          </cell>
        </row>
        <row r="61">
          <cell r="A61">
            <v>713</v>
          </cell>
          <cell r="B61" t="str">
            <v>四川太极都江堰聚源镇药店</v>
          </cell>
          <cell r="C61">
            <v>31974.22</v>
          </cell>
          <cell r="D61">
            <v>2015.8865</v>
          </cell>
          <cell r="E61">
            <v>1661.4703</v>
          </cell>
          <cell r="F61">
            <v>14827.229042</v>
          </cell>
          <cell r="G61">
            <v>2015.9</v>
          </cell>
        </row>
        <row r="62">
          <cell r="A62">
            <v>715</v>
          </cell>
          <cell r="B62" t="str">
            <v>四川太极都江堰灌口镇外北街药店</v>
          </cell>
          <cell r="C62">
            <v>2139.24</v>
          </cell>
          <cell r="D62">
            <v>0</v>
          </cell>
          <cell r="E62">
            <v>0</v>
          </cell>
          <cell r="F62">
            <v>441.0998</v>
          </cell>
          <cell r="G62">
            <v>0</v>
          </cell>
        </row>
        <row r="63">
          <cell r="A63">
            <v>716</v>
          </cell>
          <cell r="B63" t="str">
            <v>四川太极大邑县沙渠镇方圆路药店</v>
          </cell>
          <cell r="C63">
            <v>36166.53</v>
          </cell>
          <cell r="D63">
            <v>1925.3255</v>
          </cell>
          <cell r="E63">
            <v>1571.5487</v>
          </cell>
          <cell r="F63">
            <v>17078.879871</v>
          </cell>
          <cell r="G63">
            <v>1925.3</v>
          </cell>
        </row>
        <row r="64">
          <cell r="A64">
            <v>717</v>
          </cell>
          <cell r="B64" t="str">
            <v>四川太极大邑县晋原镇通达东路五段药店</v>
          </cell>
          <cell r="C64">
            <v>49266.87</v>
          </cell>
          <cell r="D64">
            <v>2681.9943</v>
          </cell>
          <cell r="E64">
            <v>2229.2143</v>
          </cell>
          <cell r="F64">
            <v>23529.729</v>
          </cell>
          <cell r="G64">
            <v>2682</v>
          </cell>
        </row>
        <row r="65">
          <cell r="A65">
            <v>718</v>
          </cell>
          <cell r="B65" t="str">
            <v>四川太极龙泉驿区东街药店</v>
          </cell>
          <cell r="C65">
            <v>23275.62</v>
          </cell>
          <cell r="D65">
            <v>1176.2622</v>
          </cell>
          <cell r="E65">
            <v>973.8114</v>
          </cell>
          <cell r="F65">
            <v>9417.557746</v>
          </cell>
          <cell r="G65">
            <v>1176.3</v>
          </cell>
        </row>
        <row r="66">
          <cell r="A66">
            <v>719</v>
          </cell>
          <cell r="B66" t="str">
            <v>四川太极大邑县晋原镇内蒙古大道药店</v>
          </cell>
          <cell r="C66">
            <v>65266.58</v>
          </cell>
          <cell r="D66">
            <v>3072.0456</v>
          </cell>
          <cell r="E66">
            <v>2494.8444</v>
          </cell>
          <cell r="F66">
            <v>29635.018184</v>
          </cell>
          <cell r="G66">
            <v>3072</v>
          </cell>
        </row>
        <row r="67">
          <cell r="A67">
            <v>720</v>
          </cell>
          <cell r="B67" t="str">
            <v>四川太极大邑县新场镇文昌街药店</v>
          </cell>
          <cell r="C67">
            <v>34058.83</v>
          </cell>
          <cell r="D67">
            <v>1498.4981</v>
          </cell>
          <cell r="E67">
            <v>1222.8657</v>
          </cell>
          <cell r="F67">
            <v>14421.6517</v>
          </cell>
          <cell r="G67">
            <v>1498.5</v>
          </cell>
        </row>
        <row r="68">
          <cell r="A68">
            <v>721</v>
          </cell>
          <cell r="B68" t="str">
            <v>四川太极邛崃市临邛镇洪川小区药店</v>
          </cell>
          <cell r="C68">
            <v>35187.16</v>
          </cell>
          <cell r="D68">
            <v>1995.9727</v>
          </cell>
          <cell r="E68">
            <v>1611.7907</v>
          </cell>
          <cell r="F68">
            <v>15602.430584</v>
          </cell>
          <cell r="G68">
            <v>1996</v>
          </cell>
        </row>
        <row r="69">
          <cell r="A69">
            <v>723</v>
          </cell>
          <cell r="B69" t="str">
            <v>四川太极锦江区柳翠路药店</v>
          </cell>
          <cell r="C69">
            <v>33649.69</v>
          </cell>
          <cell r="D69">
            <v>1919.075</v>
          </cell>
          <cell r="E69">
            <v>1553.745</v>
          </cell>
          <cell r="F69">
            <v>15148.870415</v>
          </cell>
          <cell r="G69">
            <v>1919.1</v>
          </cell>
        </row>
        <row r="70">
          <cell r="A70">
            <v>724</v>
          </cell>
          <cell r="B70" t="str">
            <v>四川太极锦江区观音桥街药店</v>
          </cell>
          <cell r="C70">
            <v>55572.08</v>
          </cell>
          <cell r="D70">
            <v>2999.4247</v>
          </cell>
          <cell r="E70">
            <v>2430.7543</v>
          </cell>
          <cell r="F70">
            <v>23849.533122</v>
          </cell>
          <cell r="G70">
            <v>2999.4</v>
          </cell>
        </row>
        <row r="71">
          <cell r="A71">
            <v>726</v>
          </cell>
          <cell r="B71" t="str">
            <v>四川太极金牛区交大路第三药店</v>
          </cell>
          <cell r="C71">
            <v>88826.78</v>
          </cell>
          <cell r="D71">
            <v>4316.1632</v>
          </cell>
          <cell r="E71">
            <v>3536.1558</v>
          </cell>
          <cell r="F71">
            <v>40674.920914</v>
          </cell>
          <cell r="G71">
            <v>4316.2</v>
          </cell>
        </row>
        <row r="72">
          <cell r="A72">
            <v>727</v>
          </cell>
          <cell r="B72" t="str">
            <v>四川太极金牛区黄苑东街药店</v>
          </cell>
          <cell r="C72">
            <v>33320.32</v>
          </cell>
          <cell r="D72">
            <v>1537.3516</v>
          </cell>
          <cell r="E72">
            <v>1252.082</v>
          </cell>
          <cell r="F72">
            <v>14568.330452</v>
          </cell>
          <cell r="G72">
            <v>1537.4</v>
          </cell>
        </row>
        <row r="73">
          <cell r="A73">
            <v>730</v>
          </cell>
          <cell r="B73" t="str">
            <v>四川太极新都区新繁镇繁江北路药店</v>
          </cell>
          <cell r="C73">
            <v>63490.27</v>
          </cell>
          <cell r="D73">
            <v>2439.6669</v>
          </cell>
          <cell r="E73">
            <v>2008.7843</v>
          </cell>
          <cell r="F73">
            <v>29229.179201</v>
          </cell>
          <cell r="G73">
            <v>2439.7</v>
          </cell>
        </row>
        <row r="74">
          <cell r="A74">
            <v>732</v>
          </cell>
          <cell r="B74" t="str">
            <v>四川太极邛崃市羊安镇永康大道药店</v>
          </cell>
          <cell r="C74">
            <v>24142.41</v>
          </cell>
          <cell r="D74">
            <v>1276.7678</v>
          </cell>
          <cell r="E74">
            <v>1024.296</v>
          </cell>
          <cell r="F74">
            <v>11277.519562</v>
          </cell>
          <cell r="G74">
            <v>1276.8</v>
          </cell>
        </row>
        <row r="75">
          <cell r="A75">
            <v>734</v>
          </cell>
          <cell r="B75" t="str">
            <v>四川太极温江区柳城街道同兴东路药店</v>
          </cell>
          <cell r="C75">
            <v>36398.81</v>
          </cell>
          <cell r="D75">
            <v>2181.6842</v>
          </cell>
          <cell r="E75">
            <v>1757.833</v>
          </cell>
          <cell r="F75">
            <v>16489.620336</v>
          </cell>
          <cell r="G75">
            <v>2181.7</v>
          </cell>
        </row>
        <row r="76">
          <cell r="A76">
            <v>737</v>
          </cell>
          <cell r="B76" t="str">
            <v>四川太极高新区大源北街药店</v>
          </cell>
          <cell r="C76">
            <v>37295.61</v>
          </cell>
          <cell r="D76">
            <v>2016.5328</v>
          </cell>
          <cell r="E76">
            <v>1644.0162</v>
          </cell>
          <cell r="F76">
            <v>16004.564648</v>
          </cell>
          <cell r="G76">
            <v>2016.5</v>
          </cell>
        </row>
        <row r="77">
          <cell r="A77">
            <v>738</v>
          </cell>
          <cell r="B77" t="str">
            <v>四川太极都江堰市蒲阳路药店</v>
          </cell>
          <cell r="C77">
            <v>33281.56</v>
          </cell>
          <cell r="D77">
            <v>1861.7389</v>
          </cell>
          <cell r="E77">
            <v>1574.2437</v>
          </cell>
          <cell r="F77">
            <v>12942.326678</v>
          </cell>
          <cell r="G77">
            <v>1861.7</v>
          </cell>
        </row>
        <row r="78">
          <cell r="A78">
            <v>740</v>
          </cell>
          <cell r="B78" t="str">
            <v>四川太极成华区华康路药店</v>
          </cell>
          <cell r="C78">
            <v>22371.47</v>
          </cell>
          <cell r="D78">
            <v>943.0742</v>
          </cell>
          <cell r="E78">
            <v>759.2004</v>
          </cell>
          <cell r="F78">
            <v>9695.221404</v>
          </cell>
          <cell r="G78">
            <v>943.1</v>
          </cell>
        </row>
        <row r="79">
          <cell r="A79">
            <v>741</v>
          </cell>
          <cell r="B79" t="str">
            <v>四川太极成华区新怡路店
</v>
          </cell>
          <cell r="C79">
            <v>35085.71</v>
          </cell>
          <cell r="D79">
            <v>1427.2502</v>
          </cell>
          <cell r="E79">
            <v>1161.157</v>
          </cell>
          <cell r="F79">
            <v>15499.849208</v>
          </cell>
          <cell r="G79">
            <v>1427.3</v>
          </cell>
        </row>
        <row r="80">
          <cell r="A80">
            <v>742</v>
          </cell>
          <cell r="B80" t="str">
            <v>四川太极锦江区庆云南街药店</v>
          </cell>
          <cell r="C80">
            <v>43033.51</v>
          </cell>
          <cell r="D80">
            <v>2402.3248</v>
          </cell>
          <cell r="E80">
            <v>1917.003</v>
          </cell>
          <cell r="F80">
            <v>22033.397448</v>
          </cell>
          <cell r="G80">
            <v>2402.3</v>
          </cell>
        </row>
        <row r="81">
          <cell r="A81">
            <v>743</v>
          </cell>
          <cell r="B81" t="str">
            <v>四川太极成华区万宇路药店</v>
          </cell>
          <cell r="C81">
            <v>18762.03</v>
          </cell>
          <cell r="D81">
            <v>977.249</v>
          </cell>
          <cell r="E81">
            <v>784.0806</v>
          </cell>
          <cell r="F81">
            <v>8331.554362</v>
          </cell>
          <cell r="G81">
            <v>977.2</v>
          </cell>
        </row>
        <row r="82">
          <cell r="A82" t="str">
            <v>总计</v>
          </cell>
        </row>
        <row r="82">
          <cell r="C82">
            <v>4929803.6</v>
          </cell>
          <cell r="D82">
            <v>235083.8168</v>
          </cell>
          <cell r="E82">
            <v>192854.7012</v>
          </cell>
          <cell r="F82">
            <v>2132821.086919</v>
          </cell>
          <cell r="G82">
            <v>235084</v>
          </cell>
        </row>
        <row r="83">
          <cell r="A83" t="str">
            <v>业务部：</v>
          </cell>
          <cell r="B83" t="str">
            <v>商品部：</v>
          </cell>
        </row>
        <row r="83">
          <cell r="D83" t="str">
            <v>人事部：</v>
          </cell>
        </row>
        <row r="83">
          <cell r="F83" t="str">
            <v>董事长：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现场认购品种"/>
      <sheetName val="藏药、惠氏系列"/>
      <sheetName val="Sheet1"/>
    </sheetNames>
    <sheetDataSet>
      <sheetData sheetId="0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天胶（不含微信晒单）</v>
          </cell>
        </row>
        <row r="1">
          <cell r="Q1" t="str">
            <v>补肾（不含微信晒单）</v>
          </cell>
        </row>
        <row r="1">
          <cell r="AC1" t="str">
            <v>序号</v>
          </cell>
          <cell r="AD1" t="str">
            <v>门店ID</v>
          </cell>
          <cell r="AE1" t="str">
            <v>门店名称</v>
          </cell>
          <cell r="AF1" t="str">
            <v>片区</v>
          </cell>
          <cell r="AG1" t="str">
            <v>中山中智</v>
          </cell>
        </row>
        <row r="1">
          <cell r="AT1" t="str">
            <v>全安素+益力佳</v>
          </cell>
        </row>
        <row r="1">
          <cell r="BF1" t="str">
            <v>蚕蛾</v>
          </cell>
        </row>
        <row r="1">
          <cell r="BR1" t="str">
            <v>序号</v>
          </cell>
          <cell r="BS1" t="str">
            <v>门店ID</v>
          </cell>
          <cell r="BT1" t="str">
            <v>门店名称</v>
          </cell>
          <cell r="BU1" t="str">
            <v>片区</v>
          </cell>
          <cell r="BV1" t="str">
            <v>五子衍宗丸</v>
          </cell>
        </row>
        <row r="1">
          <cell r="CH1" t="str">
            <v>芪鹿补血（不含微信晒单）</v>
          </cell>
        </row>
        <row r="1">
          <cell r="CT1" t="str">
            <v>序号</v>
          </cell>
          <cell r="CU1" t="str">
            <v>门店ID</v>
          </cell>
          <cell r="CV1" t="str">
            <v>门店名称</v>
          </cell>
          <cell r="CW1" t="str">
            <v>片区</v>
          </cell>
          <cell r="CX1" t="str">
            <v>全安素+益力佳</v>
          </cell>
        </row>
        <row r="1">
          <cell r="DJ1" t="str">
            <v>中山中智</v>
          </cell>
        </row>
        <row r="1">
          <cell r="DW1" t="str">
            <v>雅塑</v>
          </cell>
        </row>
        <row r="1">
          <cell r="EI1" t="str">
            <v>合计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挑战4</v>
          </cell>
          <cell r="I2" t="str">
            <v>挑战等级</v>
          </cell>
          <cell r="J2" t="str">
            <v>挑战数量</v>
          </cell>
          <cell r="K2" t="str">
            <v>现场奖励</v>
          </cell>
          <cell r="L2" t="str">
            <v>实际销售</v>
          </cell>
          <cell r="M2" t="str">
            <v>销量差异</v>
          </cell>
          <cell r="N2" t="str">
            <v>门店应发</v>
          </cell>
          <cell r="O2" t="str">
            <v>门店退回奖励</v>
          </cell>
          <cell r="P2" t="str">
            <v>补发提成</v>
          </cell>
          <cell r="Q2" t="str">
            <v>挑战1</v>
          </cell>
          <cell r="R2" t="str">
            <v>挑战2</v>
          </cell>
          <cell r="S2" t="str">
            <v>挑战3</v>
          </cell>
          <cell r="T2" t="str">
            <v>挑战4</v>
          </cell>
          <cell r="U2" t="str">
            <v>挑战等级</v>
          </cell>
          <cell r="V2" t="str">
            <v>挑战数量</v>
          </cell>
          <cell r="W2" t="str">
            <v>现场奖励</v>
          </cell>
          <cell r="X2" t="str">
            <v>实际销售</v>
          </cell>
          <cell r="Y2" t="str">
            <v>差异</v>
          </cell>
          <cell r="Z2" t="str">
            <v>门店应发</v>
          </cell>
          <cell r="AA2" t="str">
            <v>门店退回奖励</v>
          </cell>
          <cell r="AB2" t="str">
            <v>补发提成</v>
          </cell>
        </row>
        <row r="2">
          <cell r="AG2" t="str">
            <v>挑战1</v>
          </cell>
          <cell r="AH2" t="str">
            <v>挑战2</v>
          </cell>
          <cell r="AI2" t="str">
            <v>挑战3</v>
          </cell>
          <cell r="AJ2" t="str">
            <v>挑战4</v>
          </cell>
          <cell r="AK2" t="str">
            <v>挑战等级</v>
          </cell>
          <cell r="AL2" t="str">
            <v>挑战数量</v>
          </cell>
          <cell r="AM2" t="str">
            <v>现场奖励</v>
          </cell>
          <cell r="AN2" t="str">
            <v>销售数量</v>
          </cell>
          <cell r="AO2" t="str">
            <v>销售金额</v>
          </cell>
          <cell r="AP2" t="str">
            <v>销量差异</v>
          </cell>
          <cell r="AQ2" t="str">
            <v>门店应发</v>
          </cell>
          <cell r="AR2" t="str">
            <v>门店退回奖励</v>
          </cell>
          <cell r="AS2" t="str">
            <v>补发提成</v>
          </cell>
          <cell r="AT2" t="str">
            <v>挑战1</v>
          </cell>
          <cell r="AU2" t="str">
            <v>挑战2</v>
          </cell>
          <cell r="AV2" t="str">
            <v>挑战3</v>
          </cell>
          <cell r="AW2" t="str">
            <v>挑战4</v>
          </cell>
          <cell r="AX2" t="str">
            <v>挑战等级</v>
          </cell>
          <cell r="AY2" t="str">
            <v>挑战数量</v>
          </cell>
          <cell r="AZ2" t="str">
            <v>现场奖励</v>
          </cell>
          <cell r="BA2" t="str">
            <v>实际销售</v>
          </cell>
          <cell r="BB2" t="str">
            <v>销量差异</v>
          </cell>
          <cell r="BC2" t="str">
            <v>门店应发</v>
          </cell>
          <cell r="BD2" t="str">
            <v>门店退回奖励</v>
          </cell>
          <cell r="BE2" t="str">
            <v>补发提成</v>
          </cell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挑战4</v>
          </cell>
          <cell r="BJ2" t="str">
            <v>等级</v>
          </cell>
          <cell r="BK2" t="str">
            <v>挑战数量</v>
          </cell>
          <cell r="BL2" t="str">
            <v>现场奖励</v>
          </cell>
          <cell r="BM2" t="str">
            <v>实销</v>
          </cell>
          <cell r="BN2" t="str">
            <v>差异</v>
          </cell>
          <cell r="BO2" t="str">
            <v>门店应发</v>
          </cell>
          <cell r="BP2" t="str">
            <v>门店退回</v>
          </cell>
          <cell r="BQ2" t="str">
            <v>补发奖励</v>
          </cell>
        </row>
        <row r="2">
          <cell r="BV2" t="str">
            <v>挑战1</v>
          </cell>
          <cell r="BW2" t="str">
            <v>挑战2</v>
          </cell>
          <cell r="BX2" t="str">
            <v>挑战3</v>
          </cell>
          <cell r="BY2" t="str">
            <v>挑战4</v>
          </cell>
          <cell r="BZ2" t="str">
            <v>挑战等级</v>
          </cell>
          <cell r="CA2" t="str">
            <v>挑战数量</v>
          </cell>
          <cell r="CB2" t="str">
            <v>现场奖励</v>
          </cell>
          <cell r="CC2" t="str">
            <v>销售（除赠品）</v>
          </cell>
          <cell r="CD2" t="str">
            <v>销售差异</v>
          </cell>
          <cell r="CE2" t="str">
            <v>门店应发</v>
          </cell>
          <cell r="CF2" t="str">
            <v>门店退回奖励</v>
          </cell>
          <cell r="CG2" t="str">
            <v>补发提成</v>
          </cell>
          <cell r="CH2" t="str">
            <v>挑战1</v>
          </cell>
          <cell r="CI2" t="str">
            <v>挑战2</v>
          </cell>
          <cell r="CJ2" t="str">
            <v>挑战3</v>
          </cell>
          <cell r="CK2" t="str">
            <v>挑战4</v>
          </cell>
          <cell r="CL2" t="str">
            <v>挑战等级</v>
          </cell>
          <cell r="CM2" t="str">
            <v>挑战数量</v>
          </cell>
          <cell r="CN2" t="str">
            <v>现场奖励</v>
          </cell>
          <cell r="CO2" t="str">
            <v>销售数量</v>
          </cell>
          <cell r="CP2" t="str">
            <v>销量差异</v>
          </cell>
          <cell r="CQ2" t="str">
            <v>门店应发</v>
          </cell>
          <cell r="CR2" t="str">
            <v>门店退回奖励</v>
          </cell>
          <cell r="CS2" t="str">
            <v>补发提成</v>
          </cell>
        </row>
        <row r="2">
          <cell r="CX2" t="str">
            <v>挑战1</v>
          </cell>
          <cell r="CY2" t="str">
            <v>挑战2</v>
          </cell>
          <cell r="CZ2" t="str">
            <v>挑战3</v>
          </cell>
          <cell r="DA2" t="str">
            <v>挑战4</v>
          </cell>
          <cell r="DB2" t="str">
            <v>挑战等级</v>
          </cell>
          <cell r="DC2" t="str">
            <v>挑战数量</v>
          </cell>
          <cell r="DD2" t="str">
            <v>现场奖励</v>
          </cell>
          <cell r="DE2" t="str">
            <v>实际销售</v>
          </cell>
          <cell r="DF2" t="str">
            <v>销量差异</v>
          </cell>
          <cell r="DG2" t="str">
            <v>门店应发</v>
          </cell>
          <cell r="DH2" t="str">
            <v>门店退回奖励</v>
          </cell>
          <cell r="DI2" t="str">
            <v>补发提成</v>
          </cell>
          <cell r="DJ2" t="str">
            <v>挑战1</v>
          </cell>
          <cell r="DK2" t="str">
            <v>挑战2</v>
          </cell>
          <cell r="DL2" t="str">
            <v>挑战3</v>
          </cell>
          <cell r="DM2" t="str">
            <v>挑战4</v>
          </cell>
          <cell r="DN2" t="str">
            <v>挑战等级</v>
          </cell>
          <cell r="DO2" t="str">
            <v>挑战数量</v>
          </cell>
          <cell r="DP2" t="str">
            <v>现场奖励</v>
          </cell>
          <cell r="DQ2" t="str">
            <v>销售数量</v>
          </cell>
          <cell r="DR2" t="str">
            <v>销售金额</v>
          </cell>
          <cell r="DS2" t="str">
            <v>销量差异</v>
          </cell>
          <cell r="DT2" t="str">
            <v>门店应发</v>
          </cell>
          <cell r="DU2" t="str">
            <v>门店退回奖励</v>
          </cell>
          <cell r="DV2" t="str">
            <v>补发提成</v>
          </cell>
          <cell r="DW2" t="str">
            <v>挑战1</v>
          </cell>
          <cell r="DX2" t="str">
            <v>挑战2</v>
          </cell>
          <cell r="DY2" t="str">
            <v>挑战3</v>
          </cell>
          <cell r="DZ2" t="str">
            <v>挑战4</v>
          </cell>
          <cell r="EA2" t="str">
            <v>挑战等级</v>
          </cell>
          <cell r="EB2" t="str">
            <v>挑战数量</v>
          </cell>
          <cell r="EC2" t="str">
            <v>现场奖励</v>
          </cell>
          <cell r="ED2" t="str">
            <v>实销</v>
          </cell>
          <cell r="EE2" t="str">
            <v>差异</v>
          </cell>
          <cell r="EF2" t="str">
            <v>门店应发</v>
          </cell>
          <cell r="EG2" t="str">
            <v>门店退回</v>
          </cell>
          <cell r="EH2" t="str">
            <v>补发奖励</v>
          </cell>
          <cell r="EI2" t="str">
            <v>现场发放合计</v>
          </cell>
          <cell r="EJ2" t="str">
            <v>应发奖励合计</v>
          </cell>
          <cell r="EK2" t="str">
            <v>门店退回奖励</v>
          </cell>
          <cell r="EL2" t="str">
            <v>补发合计</v>
          </cell>
        </row>
        <row r="3">
          <cell r="D3" t="str">
            <v>对应奖励</v>
          </cell>
          <cell r="E3">
            <v>10</v>
          </cell>
          <cell r="F3">
            <v>20</v>
          </cell>
          <cell r="G3">
            <v>35</v>
          </cell>
          <cell r="H3">
            <v>45</v>
          </cell>
        </row>
        <row r="3">
          <cell r="Q3">
            <v>3</v>
          </cell>
          <cell r="R3">
            <v>5</v>
          </cell>
          <cell r="S3">
            <v>7</v>
          </cell>
          <cell r="T3">
            <v>9</v>
          </cell>
        </row>
        <row r="3">
          <cell r="AF3" t="str">
            <v>对应奖励</v>
          </cell>
          <cell r="AG3">
            <v>0.05</v>
          </cell>
          <cell r="AH3">
            <v>0.07</v>
          </cell>
          <cell r="AI3">
            <v>0.09</v>
          </cell>
          <cell r="AJ3">
            <v>0.13</v>
          </cell>
        </row>
        <row r="3">
          <cell r="AT3">
            <v>15</v>
          </cell>
          <cell r="AU3">
            <v>20</v>
          </cell>
          <cell r="AV3">
            <v>25</v>
          </cell>
          <cell r="AW3">
            <v>30</v>
          </cell>
        </row>
        <row r="3">
          <cell r="BF3">
            <v>6</v>
          </cell>
          <cell r="BG3">
            <v>8</v>
          </cell>
          <cell r="BH3">
            <v>10</v>
          </cell>
          <cell r="BI3">
            <v>12</v>
          </cell>
        </row>
        <row r="3">
          <cell r="BU3" t="str">
            <v>对应奖励</v>
          </cell>
          <cell r="BV3">
            <v>6</v>
          </cell>
          <cell r="BW3">
            <v>8</v>
          </cell>
          <cell r="BX3">
            <v>10</v>
          </cell>
          <cell r="BY3">
            <v>12</v>
          </cell>
        </row>
        <row r="3">
          <cell r="CH3">
            <v>8</v>
          </cell>
          <cell r="CI3">
            <v>10</v>
          </cell>
          <cell r="CJ3">
            <v>12</v>
          </cell>
          <cell r="CK3">
            <v>15</v>
          </cell>
        </row>
        <row r="3">
          <cell r="CW3" t="str">
            <v>对应奖励</v>
          </cell>
          <cell r="CX3">
            <v>15</v>
          </cell>
          <cell r="CY3">
            <v>20</v>
          </cell>
          <cell r="CZ3">
            <v>25</v>
          </cell>
          <cell r="DA3">
            <v>30</v>
          </cell>
        </row>
        <row r="3">
          <cell r="DJ3">
            <v>0.05</v>
          </cell>
          <cell r="DK3">
            <v>0.07</v>
          </cell>
          <cell r="DL3">
            <v>0.09</v>
          </cell>
          <cell r="DM3">
            <v>0.13</v>
          </cell>
        </row>
        <row r="3">
          <cell r="DW3">
            <v>15</v>
          </cell>
          <cell r="DX3">
            <v>20</v>
          </cell>
          <cell r="DY3">
            <v>25</v>
          </cell>
          <cell r="DZ3">
            <v>30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5</v>
          </cell>
          <cell r="F4">
            <v>6</v>
          </cell>
          <cell r="G4">
            <v>8</v>
          </cell>
          <cell r="H4">
            <v>9</v>
          </cell>
          <cell r="I4">
            <v>2</v>
          </cell>
          <cell r="J4">
            <v>6</v>
          </cell>
          <cell r="K4">
            <v>120</v>
          </cell>
          <cell r="L4">
            <v>3.566</v>
          </cell>
          <cell r="M4">
            <v>-2.434</v>
          </cell>
          <cell r="N4">
            <v>0</v>
          </cell>
          <cell r="O4">
            <v>120</v>
          </cell>
        </row>
        <row r="4">
          <cell r="Q4">
            <v>21</v>
          </cell>
          <cell r="R4">
            <v>24</v>
          </cell>
          <cell r="S4">
            <v>27</v>
          </cell>
          <cell r="T4">
            <v>29</v>
          </cell>
          <cell r="U4">
            <v>2</v>
          </cell>
          <cell r="V4">
            <v>24</v>
          </cell>
          <cell r="W4">
            <v>120</v>
          </cell>
          <cell r="X4">
            <v>45</v>
          </cell>
          <cell r="Y4">
            <v>21</v>
          </cell>
          <cell r="Z4">
            <v>225</v>
          </cell>
        </row>
        <row r="4">
          <cell r="AB4">
            <v>105</v>
          </cell>
          <cell r="AC4">
            <v>1</v>
          </cell>
          <cell r="AD4">
            <v>308</v>
          </cell>
          <cell r="AE4" t="str">
            <v>红星店</v>
          </cell>
          <cell r="AF4" t="str">
            <v>西北片区</v>
          </cell>
          <cell r="AG4">
            <v>28</v>
          </cell>
          <cell r="AH4">
            <v>31</v>
          </cell>
          <cell r="AI4">
            <v>35</v>
          </cell>
          <cell r="AJ4">
            <v>39</v>
          </cell>
          <cell r="AK4">
            <v>1</v>
          </cell>
          <cell r="AL4">
            <v>28</v>
          </cell>
          <cell r="AM4">
            <v>140</v>
          </cell>
          <cell r="AN4">
            <v>32.8</v>
          </cell>
          <cell r="AO4">
            <v>3101.26</v>
          </cell>
          <cell r="AP4">
            <v>4.8</v>
          </cell>
          <cell r="AQ4">
            <v>155.1</v>
          </cell>
        </row>
        <row r="4">
          <cell r="AS4">
            <v>15.1</v>
          </cell>
          <cell r="AT4">
            <v>4</v>
          </cell>
          <cell r="AU4">
            <v>6</v>
          </cell>
          <cell r="AV4">
            <v>8</v>
          </cell>
          <cell r="AW4">
            <v>10</v>
          </cell>
          <cell r="AX4">
            <v>4</v>
          </cell>
          <cell r="AY4">
            <v>10</v>
          </cell>
          <cell r="AZ4">
            <v>300</v>
          </cell>
          <cell r="BA4">
            <v>16</v>
          </cell>
          <cell r="BB4">
            <v>6</v>
          </cell>
          <cell r="BC4">
            <v>480</v>
          </cell>
        </row>
        <row r="4">
          <cell r="BE4">
            <v>180</v>
          </cell>
          <cell r="BF4">
            <v>6</v>
          </cell>
          <cell r="BG4">
            <v>8</v>
          </cell>
          <cell r="BH4">
            <v>10</v>
          </cell>
          <cell r="BI4">
            <v>11</v>
          </cell>
          <cell r="BJ4">
            <v>4</v>
          </cell>
          <cell r="BK4">
            <v>11</v>
          </cell>
          <cell r="BL4">
            <v>132</v>
          </cell>
          <cell r="BM4">
            <v>16</v>
          </cell>
          <cell r="BN4">
            <v>5</v>
          </cell>
          <cell r="BO4">
            <v>192</v>
          </cell>
        </row>
        <row r="4">
          <cell r="BQ4">
            <v>60</v>
          </cell>
          <cell r="BR4">
            <v>1</v>
          </cell>
          <cell r="BS4">
            <v>308</v>
          </cell>
          <cell r="BT4" t="str">
            <v>红星店</v>
          </cell>
          <cell r="BU4" t="str">
            <v>西北片区</v>
          </cell>
          <cell r="BV4">
            <v>9</v>
          </cell>
          <cell r="BW4">
            <v>11</v>
          </cell>
          <cell r="BX4">
            <v>14</v>
          </cell>
          <cell r="BY4">
            <v>17</v>
          </cell>
          <cell r="BZ4">
            <v>4</v>
          </cell>
          <cell r="CA4">
            <v>17</v>
          </cell>
          <cell r="CB4">
            <v>204</v>
          </cell>
          <cell r="CC4">
            <v>75</v>
          </cell>
          <cell r="CD4">
            <v>58</v>
          </cell>
          <cell r="CE4">
            <v>900</v>
          </cell>
        </row>
        <row r="4">
          <cell r="CG4">
            <v>696</v>
          </cell>
          <cell r="CH4">
            <v>9</v>
          </cell>
          <cell r="CI4">
            <v>11</v>
          </cell>
          <cell r="CJ4">
            <v>13</v>
          </cell>
          <cell r="CK4">
            <v>15</v>
          </cell>
          <cell r="CL4">
            <v>1</v>
          </cell>
          <cell r="CM4">
            <v>9</v>
          </cell>
          <cell r="CN4">
            <v>72</v>
          </cell>
          <cell r="CO4">
            <v>9</v>
          </cell>
          <cell r="CP4">
            <v>0</v>
          </cell>
          <cell r="CQ4">
            <v>72</v>
          </cell>
        </row>
        <row r="4">
          <cell r="CT4">
            <v>1</v>
          </cell>
          <cell r="CU4">
            <v>308</v>
          </cell>
          <cell r="CV4" t="str">
            <v>红星店</v>
          </cell>
          <cell r="CW4" t="str">
            <v>西北片区</v>
          </cell>
          <cell r="CX4">
            <v>4</v>
          </cell>
          <cell r="CY4">
            <v>6</v>
          </cell>
          <cell r="CZ4">
            <v>8</v>
          </cell>
          <cell r="DA4">
            <v>10</v>
          </cell>
          <cell r="DB4">
            <v>4</v>
          </cell>
          <cell r="DC4">
            <v>10</v>
          </cell>
          <cell r="DD4">
            <v>300</v>
          </cell>
          <cell r="DE4">
            <v>16</v>
          </cell>
          <cell r="DF4">
            <v>6</v>
          </cell>
          <cell r="DG4">
            <v>480</v>
          </cell>
        </row>
        <row r="4">
          <cell r="DI4">
            <v>180</v>
          </cell>
          <cell r="DJ4">
            <v>28</v>
          </cell>
          <cell r="DK4">
            <v>31</v>
          </cell>
          <cell r="DL4">
            <v>35</v>
          </cell>
          <cell r="DM4">
            <v>39</v>
          </cell>
          <cell r="DN4">
            <v>1</v>
          </cell>
          <cell r="DO4">
            <v>28</v>
          </cell>
          <cell r="DP4">
            <v>140</v>
          </cell>
          <cell r="DQ4">
            <v>32.8</v>
          </cell>
          <cell r="DR4">
            <v>3101.26</v>
          </cell>
          <cell r="DS4">
            <v>4.8</v>
          </cell>
          <cell r="DT4">
            <v>155.1</v>
          </cell>
        </row>
        <row r="4">
          <cell r="DV4">
            <v>15.1</v>
          </cell>
          <cell r="DW4">
            <v>5</v>
          </cell>
          <cell r="DX4">
            <v>7</v>
          </cell>
          <cell r="DY4">
            <v>9</v>
          </cell>
          <cell r="DZ4">
            <v>11</v>
          </cell>
          <cell r="EA4">
            <v>1</v>
          </cell>
          <cell r="EB4">
            <v>5</v>
          </cell>
          <cell r="EC4">
            <v>75</v>
          </cell>
          <cell r="ED4">
            <v>2</v>
          </cell>
          <cell r="EE4">
            <v>-3</v>
          </cell>
        </row>
        <row r="4">
          <cell r="EG4">
            <v>75</v>
          </cell>
        </row>
        <row r="4">
          <cell r="EI4">
            <v>1163</v>
          </cell>
          <cell r="EJ4">
            <v>2024.1</v>
          </cell>
          <cell r="EK4">
            <v>195</v>
          </cell>
          <cell r="EL4">
            <v>1056.1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11</v>
          </cell>
          <cell r="F5">
            <v>14</v>
          </cell>
          <cell r="G5">
            <v>18</v>
          </cell>
          <cell r="H5">
            <v>20</v>
          </cell>
          <cell r="I5">
            <v>1</v>
          </cell>
          <cell r="J5">
            <v>11</v>
          </cell>
          <cell r="K5">
            <v>110</v>
          </cell>
          <cell r="L5">
            <v>14</v>
          </cell>
          <cell r="M5">
            <v>3</v>
          </cell>
          <cell r="N5">
            <v>140</v>
          </cell>
          <cell r="O5">
            <v>0</v>
          </cell>
          <cell r="P5">
            <v>30</v>
          </cell>
          <cell r="Q5">
            <v>143</v>
          </cell>
          <cell r="R5">
            <v>161</v>
          </cell>
          <cell r="S5">
            <v>175</v>
          </cell>
          <cell r="T5">
            <v>190</v>
          </cell>
          <cell r="U5">
            <v>3</v>
          </cell>
          <cell r="V5">
            <v>175</v>
          </cell>
          <cell r="W5">
            <v>1225</v>
          </cell>
          <cell r="X5">
            <v>238</v>
          </cell>
          <cell r="Y5">
            <v>63</v>
          </cell>
          <cell r="Z5">
            <v>1666</v>
          </cell>
        </row>
        <row r="5">
          <cell r="AB5">
            <v>441</v>
          </cell>
          <cell r="AC5">
            <v>2</v>
          </cell>
          <cell r="AD5">
            <v>311</v>
          </cell>
          <cell r="AE5" t="str">
            <v>西部店</v>
          </cell>
          <cell r="AF5" t="str">
            <v>西北片区</v>
          </cell>
          <cell r="AG5">
            <v>18</v>
          </cell>
          <cell r="AH5">
            <v>20</v>
          </cell>
          <cell r="AI5">
            <v>23</v>
          </cell>
          <cell r="AJ5">
            <v>25</v>
          </cell>
          <cell r="AK5">
            <v>4</v>
          </cell>
          <cell r="AL5">
            <v>25</v>
          </cell>
          <cell r="AM5">
            <v>325</v>
          </cell>
          <cell r="AN5">
            <v>26</v>
          </cell>
          <cell r="AO5">
            <v>2584.55</v>
          </cell>
          <cell r="AP5">
            <v>1</v>
          </cell>
          <cell r="AQ5">
            <v>336</v>
          </cell>
        </row>
        <row r="5">
          <cell r="AS5">
            <v>11</v>
          </cell>
          <cell r="AT5">
            <v>7</v>
          </cell>
          <cell r="AU5">
            <v>9</v>
          </cell>
          <cell r="AV5">
            <v>12</v>
          </cell>
          <cell r="AW5">
            <v>14</v>
          </cell>
          <cell r="AX5">
            <v>1</v>
          </cell>
          <cell r="AY5">
            <v>7</v>
          </cell>
          <cell r="AZ5">
            <v>105</v>
          </cell>
          <cell r="BA5">
            <v>7</v>
          </cell>
          <cell r="BB5">
            <v>0</v>
          </cell>
          <cell r="BC5">
            <v>105</v>
          </cell>
        </row>
        <row r="5">
          <cell r="BE5">
            <v>0</v>
          </cell>
          <cell r="BF5">
            <v>16</v>
          </cell>
          <cell r="BG5">
            <v>22</v>
          </cell>
          <cell r="BH5">
            <v>27</v>
          </cell>
          <cell r="BI5">
            <v>30</v>
          </cell>
          <cell r="BJ5">
            <v>1</v>
          </cell>
          <cell r="BK5">
            <v>16</v>
          </cell>
          <cell r="BL5">
            <v>96</v>
          </cell>
          <cell r="BM5">
            <v>16</v>
          </cell>
          <cell r="BN5">
            <v>0</v>
          </cell>
          <cell r="BO5">
            <v>96</v>
          </cell>
        </row>
        <row r="5">
          <cell r="BR5">
            <v>2</v>
          </cell>
          <cell r="BS5">
            <v>311</v>
          </cell>
          <cell r="BT5" t="str">
            <v>西部店</v>
          </cell>
          <cell r="BU5" t="str">
            <v>西北片区</v>
          </cell>
          <cell r="BV5">
            <v>30</v>
          </cell>
          <cell r="BW5">
            <v>38</v>
          </cell>
          <cell r="BX5">
            <v>45</v>
          </cell>
          <cell r="BY5">
            <v>56</v>
          </cell>
          <cell r="BZ5">
            <v>2</v>
          </cell>
          <cell r="CA5">
            <v>38</v>
          </cell>
          <cell r="CB5">
            <v>304</v>
          </cell>
          <cell r="CC5">
            <v>42</v>
          </cell>
          <cell r="CD5">
            <v>4</v>
          </cell>
          <cell r="CE5">
            <v>336</v>
          </cell>
        </row>
        <row r="5">
          <cell r="CG5">
            <v>32</v>
          </cell>
          <cell r="CH5">
            <v>30</v>
          </cell>
          <cell r="CI5">
            <v>37</v>
          </cell>
          <cell r="CJ5">
            <v>44</v>
          </cell>
          <cell r="CK5">
            <v>52</v>
          </cell>
          <cell r="CL5">
            <v>1</v>
          </cell>
          <cell r="CM5">
            <v>30</v>
          </cell>
          <cell r="CN5">
            <v>240</v>
          </cell>
          <cell r="CO5">
            <v>38</v>
          </cell>
          <cell r="CP5">
            <v>8</v>
          </cell>
          <cell r="CQ5">
            <v>304</v>
          </cell>
        </row>
        <row r="5">
          <cell r="CS5">
            <v>64</v>
          </cell>
          <cell r="CT5">
            <v>2</v>
          </cell>
          <cell r="CU5">
            <v>311</v>
          </cell>
          <cell r="CV5" t="str">
            <v>西部店</v>
          </cell>
          <cell r="CW5" t="str">
            <v>西北片区</v>
          </cell>
          <cell r="CX5">
            <v>7</v>
          </cell>
          <cell r="CY5">
            <v>9</v>
          </cell>
          <cell r="CZ5">
            <v>12</v>
          </cell>
          <cell r="DA5">
            <v>14</v>
          </cell>
          <cell r="DB5">
            <v>1</v>
          </cell>
          <cell r="DC5">
            <v>7</v>
          </cell>
          <cell r="DD5">
            <v>105</v>
          </cell>
          <cell r="DE5">
            <v>7</v>
          </cell>
          <cell r="DF5">
            <v>0</v>
          </cell>
          <cell r="DG5">
            <v>105</v>
          </cell>
        </row>
        <row r="5">
          <cell r="DI5">
            <v>0</v>
          </cell>
          <cell r="DJ5">
            <v>18</v>
          </cell>
          <cell r="DK5">
            <v>20</v>
          </cell>
          <cell r="DL5">
            <v>23</v>
          </cell>
          <cell r="DM5">
            <v>25</v>
          </cell>
          <cell r="DN5">
            <v>4</v>
          </cell>
          <cell r="DO5">
            <v>25</v>
          </cell>
          <cell r="DP5">
            <v>325</v>
          </cell>
          <cell r="DQ5">
            <v>26</v>
          </cell>
          <cell r="DR5">
            <v>2584.55</v>
          </cell>
          <cell r="DS5">
            <v>1</v>
          </cell>
          <cell r="DT5">
            <v>336</v>
          </cell>
        </row>
        <row r="5">
          <cell r="DV5">
            <v>11</v>
          </cell>
          <cell r="DW5">
            <v>4</v>
          </cell>
          <cell r="DX5">
            <v>5</v>
          </cell>
          <cell r="DY5">
            <v>6</v>
          </cell>
          <cell r="DZ5">
            <v>7</v>
          </cell>
          <cell r="EA5">
            <v>1</v>
          </cell>
          <cell r="EB5">
            <v>4</v>
          </cell>
          <cell r="EC5">
            <v>60</v>
          </cell>
          <cell r="ED5">
            <v>0</v>
          </cell>
          <cell r="EE5">
            <v>-4</v>
          </cell>
        </row>
        <row r="5">
          <cell r="EG5">
            <v>60</v>
          </cell>
        </row>
        <row r="5">
          <cell r="EI5">
            <v>2465</v>
          </cell>
          <cell r="EJ5">
            <v>2983</v>
          </cell>
          <cell r="EK5">
            <v>60</v>
          </cell>
          <cell r="EL5">
            <v>578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5</v>
          </cell>
          <cell r="F6">
            <v>8</v>
          </cell>
          <cell r="G6">
            <v>10</v>
          </cell>
          <cell r="H6">
            <v>11</v>
          </cell>
          <cell r="I6">
            <v>1</v>
          </cell>
          <cell r="J6">
            <v>5</v>
          </cell>
          <cell r="K6">
            <v>50</v>
          </cell>
          <cell r="L6">
            <v>2</v>
          </cell>
          <cell r="M6">
            <v>-3</v>
          </cell>
          <cell r="N6">
            <v>0</v>
          </cell>
          <cell r="O6">
            <v>50</v>
          </cell>
        </row>
        <row r="6">
          <cell r="Q6">
            <v>18</v>
          </cell>
          <cell r="R6">
            <v>20</v>
          </cell>
          <cell r="S6">
            <v>23</v>
          </cell>
          <cell r="T6">
            <v>25</v>
          </cell>
          <cell r="U6">
            <v>4</v>
          </cell>
          <cell r="V6">
            <v>25</v>
          </cell>
          <cell r="W6">
            <v>225</v>
          </cell>
          <cell r="X6">
            <v>33</v>
          </cell>
          <cell r="Y6">
            <v>8</v>
          </cell>
          <cell r="Z6">
            <v>297</v>
          </cell>
        </row>
        <row r="6">
          <cell r="AB6">
            <v>72</v>
          </cell>
          <cell r="AC6">
            <v>3</v>
          </cell>
          <cell r="AD6">
            <v>339</v>
          </cell>
          <cell r="AE6" t="str">
            <v>沙河源药店</v>
          </cell>
          <cell r="AF6" t="str">
            <v>西北片区</v>
          </cell>
          <cell r="AG6">
            <v>26</v>
          </cell>
          <cell r="AH6">
            <v>29</v>
          </cell>
          <cell r="AI6">
            <v>33</v>
          </cell>
          <cell r="AJ6">
            <v>36</v>
          </cell>
          <cell r="AK6">
            <v>1</v>
          </cell>
          <cell r="AL6">
            <v>26</v>
          </cell>
          <cell r="AM6">
            <v>130</v>
          </cell>
          <cell r="AN6">
            <v>35.05</v>
          </cell>
          <cell r="AO6">
            <v>3764.6</v>
          </cell>
          <cell r="AP6">
            <v>9.05</v>
          </cell>
          <cell r="AQ6">
            <v>188.2</v>
          </cell>
        </row>
        <row r="6">
          <cell r="AS6">
            <v>58.2</v>
          </cell>
          <cell r="AT6">
            <v>4</v>
          </cell>
          <cell r="AU6">
            <v>6</v>
          </cell>
          <cell r="AV6">
            <v>8</v>
          </cell>
          <cell r="AW6">
            <v>10</v>
          </cell>
          <cell r="AX6">
            <v>1</v>
          </cell>
          <cell r="AY6">
            <v>4</v>
          </cell>
          <cell r="AZ6">
            <v>60</v>
          </cell>
          <cell r="BA6">
            <v>13</v>
          </cell>
          <cell r="BB6">
            <v>9</v>
          </cell>
          <cell r="BC6">
            <v>195</v>
          </cell>
        </row>
        <row r="6">
          <cell r="BE6">
            <v>135</v>
          </cell>
          <cell r="BF6">
            <v>7</v>
          </cell>
          <cell r="BG6">
            <v>10</v>
          </cell>
          <cell r="BH6">
            <v>12</v>
          </cell>
          <cell r="BI6">
            <v>13</v>
          </cell>
          <cell r="BJ6">
            <v>4</v>
          </cell>
          <cell r="BK6">
            <v>13</v>
          </cell>
          <cell r="BL6">
            <v>156</v>
          </cell>
          <cell r="BM6">
            <v>19</v>
          </cell>
          <cell r="BN6">
            <v>6</v>
          </cell>
          <cell r="BO6">
            <v>228</v>
          </cell>
        </row>
        <row r="6">
          <cell r="BQ6">
            <v>72</v>
          </cell>
          <cell r="BR6">
            <v>3</v>
          </cell>
          <cell r="BS6">
            <v>339</v>
          </cell>
          <cell r="BT6" t="str">
            <v>沙河源药店</v>
          </cell>
          <cell r="BU6" t="str">
            <v>西北片区</v>
          </cell>
          <cell r="BV6">
            <v>13</v>
          </cell>
          <cell r="BW6">
            <v>16</v>
          </cell>
          <cell r="BX6">
            <v>20</v>
          </cell>
          <cell r="BY6">
            <v>25</v>
          </cell>
          <cell r="BZ6">
            <v>2</v>
          </cell>
          <cell r="CA6">
            <v>16</v>
          </cell>
          <cell r="CB6">
            <v>128</v>
          </cell>
          <cell r="CC6">
            <v>35</v>
          </cell>
          <cell r="CD6">
            <v>19</v>
          </cell>
          <cell r="CE6">
            <v>280</v>
          </cell>
        </row>
        <row r="6">
          <cell r="CG6">
            <v>152</v>
          </cell>
          <cell r="CH6">
            <v>14</v>
          </cell>
          <cell r="CI6">
            <v>17</v>
          </cell>
          <cell r="CJ6">
            <v>20</v>
          </cell>
          <cell r="CK6">
            <v>24</v>
          </cell>
          <cell r="CL6">
            <v>1</v>
          </cell>
          <cell r="CM6">
            <v>14</v>
          </cell>
          <cell r="CN6">
            <v>112</v>
          </cell>
          <cell r="CO6">
            <v>16</v>
          </cell>
          <cell r="CP6">
            <v>2</v>
          </cell>
          <cell r="CQ6">
            <v>128</v>
          </cell>
        </row>
        <row r="6">
          <cell r="CS6">
            <v>16</v>
          </cell>
          <cell r="CT6">
            <v>3</v>
          </cell>
          <cell r="CU6">
            <v>339</v>
          </cell>
          <cell r="CV6" t="str">
            <v>沙河源药店</v>
          </cell>
          <cell r="CW6" t="str">
            <v>西北片区</v>
          </cell>
          <cell r="CX6">
            <v>4</v>
          </cell>
          <cell r="CY6">
            <v>6</v>
          </cell>
          <cell r="CZ6">
            <v>8</v>
          </cell>
          <cell r="DA6">
            <v>10</v>
          </cell>
          <cell r="DB6">
            <v>1</v>
          </cell>
          <cell r="DC6">
            <v>4</v>
          </cell>
          <cell r="DD6">
            <v>60</v>
          </cell>
          <cell r="DE6">
            <v>13</v>
          </cell>
          <cell r="DF6">
            <v>9</v>
          </cell>
          <cell r="DG6">
            <v>195</v>
          </cell>
        </row>
        <row r="6">
          <cell r="DI6">
            <v>135</v>
          </cell>
          <cell r="DJ6">
            <v>26</v>
          </cell>
          <cell r="DK6">
            <v>29</v>
          </cell>
          <cell r="DL6">
            <v>33</v>
          </cell>
          <cell r="DM6">
            <v>36</v>
          </cell>
          <cell r="DN6">
            <v>1</v>
          </cell>
          <cell r="DO6">
            <v>26</v>
          </cell>
          <cell r="DP6">
            <v>130</v>
          </cell>
          <cell r="DQ6">
            <v>35.05</v>
          </cell>
          <cell r="DR6">
            <v>3764.6</v>
          </cell>
          <cell r="DS6">
            <v>9.05</v>
          </cell>
          <cell r="DT6">
            <v>188.2</v>
          </cell>
        </row>
        <row r="6">
          <cell r="DV6">
            <v>58.2</v>
          </cell>
          <cell r="DW6">
            <v>4</v>
          </cell>
          <cell r="DX6">
            <v>5</v>
          </cell>
          <cell r="DY6">
            <v>6</v>
          </cell>
          <cell r="DZ6">
            <v>7</v>
          </cell>
          <cell r="EA6">
            <v>4</v>
          </cell>
          <cell r="EB6">
            <v>7</v>
          </cell>
          <cell r="EC6">
            <v>210</v>
          </cell>
          <cell r="ED6">
            <v>1</v>
          </cell>
          <cell r="EE6">
            <v>-6</v>
          </cell>
        </row>
        <row r="6">
          <cell r="EG6">
            <v>210</v>
          </cell>
        </row>
        <row r="6">
          <cell r="EI6">
            <v>1071</v>
          </cell>
          <cell r="EJ6">
            <v>1316.2</v>
          </cell>
          <cell r="EK6">
            <v>260</v>
          </cell>
          <cell r="EL6">
            <v>505.2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5</v>
          </cell>
          <cell r="F7">
            <v>8</v>
          </cell>
          <cell r="G7">
            <v>10</v>
          </cell>
          <cell r="H7">
            <v>11</v>
          </cell>
          <cell r="I7">
            <v>1</v>
          </cell>
          <cell r="J7">
            <v>5</v>
          </cell>
          <cell r="K7">
            <v>50</v>
          </cell>
          <cell r="L7">
            <v>4</v>
          </cell>
          <cell r="M7">
            <v>-1</v>
          </cell>
          <cell r="N7">
            <v>0</v>
          </cell>
          <cell r="O7">
            <v>50</v>
          </cell>
        </row>
        <row r="7">
          <cell r="Q7">
            <v>14</v>
          </cell>
          <cell r="R7">
            <v>16</v>
          </cell>
          <cell r="S7">
            <v>17</v>
          </cell>
          <cell r="T7">
            <v>19</v>
          </cell>
          <cell r="U7">
            <v>1</v>
          </cell>
          <cell r="V7">
            <v>14</v>
          </cell>
          <cell r="W7">
            <v>42</v>
          </cell>
          <cell r="X7">
            <v>28</v>
          </cell>
          <cell r="Y7">
            <v>14</v>
          </cell>
          <cell r="Z7">
            <v>84</v>
          </cell>
        </row>
        <row r="7">
          <cell r="AB7">
            <v>42</v>
          </cell>
          <cell r="AC7">
            <v>4</v>
          </cell>
          <cell r="AD7">
            <v>349</v>
          </cell>
          <cell r="AE7" t="str">
            <v>人民中路店</v>
          </cell>
          <cell r="AF7" t="str">
            <v>西北片区</v>
          </cell>
          <cell r="AG7">
            <v>26</v>
          </cell>
          <cell r="AH7">
            <v>29</v>
          </cell>
          <cell r="AI7">
            <v>33</v>
          </cell>
          <cell r="AJ7">
            <v>36</v>
          </cell>
          <cell r="AK7">
            <v>1</v>
          </cell>
          <cell r="AL7">
            <v>26</v>
          </cell>
          <cell r="AM7">
            <v>130</v>
          </cell>
          <cell r="AN7">
            <v>10.7</v>
          </cell>
          <cell r="AO7">
            <v>1090.5</v>
          </cell>
          <cell r="AP7">
            <v>-15.3</v>
          </cell>
          <cell r="AQ7">
            <v>0</v>
          </cell>
          <cell r="AR7">
            <v>130</v>
          </cell>
        </row>
        <row r="7">
          <cell r="AT7">
            <v>4</v>
          </cell>
          <cell r="AU7">
            <v>6</v>
          </cell>
          <cell r="AV7">
            <v>8</v>
          </cell>
          <cell r="AW7">
            <v>10</v>
          </cell>
          <cell r="AX7">
            <v>1</v>
          </cell>
          <cell r="AY7">
            <v>4</v>
          </cell>
          <cell r="AZ7">
            <v>60</v>
          </cell>
          <cell r="BA7">
            <v>4</v>
          </cell>
          <cell r="BB7">
            <v>0</v>
          </cell>
          <cell r="BC7">
            <v>60</v>
          </cell>
        </row>
        <row r="7">
          <cell r="BE7">
            <v>0</v>
          </cell>
          <cell r="BF7">
            <v>7</v>
          </cell>
          <cell r="BG7">
            <v>10</v>
          </cell>
          <cell r="BH7">
            <v>12</v>
          </cell>
          <cell r="BI7">
            <v>13</v>
          </cell>
          <cell r="BJ7">
            <v>1</v>
          </cell>
          <cell r="BK7">
            <v>7</v>
          </cell>
          <cell r="BL7">
            <v>42</v>
          </cell>
          <cell r="BM7">
            <v>0</v>
          </cell>
          <cell r="BN7">
            <v>-7</v>
          </cell>
          <cell r="BO7">
            <v>0</v>
          </cell>
          <cell r="BP7">
            <v>42</v>
          </cell>
        </row>
        <row r="7">
          <cell r="BR7">
            <v>4</v>
          </cell>
          <cell r="BS7">
            <v>349</v>
          </cell>
          <cell r="BT7" t="str">
            <v>人民中路店</v>
          </cell>
          <cell r="BU7" t="str">
            <v>西北片区</v>
          </cell>
          <cell r="BV7">
            <v>5</v>
          </cell>
          <cell r="BW7">
            <v>6</v>
          </cell>
          <cell r="BX7">
            <v>8</v>
          </cell>
          <cell r="BY7">
            <v>10</v>
          </cell>
          <cell r="BZ7">
            <v>4</v>
          </cell>
          <cell r="CA7">
            <v>10</v>
          </cell>
          <cell r="CB7">
            <v>120</v>
          </cell>
          <cell r="CC7">
            <v>15</v>
          </cell>
          <cell r="CD7">
            <v>5</v>
          </cell>
          <cell r="CE7">
            <v>180</v>
          </cell>
        </row>
        <row r="7">
          <cell r="CG7">
            <v>60</v>
          </cell>
          <cell r="CH7">
            <v>6</v>
          </cell>
          <cell r="CI7">
            <v>7</v>
          </cell>
          <cell r="CJ7">
            <v>8</v>
          </cell>
          <cell r="CK7">
            <v>10</v>
          </cell>
          <cell r="CL7">
            <v>1</v>
          </cell>
          <cell r="CM7">
            <v>6</v>
          </cell>
          <cell r="CN7">
            <v>48</v>
          </cell>
          <cell r="CO7">
            <v>12</v>
          </cell>
          <cell r="CP7">
            <v>6</v>
          </cell>
          <cell r="CQ7">
            <v>96</v>
          </cell>
        </row>
        <row r="7">
          <cell r="CS7">
            <v>48</v>
          </cell>
          <cell r="CT7">
            <v>4</v>
          </cell>
          <cell r="CU7">
            <v>349</v>
          </cell>
          <cell r="CV7" t="str">
            <v>人民中路店</v>
          </cell>
          <cell r="CW7" t="str">
            <v>西北片区</v>
          </cell>
          <cell r="CX7">
            <v>4</v>
          </cell>
          <cell r="CY7">
            <v>6</v>
          </cell>
          <cell r="CZ7">
            <v>8</v>
          </cell>
          <cell r="DA7">
            <v>10</v>
          </cell>
          <cell r="DB7">
            <v>1</v>
          </cell>
          <cell r="DC7">
            <v>4</v>
          </cell>
          <cell r="DD7">
            <v>60</v>
          </cell>
          <cell r="DE7">
            <v>4</v>
          </cell>
          <cell r="DF7">
            <v>0</v>
          </cell>
          <cell r="DG7">
            <v>60</v>
          </cell>
        </row>
        <row r="7">
          <cell r="DI7">
            <v>0</v>
          </cell>
          <cell r="DJ7">
            <v>26</v>
          </cell>
          <cell r="DK7">
            <v>29</v>
          </cell>
          <cell r="DL7">
            <v>33</v>
          </cell>
          <cell r="DM7">
            <v>36</v>
          </cell>
          <cell r="DN7">
            <v>1</v>
          </cell>
          <cell r="DO7">
            <v>26</v>
          </cell>
          <cell r="DP7">
            <v>130</v>
          </cell>
          <cell r="DQ7">
            <v>10.7</v>
          </cell>
          <cell r="DR7">
            <v>1090.5</v>
          </cell>
          <cell r="DS7">
            <v>-15.3</v>
          </cell>
          <cell r="DT7">
            <v>0</v>
          </cell>
          <cell r="DU7">
            <v>130</v>
          </cell>
        </row>
        <row r="7">
          <cell r="DW7">
            <v>5</v>
          </cell>
          <cell r="DX7">
            <v>6</v>
          </cell>
          <cell r="DY7">
            <v>8</v>
          </cell>
          <cell r="DZ7">
            <v>10</v>
          </cell>
          <cell r="EA7">
            <v>1</v>
          </cell>
          <cell r="EB7">
            <v>5</v>
          </cell>
          <cell r="EC7">
            <v>75</v>
          </cell>
          <cell r="ED7">
            <v>1</v>
          </cell>
          <cell r="EE7">
            <v>-4</v>
          </cell>
        </row>
        <row r="7">
          <cell r="EG7">
            <v>75</v>
          </cell>
        </row>
        <row r="7">
          <cell r="EI7">
            <v>567</v>
          </cell>
          <cell r="EJ7">
            <v>420</v>
          </cell>
          <cell r="EK7">
            <v>297</v>
          </cell>
          <cell r="EL7">
            <v>150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5</v>
          </cell>
          <cell r="F8">
            <v>8</v>
          </cell>
          <cell r="G8">
            <v>10</v>
          </cell>
          <cell r="H8">
            <v>11</v>
          </cell>
          <cell r="I8">
            <v>1</v>
          </cell>
          <cell r="J8">
            <v>5</v>
          </cell>
          <cell r="K8">
            <v>50</v>
          </cell>
          <cell r="L8">
            <v>11</v>
          </cell>
          <cell r="M8">
            <v>6</v>
          </cell>
          <cell r="N8">
            <v>110</v>
          </cell>
          <cell r="O8">
            <v>0</v>
          </cell>
          <cell r="P8">
            <v>60</v>
          </cell>
          <cell r="Q8">
            <v>21</v>
          </cell>
          <cell r="R8">
            <v>24</v>
          </cell>
          <cell r="S8">
            <v>27</v>
          </cell>
          <cell r="T8">
            <v>29</v>
          </cell>
          <cell r="U8">
            <v>4</v>
          </cell>
          <cell r="V8">
            <v>29</v>
          </cell>
          <cell r="W8">
            <v>261</v>
          </cell>
          <cell r="X8">
            <v>50</v>
          </cell>
          <cell r="Y8">
            <v>21</v>
          </cell>
          <cell r="Z8">
            <v>450</v>
          </cell>
        </row>
        <row r="8">
          <cell r="AB8">
            <v>189</v>
          </cell>
          <cell r="AC8">
            <v>5</v>
          </cell>
          <cell r="AD8">
            <v>391</v>
          </cell>
          <cell r="AE8" t="str">
            <v>金丝街药店</v>
          </cell>
          <cell r="AF8" t="str">
            <v>西北片区</v>
          </cell>
          <cell r="AG8">
            <v>26</v>
          </cell>
          <cell r="AH8">
            <v>29</v>
          </cell>
          <cell r="AI8">
            <v>33</v>
          </cell>
          <cell r="AJ8">
            <v>36</v>
          </cell>
          <cell r="AK8">
            <v>3</v>
          </cell>
          <cell r="AL8">
            <v>33</v>
          </cell>
          <cell r="AM8">
            <v>297</v>
          </cell>
          <cell r="AN8">
            <v>41</v>
          </cell>
          <cell r="AO8">
            <v>3903.54</v>
          </cell>
          <cell r="AP8">
            <v>8</v>
          </cell>
          <cell r="AQ8">
            <v>351.3</v>
          </cell>
        </row>
        <row r="8">
          <cell r="AS8">
            <v>54.3</v>
          </cell>
          <cell r="AT8">
            <v>4</v>
          </cell>
          <cell r="AU8">
            <v>6</v>
          </cell>
          <cell r="AV8">
            <v>8</v>
          </cell>
          <cell r="AW8">
            <v>10</v>
          </cell>
          <cell r="AX8">
            <v>1</v>
          </cell>
          <cell r="AY8">
            <v>4</v>
          </cell>
          <cell r="AZ8">
            <v>60</v>
          </cell>
          <cell r="BA8">
            <v>6</v>
          </cell>
          <cell r="BB8">
            <v>2</v>
          </cell>
          <cell r="BC8">
            <v>90</v>
          </cell>
        </row>
        <row r="8">
          <cell r="BE8">
            <v>30</v>
          </cell>
          <cell r="BF8">
            <v>7</v>
          </cell>
          <cell r="BG8">
            <v>10</v>
          </cell>
          <cell r="BH8">
            <v>12</v>
          </cell>
          <cell r="BI8">
            <v>13</v>
          </cell>
          <cell r="BJ8">
            <v>1</v>
          </cell>
          <cell r="BK8">
            <v>7</v>
          </cell>
          <cell r="BL8">
            <v>42</v>
          </cell>
          <cell r="BM8">
            <v>7</v>
          </cell>
          <cell r="BN8">
            <v>0</v>
          </cell>
          <cell r="BO8">
            <v>42</v>
          </cell>
        </row>
        <row r="8">
          <cell r="BR8">
            <v>5</v>
          </cell>
          <cell r="BS8">
            <v>391</v>
          </cell>
          <cell r="BT8" t="str">
            <v>金丝街药店</v>
          </cell>
          <cell r="BU8" t="str">
            <v>西北片区</v>
          </cell>
          <cell r="BV8">
            <v>9</v>
          </cell>
          <cell r="BW8">
            <v>11</v>
          </cell>
          <cell r="BX8">
            <v>14</v>
          </cell>
          <cell r="BY8">
            <v>17</v>
          </cell>
          <cell r="BZ8">
            <v>2</v>
          </cell>
          <cell r="CA8">
            <v>11</v>
          </cell>
          <cell r="CB8">
            <v>88</v>
          </cell>
          <cell r="CC8">
            <v>11</v>
          </cell>
          <cell r="CD8">
            <v>0</v>
          </cell>
          <cell r="CE8">
            <v>88</v>
          </cell>
        </row>
        <row r="8">
          <cell r="CH8">
            <v>9</v>
          </cell>
          <cell r="CI8">
            <v>11</v>
          </cell>
          <cell r="CJ8">
            <v>13</v>
          </cell>
          <cell r="CK8">
            <v>15</v>
          </cell>
          <cell r="CL8">
            <v>1</v>
          </cell>
          <cell r="CM8">
            <v>9</v>
          </cell>
          <cell r="CN8">
            <v>72</v>
          </cell>
          <cell r="CO8">
            <v>10</v>
          </cell>
          <cell r="CP8">
            <v>1</v>
          </cell>
          <cell r="CQ8">
            <v>80</v>
          </cell>
        </row>
        <row r="8">
          <cell r="CS8">
            <v>8</v>
          </cell>
          <cell r="CT8">
            <v>5</v>
          </cell>
          <cell r="CU8">
            <v>391</v>
          </cell>
          <cell r="CV8" t="str">
            <v>金丝街药店</v>
          </cell>
          <cell r="CW8" t="str">
            <v>西北片区</v>
          </cell>
          <cell r="CX8">
            <v>4</v>
          </cell>
          <cell r="CY8">
            <v>6</v>
          </cell>
          <cell r="CZ8">
            <v>8</v>
          </cell>
          <cell r="DA8">
            <v>10</v>
          </cell>
          <cell r="DB8">
            <v>1</v>
          </cell>
          <cell r="DC8">
            <v>4</v>
          </cell>
          <cell r="DD8">
            <v>60</v>
          </cell>
          <cell r="DE8">
            <v>6</v>
          </cell>
          <cell r="DF8">
            <v>2</v>
          </cell>
          <cell r="DG8">
            <v>90</v>
          </cell>
        </row>
        <row r="8">
          <cell r="DI8">
            <v>30</v>
          </cell>
          <cell r="DJ8">
            <v>26</v>
          </cell>
          <cell r="DK8">
            <v>29</v>
          </cell>
          <cell r="DL8">
            <v>33</v>
          </cell>
          <cell r="DM8">
            <v>36</v>
          </cell>
          <cell r="DN8">
            <v>3</v>
          </cell>
          <cell r="DO8">
            <v>33</v>
          </cell>
          <cell r="DP8">
            <v>297</v>
          </cell>
          <cell r="DQ8">
            <v>41</v>
          </cell>
          <cell r="DR8">
            <v>3903.54</v>
          </cell>
          <cell r="DS8">
            <v>8</v>
          </cell>
          <cell r="DT8">
            <v>351.3</v>
          </cell>
        </row>
        <row r="8">
          <cell r="DV8">
            <v>54.3</v>
          </cell>
          <cell r="DW8">
            <v>5</v>
          </cell>
          <cell r="DX8">
            <v>6</v>
          </cell>
          <cell r="DY8">
            <v>8</v>
          </cell>
          <cell r="DZ8">
            <v>10</v>
          </cell>
          <cell r="EA8">
            <v>1</v>
          </cell>
          <cell r="EB8">
            <v>5</v>
          </cell>
          <cell r="EC8">
            <v>75</v>
          </cell>
          <cell r="ED8">
            <v>3</v>
          </cell>
          <cell r="EE8">
            <v>-2</v>
          </cell>
        </row>
        <row r="8">
          <cell r="EG8">
            <v>75</v>
          </cell>
        </row>
        <row r="8">
          <cell r="EI8">
            <v>945</v>
          </cell>
          <cell r="EJ8">
            <v>1211.3</v>
          </cell>
          <cell r="EK8">
            <v>75</v>
          </cell>
          <cell r="EL8">
            <v>341.3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5</v>
          </cell>
          <cell r="F9">
            <v>8</v>
          </cell>
          <cell r="G9">
            <v>10</v>
          </cell>
          <cell r="H9">
            <v>11</v>
          </cell>
          <cell r="I9">
            <v>2</v>
          </cell>
          <cell r="J9">
            <v>8</v>
          </cell>
          <cell r="K9">
            <v>160</v>
          </cell>
        </row>
        <row r="9">
          <cell r="M9">
            <v>-8</v>
          </cell>
          <cell r="N9">
            <v>0</v>
          </cell>
          <cell r="O9">
            <v>160</v>
          </cell>
        </row>
        <row r="9">
          <cell r="Q9">
            <v>14</v>
          </cell>
          <cell r="R9">
            <v>16</v>
          </cell>
          <cell r="S9">
            <v>18</v>
          </cell>
          <cell r="T9">
            <v>21</v>
          </cell>
          <cell r="U9">
            <v>4</v>
          </cell>
          <cell r="V9">
            <v>21</v>
          </cell>
          <cell r="W9">
            <v>189</v>
          </cell>
          <cell r="X9">
            <v>13</v>
          </cell>
          <cell r="Y9">
            <v>-8</v>
          </cell>
          <cell r="Z9">
            <v>0</v>
          </cell>
          <cell r="AA9">
            <v>189</v>
          </cell>
        </row>
        <row r="9">
          <cell r="AC9">
            <v>6</v>
          </cell>
          <cell r="AD9">
            <v>517</v>
          </cell>
          <cell r="AE9" t="str">
            <v>青羊区北东街店</v>
          </cell>
          <cell r="AF9" t="str">
            <v>西北片区</v>
          </cell>
          <cell r="AG9">
            <v>23</v>
          </cell>
          <cell r="AH9">
            <v>26</v>
          </cell>
          <cell r="AI9">
            <v>29</v>
          </cell>
          <cell r="AJ9">
            <v>33</v>
          </cell>
          <cell r="AK9">
            <v>2</v>
          </cell>
          <cell r="AL9">
            <v>26</v>
          </cell>
          <cell r="AM9">
            <v>182</v>
          </cell>
          <cell r="AN9">
            <v>28</v>
          </cell>
          <cell r="AO9">
            <v>2796.8</v>
          </cell>
          <cell r="AP9">
            <v>2</v>
          </cell>
          <cell r="AQ9">
            <v>195.8</v>
          </cell>
        </row>
        <row r="9">
          <cell r="AS9">
            <v>13.8</v>
          </cell>
          <cell r="AT9">
            <v>4</v>
          </cell>
          <cell r="AU9">
            <v>6</v>
          </cell>
          <cell r="AV9">
            <v>8</v>
          </cell>
          <cell r="AW9">
            <v>10</v>
          </cell>
          <cell r="AX9">
            <v>1</v>
          </cell>
          <cell r="AY9">
            <v>4</v>
          </cell>
          <cell r="AZ9">
            <v>60</v>
          </cell>
          <cell r="BA9">
            <v>14</v>
          </cell>
          <cell r="BB9">
            <v>10</v>
          </cell>
          <cell r="BC9">
            <v>210</v>
          </cell>
        </row>
        <row r="9">
          <cell r="BE9">
            <v>150</v>
          </cell>
          <cell r="BF9">
            <v>7</v>
          </cell>
          <cell r="BG9">
            <v>10</v>
          </cell>
          <cell r="BH9">
            <v>12</v>
          </cell>
          <cell r="BI9">
            <v>13</v>
          </cell>
          <cell r="BJ9">
            <v>2</v>
          </cell>
          <cell r="BK9">
            <v>10</v>
          </cell>
          <cell r="BL9">
            <v>80</v>
          </cell>
          <cell r="BM9">
            <v>11</v>
          </cell>
          <cell r="BN9">
            <v>1</v>
          </cell>
          <cell r="BO9">
            <v>88</v>
          </cell>
        </row>
        <row r="9">
          <cell r="BQ9">
            <v>8</v>
          </cell>
          <cell r="BR9">
            <v>6</v>
          </cell>
          <cell r="BS9">
            <v>517</v>
          </cell>
          <cell r="BT9" t="str">
            <v>青羊区北东街店</v>
          </cell>
          <cell r="BU9" t="str">
            <v>西北片区</v>
          </cell>
          <cell r="BV9">
            <v>7</v>
          </cell>
          <cell r="BW9">
            <v>9</v>
          </cell>
          <cell r="BX9">
            <v>11</v>
          </cell>
          <cell r="BY9">
            <v>13</v>
          </cell>
          <cell r="BZ9">
            <v>4</v>
          </cell>
          <cell r="CA9">
            <v>13</v>
          </cell>
          <cell r="CB9">
            <v>156</v>
          </cell>
          <cell r="CC9">
            <v>17</v>
          </cell>
          <cell r="CD9">
            <v>4</v>
          </cell>
          <cell r="CE9">
            <v>204</v>
          </cell>
        </row>
        <row r="9">
          <cell r="CG9">
            <v>48</v>
          </cell>
          <cell r="CH9">
            <v>7</v>
          </cell>
          <cell r="CI9">
            <v>9</v>
          </cell>
          <cell r="CJ9">
            <v>11</v>
          </cell>
          <cell r="CK9">
            <v>13</v>
          </cell>
          <cell r="CL9">
            <v>1</v>
          </cell>
          <cell r="CM9">
            <v>7</v>
          </cell>
          <cell r="CN9">
            <v>56</v>
          </cell>
          <cell r="CO9">
            <v>7</v>
          </cell>
          <cell r="CP9">
            <v>0</v>
          </cell>
          <cell r="CQ9">
            <v>56</v>
          </cell>
        </row>
        <row r="9">
          <cell r="CT9">
            <v>6</v>
          </cell>
          <cell r="CU9">
            <v>517</v>
          </cell>
          <cell r="CV9" t="str">
            <v>青羊区北东街店</v>
          </cell>
          <cell r="CW9" t="str">
            <v>西北片区</v>
          </cell>
          <cell r="CX9">
            <v>4</v>
          </cell>
          <cell r="CY9">
            <v>6</v>
          </cell>
          <cell r="CZ9">
            <v>8</v>
          </cell>
          <cell r="DA9">
            <v>10</v>
          </cell>
          <cell r="DB9">
            <v>1</v>
          </cell>
          <cell r="DC9">
            <v>4</v>
          </cell>
          <cell r="DD9">
            <v>60</v>
          </cell>
          <cell r="DE9">
            <v>14</v>
          </cell>
          <cell r="DF9">
            <v>10</v>
          </cell>
          <cell r="DG9">
            <v>210</v>
          </cell>
        </row>
        <row r="9">
          <cell r="DI9">
            <v>150</v>
          </cell>
          <cell r="DJ9">
            <v>23</v>
          </cell>
          <cell r="DK9">
            <v>26</v>
          </cell>
          <cell r="DL9">
            <v>29</v>
          </cell>
          <cell r="DM9">
            <v>33</v>
          </cell>
          <cell r="DN9">
            <v>2</v>
          </cell>
          <cell r="DO9">
            <v>26</v>
          </cell>
          <cell r="DP9">
            <v>182</v>
          </cell>
          <cell r="DQ9">
            <v>28</v>
          </cell>
          <cell r="DR9">
            <v>2796.8</v>
          </cell>
          <cell r="DS9">
            <v>2</v>
          </cell>
          <cell r="DT9">
            <v>195.8</v>
          </cell>
        </row>
        <row r="9">
          <cell r="DV9">
            <v>13.8</v>
          </cell>
          <cell r="DW9">
            <v>5</v>
          </cell>
          <cell r="DX9">
            <v>6</v>
          </cell>
          <cell r="DY9">
            <v>8</v>
          </cell>
          <cell r="DZ9">
            <v>10</v>
          </cell>
          <cell r="EA9">
            <v>1</v>
          </cell>
          <cell r="EB9">
            <v>5</v>
          </cell>
          <cell r="EC9">
            <v>75</v>
          </cell>
          <cell r="ED9">
            <v>3</v>
          </cell>
          <cell r="EE9">
            <v>-2</v>
          </cell>
        </row>
        <row r="9">
          <cell r="EG9">
            <v>75</v>
          </cell>
        </row>
        <row r="9">
          <cell r="EI9">
            <v>958</v>
          </cell>
          <cell r="EJ9">
            <v>753.8</v>
          </cell>
          <cell r="EK9">
            <v>424</v>
          </cell>
          <cell r="EL9">
            <v>219.8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5</v>
          </cell>
          <cell r="F10">
            <v>6</v>
          </cell>
          <cell r="G10">
            <v>8</v>
          </cell>
          <cell r="H10">
            <v>9</v>
          </cell>
          <cell r="I10">
            <v>1</v>
          </cell>
          <cell r="J10">
            <v>5</v>
          </cell>
          <cell r="K10">
            <v>50</v>
          </cell>
          <cell r="L10">
            <v>4</v>
          </cell>
          <cell r="M10">
            <v>-1</v>
          </cell>
          <cell r="N10">
            <v>0</v>
          </cell>
          <cell r="O10">
            <v>50</v>
          </cell>
        </row>
        <row r="10">
          <cell r="Q10">
            <v>21</v>
          </cell>
          <cell r="R10">
            <v>24</v>
          </cell>
          <cell r="S10">
            <v>27</v>
          </cell>
          <cell r="T10">
            <v>29</v>
          </cell>
          <cell r="U10">
            <v>1</v>
          </cell>
          <cell r="V10">
            <v>21</v>
          </cell>
          <cell r="W10">
            <v>63</v>
          </cell>
          <cell r="X10">
            <v>25</v>
          </cell>
          <cell r="Y10">
            <v>4</v>
          </cell>
          <cell r="Z10">
            <v>75</v>
          </cell>
          <cell r="AA10">
            <v>0</v>
          </cell>
          <cell r="AB10">
            <v>12</v>
          </cell>
          <cell r="AC10">
            <v>7</v>
          </cell>
          <cell r="AD10">
            <v>581</v>
          </cell>
          <cell r="AE10" t="str">
            <v>汇融名城店</v>
          </cell>
          <cell r="AF10" t="str">
            <v>西北片区</v>
          </cell>
          <cell r="AG10">
            <v>25</v>
          </cell>
          <cell r="AH10">
            <v>28</v>
          </cell>
          <cell r="AI10">
            <v>32</v>
          </cell>
          <cell r="AJ10">
            <v>35</v>
          </cell>
          <cell r="AK10">
            <v>1</v>
          </cell>
          <cell r="AL10">
            <v>25</v>
          </cell>
          <cell r="AM10">
            <v>125</v>
          </cell>
          <cell r="AN10">
            <v>11.35</v>
          </cell>
          <cell r="AO10">
            <v>1348.57</v>
          </cell>
          <cell r="AP10">
            <v>-13.65</v>
          </cell>
          <cell r="AQ10">
            <v>0</v>
          </cell>
          <cell r="AR10">
            <v>125</v>
          </cell>
        </row>
        <row r="10">
          <cell r="AT10">
            <v>6</v>
          </cell>
          <cell r="AU10">
            <v>8</v>
          </cell>
          <cell r="AV10">
            <v>10</v>
          </cell>
          <cell r="AW10">
            <v>12</v>
          </cell>
          <cell r="AX10">
            <v>1</v>
          </cell>
          <cell r="AY10">
            <v>6</v>
          </cell>
          <cell r="AZ10">
            <v>90</v>
          </cell>
          <cell r="BA10">
            <v>9</v>
          </cell>
          <cell r="BB10">
            <v>3</v>
          </cell>
          <cell r="BC10">
            <v>135</v>
          </cell>
        </row>
        <row r="10">
          <cell r="BE10">
            <v>45</v>
          </cell>
          <cell r="BF10">
            <v>6</v>
          </cell>
          <cell r="BG10">
            <v>8</v>
          </cell>
          <cell r="BH10">
            <v>10</v>
          </cell>
          <cell r="BI10">
            <v>11</v>
          </cell>
          <cell r="BJ10">
            <v>1</v>
          </cell>
          <cell r="BK10">
            <v>6</v>
          </cell>
          <cell r="BL10">
            <v>36</v>
          </cell>
          <cell r="BM10">
            <v>6</v>
          </cell>
          <cell r="BN10">
            <v>0</v>
          </cell>
          <cell r="BO10">
            <v>36</v>
          </cell>
        </row>
        <row r="10">
          <cell r="BR10">
            <v>7</v>
          </cell>
          <cell r="BS10">
            <v>581</v>
          </cell>
          <cell r="BT10" t="str">
            <v>汇融名城店</v>
          </cell>
          <cell r="BU10" t="str">
            <v>西北片区</v>
          </cell>
          <cell r="BV10">
            <v>7</v>
          </cell>
          <cell r="BW10">
            <v>9</v>
          </cell>
          <cell r="BX10">
            <v>11</v>
          </cell>
          <cell r="BY10">
            <v>13</v>
          </cell>
          <cell r="BZ10">
            <v>4</v>
          </cell>
          <cell r="CA10">
            <v>13</v>
          </cell>
          <cell r="CB10">
            <v>156</v>
          </cell>
          <cell r="CC10">
            <v>23</v>
          </cell>
          <cell r="CD10">
            <v>10</v>
          </cell>
          <cell r="CE10">
            <v>276</v>
          </cell>
        </row>
        <row r="10">
          <cell r="CG10">
            <v>120</v>
          </cell>
          <cell r="CH10">
            <v>7</v>
          </cell>
          <cell r="CI10">
            <v>9</v>
          </cell>
          <cell r="CJ10">
            <v>11</v>
          </cell>
          <cell r="CK10">
            <v>13</v>
          </cell>
          <cell r="CL10">
            <v>1</v>
          </cell>
          <cell r="CM10">
            <v>7</v>
          </cell>
          <cell r="CN10">
            <v>56</v>
          </cell>
          <cell r="CO10">
            <v>1</v>
          </cell>
          <cell r="CP10">
            <v>-6</v>
          </cell>
          <cell r="CQ10">
            <v>0</v>
          </cell>
          <cell r="CR10">
            <v>56</v>
          </cell>
        </row>
        <row r="10">
          <cell r="CT10">
            <v>7</v>
          </cell>
          <cell r="CU10">
            <v>581</v>
          </cell>
          <cell r="CV10" t="str">
            <v>汇融名城店</v>
          </cell>
          <cell r="CW10" t="str">
            <v>西北片区</v>
          </cell>
          <cell r="CX10">
            <v>6</v>
          </cell>
          <cell r="CY10">
            <v>8</v>
          </cell>
          <cell r="CZ10">
            <v>10</v>
          </cell>
          <cell r="DA10">
            <v>12</v>
          </cell>
          <cell r="DB10">
            <v>1</v>
          </cell>
          <cell r="DC10">
            <v>6</v>
          </cell>
          <cell r="DD10">
            <v>90</v>
          </cell>
          <cell r="DE10">
            <v>9</v>
          </cell>
          <cell r="DF10">
            <v>3</v>
          </cell>
          <cell r="DG10">
            <v>135</v>
          </cell>
        </row>
        <row r="10">
          <cell r="DI10">
            <v>45</v>
          </cell>
          <cell r="DJ10">
            <v>25</v>
          </cell>
          <cell r="DK10">
            <v>28</v>
          </cell>
          <cell r="DL10">
            <v>32</v>
          </cell>
          <cell r="DM10">
            <v>35</v>
          </cell>
          <cell r="DN10">
            <v>1</v>
          </cell>
          <cell r="DO10">
            <v>25</v>
          </cell>
          <cell r="DP10">
            <v>125</v>
          </cell>
          <cell r="DQ10">
            <v>11.35</v>
          </cell>
          <cell r="DR10">
            <v>1348.57</v>
          </cell>
          <cell r="DS10">
            <v>-13.65</v>
          </cell>
          <cell r="DT10">
            <v>0</v>
          </cell>
          <cell r="DU10">
            <v>125</v>
          </cell>
        </row>
        <row r="10">
          <cell r="DW10">
            <v>5</v>
          </cell>
          <cell r="DX10">
            <v>6</v>
          </cell>
          <cell r="DY10">
            <v>8</v>
          </cell>
          <cell r="DZ10">
            <v>10</v>
          </cell>
          <cell r="EA10">
            <v>1</v>
          </cell>
          <cell r="EB10">
            <v>5</v>
          </cell>
          <cell r="EC10">
            <v>75</v>
          </cell>
          <cell r="ED10">
            <v>2</v>
          </cell>
          <cell r="EE10">
            <v>-3</v>
          </cell>
        </row>
        <row r="10">
          <cell r="EG10">
            <v>75</v>
          </cell>
        </row>
        <row r="10">
          <cell r="EI10">
            <v>651</v>
          </cell>
          <cell r="EJ10">
            <v>522</v>
          </cell>
          <cell r="EK10">
            <v>306</v>
          </cell>
          <cell r="EL10">
            <v>177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7</v>
          </cell>
          <cell r="F11">
            <v>10</v>
          </cell>
          <cell r="G11">
            <v>13</v>
          </cell>
          <cell r="H11">
            <v>15</v>
          </cell>
          <cell r="I11">
            <v>1</v>
          </cell>
          <cell r="J11">
            <v>7</v>
          </cell>
          <cell r="K11">
            <v>70</v>
          </cell>
          <cell r="L11">
            <v>15</v>
          </cell>
          <cell r="M11">
            <v>8</v>
          </cell>
          <cell r="N11">
            <v>150</v>
          </cell>
          <cell r="O11">
            <v>0</v>
          </cell>
          <cell r="P11">
            <v>80</v>
          </cell>
          <cell r="Q11">
            <v>18</v>
          </cell>
          <cell r="R11">
            <v>20</v>
          </cell>
          <cell r="S11">
            <v>22</v>
          </cell>
          <cell r="T11">
            <v>24</v>
          </cell>
          <cell r="U11">
            <v>3</v>
          </cell>
          <cell r="V11">
            <v>22</v>
          </cell>
          <cell r="W11">
            <v>154</v>
          </cell>
          <cell r="X11">
            <v>19</v>
          </cell>
          <cell r="Y11">
            <v>-3</v>
          </cell>
          <cell r="Z11">
            <v>0</v>
          </cell>
          <cell r="AA11">
            <v>154</v>
          </cell>
        </row>
        <row r="11">
          <cell r="AC11">
            <v>8</v>
          </cell>
          <cell r="AD11">
            <v>585</v>
          </cell>
          <cell r="AE11" t="str">
            <v>羊子山西路药店</v>
          </cell>
          <cell r="AF11" t="str">
            <v>西北片区</v>
          </cell>
          <cell r="AG11">
            <v>38</v>
          </cell>
          <cell r="AH11">
            <v>43</v>
          </cell>
          <cell r="AI11">
            <v>49</v>
          </cell>
          <cell r="AJ11">
            <v>54</v>
          </cell>
          <cell r="AK11">
            <v>1</v>
          </cell>
          <cell r="AL11">
            <v>38</v>
          </cell>
          <cell r="AM11">
            <v>190</v>
          </cell>
          <cell r="AN11">
            <v>44</v>
          </cell>
          <cell r="AO11">
            <v>5054.95</v>
          </cell>
          <cell r="AP11">
            <v>6</v>
          </cell>
          <cell r="AQ11">
            <v>252.7</v>
          </cell>
        </row>
        <row r="11">
          <cell r="AS11">
            <v>62.7</v>
          </cell>
          <cell r="AT11">
            <v>8</v>
          </cell>
          <cell r="AU11">
            <v>10</v>
          </cell>
          <cell r="AV11">
            <v>13</v>
          </cell>
          <cell r="AW11">
            <v>15</v>
          </cell>
          <cell r="AX11">
            <v>1</v>
          </cell>
          <cell r="AY11">
            <v>8</v>
          </cell>
          <cell r="AZ11">
            <v>120</v>
          </cell>
          <cell r="BA11">
            <v>17</v>
          </cell>
          <cell r="BB11">
            <v>9</v>
          </cell>
          <cell r="BC11">
            <v>255</v>
          </cell>
        </row>
        <row r="11">
          <cell r="BE11">
            <v>135</v>
          </cell>
          <cell r="BF11">
            <v>10</v>
          </cell>
          <cell r="BG11">
            <v>14</v>
          </cell>
          <cell r="BH11">
            <v>17</v>
          </cell>
          <cell r="BI11">
            <v>19</v>
          </cell>
          <cell r="BJ11">
            <v>1</v>
          </cell>
          <cell r="BK11">
            <v>10</v>
          </cell>
          <cell r="BL11">
            <v>60</v>
          </cell>
          <cell r="BM11">
            <v>6</v>
          </cell>
          <cell r="BN11">
            <v>-4</v>
          </cell>
          <cell r="BO11">
            <v>0</v>
          </cell>
          <cell r="BP11">
            <v>60</v>
          </cell>
        </row>
        <row r="11">
          <cell r="BR11">
            <v>8</v>
          </cell>
          <cell r="BS11">
            <v>585</v>
          </cell>
          <cell r="BT11" t="str">
            <v>羊子山西路药店</v>
          </cell>
          <cell r="BU11" t="str">
            <v>西北片区</v>
          </cell>
          <cell r="BV11">
            <v>12</v>
          </cell>
          <cell r="BW11">
            <v>15</v>
          </cell>
          <cell r="BX11">
            <v>18</v>
          </cell>
          <cell r="BY11">
            <v>22</v>
          </cell>
          <cell r="BZ11">
            <v>4</v>
          </cell>
          <cell r="CA11">
            <v>22</v>
          </cell>
          <cell r="CB11">
            <v>264</v>
          </cell>
          <cell r="CC11">
            <v>24</v>
          </cell>
          <cell r="CD11">
            <v>2</v>
          </cell>
          <cell r="CE11">
            <v>288</v>
          </cell>
        </row>
        <row r="11">
          <cell r="CG11">
            <v>24</v>
          </cell>
          <cell r="CH11">
            <v>13</v>
          </cell>
          <cell r="CI11">
            <v>16</v>
          </cell>
          <cell r="CJ11">
            <v>19</v>
          </cell>
          <cell r="CK11">
            <v>22</v>
          </cell>
          <cell r="CL11">
            <v>1</v>
          </cell>
          <cell r="CM11">
            <v>13</v>
          </cell>
          <cell r="CN11">
            <v>104</v>
          </cell>
          <cell r="CO11">
            <v>10</v>
          </cell>
          <cell r="CP11">
            <v>-3</v>
          </cell>
          <cell r="CQ11">
            <v>0</v>
          </cell>
          <cell r="CR11">
            <v>104</v>
          </cell>
        </row>
        <row r="11">
          <cell r="CT11">
            <v>8</v>
          </cell>
          <cell r="CU11">
            <v>585</v>
          </cell>
          <cell r="CV11" t="str">
            <v>羊子山西路药店</v>
          </cell>
          <cell r="CW11" t="str">
            <v>西北片区</v>
          </cell>
          <cell r="CX11">
            <v>8</v>
          </cell>
          <cell r="CY11">
            <v>10</v>
          </cell>
          <cell r="CZ11">
            <v>13</v>
          </cell>
          <cell r="DA11">
            <v>15</v>
          </cell>
          <cell r="DB11">
            <v>1</v>
          </cell>
          <cell r="DC11">
            <v>8</v>
          </cell>
          <cell r="DD11">
            <v>120</v>
          </cell>
          <cell r="DE11">
            <v>17</v>
          </cell>
          <cell r="DF11">
            <v>9</v>
          </cell>
          <cell r="DG11">
            <v>255</v>
          </cell>
        </row>
        <row r="11">
          <cell r="DI11">
            <v>135</v>
          </cell>
          <cell r="DJ11">
            <v>38</v>
          </cell>
          <cell r="DK11">
            <v>43</v>
          </cell>
          <cell r="DL11">
            <v>49</v>
          </cell>
          <cell r="DM11">
            <v>54</v>
          </cell>
          <cell r="DN11">
            <v>1</v>
          </cell>
          <cell r="DO11">
            <v>38</v>
          </cell>
          <cell r="DP11">
            <v>190</v>
          </cell>
          <cell r="DQ11">
            <v>44</v>
          </cell>
          <cell r="DR11">
            <v>5054.95</v>
          </cell>
          <cell r="DS11">
            <v>6</v>
          </cell>
          <cell r="DT11">
            <v>252.7</v>
          </cell>
        </row>
        <row r="11">
          <cell r="DV11">
            <v>62.7</v>
          </cell>
          <cell r="DW11">
            <v>6</v>
          </cell>
          <cell r="DX11">
            <v>8</v>
          </cell>
          <cell r="DY11">
            <v>10</v>
          </cell>
          <cell r="DZ11">
            <v>12</v>
          </cell>
          <cell r="EA11">
            <v>1</v>
          </cell>
          <cell r="EB11">
            <v>6</v>
          </cell>
          <cell r="EC11">
            <v>90</v>
          </cell>
          <cell r="ED11">
            <v>3</v>
          </cell>
          <cell r="EE11">
            <v>-3</v>
          </cell>
        </row>
        <row r="11">
          <cell r="EG11">
            <v>90</v>
          </cell>
        </row>
        <row r="11">
          <cell r="EI11">
            <v>1052</v>
          </cell>
          <cell r="EJ11">
            <v>945.7</v>
          </cell>
          <cell r="EK11">
            <v>408</v>
          </cell>
          <cell r="EL11">
            <v>301.7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4</v>
          </cell>
          <cell r="F12">
            <v>5</v>
          </cell>
          <cell r="G12">
            <v>7</v>
          </cell>
          <cell r="H12">
            <v>8</v>
          </cell>
          <cell r="I12">
            <v>4</v>
          </cell>
          <cell r="J12">
            <v>8</v>
          </cell>
          <cell r="K12">
            <v>360</v>
          </cell>
          <cell r="L12">
            <v>4</v>
          </cell>
          <cell r="M12">
            <v>-4</v>
          </cell>
          <cell r="N12">
            <v>0</v>
          </cell>
          <cell r="O12">
            <v>360</v>
          </cell>
        </row>
        <row r="12">
          <cell r="Q12">
            <v>18</v>
          </cell>
          <cell r="R12">
            <v>20</v>
          </cell>
          <cell r="S12">
            <v>22</v>
          </cell>
          <cell r="T12">
            <v>24</v>
          </cell>
          <cell r="U12">
            <v>4</v>
          </cell>
          <cell r="V12">
            <v>24</v>
          </cell>
          <cell r="W12">
            <v>216</v>
          </cell>
          <cell r="X12">
            <v>35</v>
          </cell>
          <cell r="Y12">
            <v>11</v>
          </cell>
          <cell r="Z12">
            <v>315</v>
          </cell>
          <cell r="AA12">
            <v>0</v>
          </cell>
          <cell r="AB12">
            <v>99</v>
          </cell>
          <cell r="AC12">
            <v>9</v>
          </cell>
          <cell r="AD12">
            <v>709</v>
          </cell>
          <cell r="AE12" t="str">
            <v>新都区马超东路店</v>
          </cell>
          <cell r="AF12" t="str">
            <v>西北片区</v>
          </cell>
          <cell r="AG12">
            <v>16</v>
          </cell>
          <cell r="AH12">
            <v>18</v>
          </cell>
          <cell r="AI12">
            <v>20</v>
          </cell>
          <cell r="AJ12">
            <v>23</v>
          </cell>
          <cell r="AK12">
            <v>4</v>
          </cell>
          <cell r="AL12">
            <v>23</v>
          </cell>
          <cell r="AM12">
            <v>299</v>
          </cell>
          <cell r="AN12">
            <v>25</v>
          </cell>
          <cell r="AO12">
            <v>2910.35</v>
          </cell>
          <cell r="AP12">
            <v>2</v>
          </cell>
          <cell r="AQ12">
            <v>378.3</v>
          </cell>
        </row>
        <row r="12">
          <cell r="AS12">
            <v>79.3</v>
          </cell>
          <cell r="AT12">
            <v>3</v>
          </cell>
          <cell r="AU12">
            <v>5</v>
          </cell>
          <cell r="AV12">
            <v>7</v>
          </cell>
          <cell r="AW12">
            <v>9</v>
          </cell>
          <cell r="AX12">
            <v>4</v>
          </cell>
          <cell r="AY12">
            <v>9</v>
          </cell>
          <cell r="AZ12">
            <v>270</v>
          </cell>
          <cell r="BA12">
            <v>9</v>
          </cell>
          <cell r="BB12">
            <v>0</v>
          </cell>
          <cell r="BC12">
            <v>270</v>
          </cell>
        </row>
        <row r="12">
          <cell r="BE12">
            <v>0</v>
          </cell>
          <cell r="BF12">
            <v>4</v>
          </cell>
          <cell r="BG12">
            <v>6</v>
          </cell>
          <cell r="BH12">
            <v>7</v>
          </cell>
          <cell r="BI12">
            <v>8</v>
          </cell>
          <cell r="BJ12">
            <v>4</v>
          </cell>
          <cell r="BK12">
            <v>8</v>
          </cell>
          <cell r="BL12">
            <v>96</v>
          </cell>
          <cell r="BM12">
            <v>0</v>
          </cell>
          <cell r="BN12">
            <v>-8</v>
          </cell>
          <cell r="BO12">
            <v>0</v>
          </cell>
          <cell r="BP12">
            <v>96</v>
          </cell>
        </row>
        <row r="12">
          <cell r="BR12">
            <v>9</v>
          </cell>
          <cell r="BS12">
            <v>709</v>
          </cell>
          <cell r="BT12" t="str">
            <v>新都区马超东路店</v>
          </cell>
          <cell r="BU12" t="str">
            <v>西北片区</v>
          </cell>
          <cell r="BV12">
            <v>5</v>
          </cell>
          <cell r="BW12">
            <v>6</v>
          </cell>
          <cell r="BX12">
            <v>8</v>
          </cell>
          <cell r="BY12">
            <v>10</v>
          </cell>
          <cell r="BZ12">
            <v>4</v>
          </cell>
          <cell r="CA12">
            <v>10</v>
          </cell>
          <cell r="CB12">
            <v>120</v>
          </cell>
          <cell r="CC12">
            <v>10</v>
          </cell>
          <cell r="CD12">
            <v>0</v>
          </cell>
          <cell r="CE12">
            <v>120</v>
          </cell>
        </row>
        <row r="12">
          <cell r="CH12">
            <v>6</v>
          </cell>
          <cell r="CI12">
            <v>7</v>
          </cell>
          <cell r="CJ12">
            <v>8</v>
          </cell>
          <cell r="CK12">
            <v>10</v>
          </cell>
          <cell r="CL12">
            <v>4</v>
          </cell>
          <cell r="CM12">
            <v>10</v>
          </cell>
          <cell r="CN12">
            <v>150</v>
          </cell>
          <cell r="CO12">
            <v>5</v>
          </cell>
          <cell r="CP12">
            <v>-5</v>
          </cell>
          <cell r="CQ12">
            <v>0</v>
          </cell>
          <cell r="CR12">
            <v>150</v>
          </cell>
        </row>
        <row r="12">
          <cell r="CT12">
            <v>9</v>
          </cell>
          <cell r="CU12">
            <v>709</v>
          </cell>
          <cell r="CV12" t="str">
            <v>新都区马超东路店</v>
          </cell>
          <cell r="CW12" t="str">
            <v>西北片区</v>
          </cell>
          <cell r="CX12">
            <v>3</v>
          </cell>
          <cell r="CY12">
            <v>5</v>
          </cell>
          <cell r="CZ12">
            <v>7</v>
          </cell>
          <cell r="DA12">
            <v>9</v>
          </cell>
          <cell r="DB12">
            <v>4</v>
          </cell>
          <cell r="DC12">
            <v>9</v>
          </cell>
          <cell r="DD12">
            <v>270</v>
          </cell>
          <cell r="DE12">
            <v>9</v>
          </cell>
          <cell r="DF12">
            <v>0</v>
          </cell>
          <cell r="DG12">
            <v>270</v>
          </cell>
        </row>
        <row r="12">
          <cell r="DI12">
            <v>0</v>
          </cell>
          <cell r="DJ12">
            <v>16</v>
          </cell>
          <cell r="DK12">
            <v>18</v>
          </cell>
          <cell r="DL12">
            <v>20</v>
          </cell>
          <cell r="DM12">
            <v>23</v>
          </cell>
          <cell r="DN12">
            <v>4</v>
          </cell>
          <cell r="DO12">
            <v>23</v>
          </cell>
          <cell r="DP12">
            <v>299</v>
          </cell>
          <cell r="DQ12">
            <v>25</v>
          </cell>
          <cell r="DR12">
            <v>2910.35</v>
          </cell>
          <cell r="DS12">
            <v>2</v>
          </cell>
          <cell r="DT12">
            <v>378.3</v>
          </cell>
        </row>
        <row r="12">
          <cell r="DV12">
            <v>79.3</v>
          </cell>
          <cell r="DW12">
            <v>3</v>
          </cell>
          <cell r="DX12">
            <v>4</v>
          </cell>
          <cell r="DY12">
            <v>5</v>
          </cell>
          <cell r="DZ12">
            <v>6</v>
          </cell>
          <cell r="EA12">
            <v>4</v>
          </cell>
          <cell r="EB12">
            <v>6</v>
          </cell>
          <cell r="EC12">
            <v>180</v>
          </cell>
          <cell r="ED12">
            <v>2</v>
          </cell>
          <cell r="EE12">
            <v>-4</v>
          </cell>
        </row>
        <row r="12">
          <cell r="EG12">
            <v>180</v>
          </cell>
        </row>
        <row r="12">
          <cell r="EI12">
            <v>1691</v>
          </cell>
          <cell r="EJ12">
            <v>1083.3</v>
          </cell>
          <cell r="EK12">
            <v>786</v>
          </cell>
          <cell r="EL12">
            <v>178.3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7</v>
          </cell>
          <cell r="F13">
            <v>9</v>
          </cell>
          <cell r="G13">
            <v>11</v>
          </cell>
          <cell r="H13">
            <v>12</v>
          </cell>
          <cell r="I13">
            <v>1</v>
          </cell>
          <cell r="J13">
            <v>7</v>
          </cell>
          <cell r="K13">
            <v>70</v>
          </cell>
          <cell r="L13">
            <v>3.125</v>
          </cell>
          <cell r="M13">
            <v>-3.875</v>
          </cell>
          <cell r="N13">
            <v>0</v>
          </cell>
          <cell r="O13">
            <v>70</v>
          </cell>
        </row>
        <row r="13">
          <cell r="Q13">
            <v>29</v>
          </cell>
          <cell r="R13">
            <v>33</v>
          </cell>
          <cell r="S13">
            <v>36</v>
          </cell>
          <cell r="T13">
            <v>39</v>
          </cell>
          <cell r="U13">
            <v>1</v>
          </cell>
          <cell r="V13">
            <v>29</v>
          </cell>
          <cell r="W13">
            <v>87</v>
          </cell>
          <cell r="X13">
            <v>39</v>
          </cell>
          <cell r="Y13">
            <v>10</v>
          </cell>
          <cell r="Z13">
            <v>117</v>
          </cell>
          <cell r="AA13">
            <v>0</v>
          </cell>
          <cell r="AB13">
            <v>30</v>
          </cell>
          <cell r="AC13">
            <v>10</v>
          </cell>
          <cell r="AD13">
            <v>726</v>
          </cell>
          <cell r="AE13" t="str">
            <v>交大路第三药店</v>
          </cell>
          <cell r="AF13" t="str">
            <v>西北片区</v>
          </cell>
          <cell r="AG13">
            <v>28</v>
          </cell>
          <cell r="AH13">
            <v>31</v>
          </cell>
          <cell r="AI13">
            <v>35</v>
          </cell>
          <cell r="AJ13">
            <v>39</v>
          </cell>
          <cell r="AK13">
            <v>2</v>
          </cell>
          <cell r="AL13">
            <v>31</v>
          </cell>
          <cell r="AM13">
            <v>217</v>
          </cell>
          <cell r="AN13">
            <v>34.4</v>
          </cell>
          <cell r="AO13">
            <v>3471.76</v>
          </cell>
          <cell r="AP13">
            <v>3.4</v>
          </cell>
          <cell r="AQ13">
            <v>243</v>
          </cell>
        </row>
        <row r="13">
          <cell r="AS13">
            <v>26</v>
          </cell>
          <cell r="AT13">
            <v>6</v>
          </cell>
          <cell r="AU13">
            <v>8</v>
          </cell>
          <cell r="AV13">
            <v>10</v>
          </cell>
          <cell r="AW13">
            <v>12</v>
          </cell>
          <cell r="AX13">
            <v>4</v>
          </cell>
          <cell r="AY13">
            <v>12</v>
          </cell>
          <cell r="AZ13">
            <v>360</v>
          </cell>
          <cell r="BA13">
            <v>33</v>
          </cell>
          <cell r="BB13">
            <v>21</v>
          </cell>
          <cell r="BC13">
            <v>990</v>
          </cell>
        </row>
        <row r="13">
          <cell r="BE13">
            <v>630</v>
          </cell>
          <cell r="BF13">
            <v>9</v>
          </cell>
          <cell r="BG13">
            <v>12</v>
          </cell>
          <cell r="BH13">
            <v>15</v>
          </cell>
          <cell r="BI13">
            <v>17</v>
          </cell>
          <cell r="BJ13">
            <v>2</v>
          </cell>
          <cell r="BK13">
            <v>12</v>
          </cell>
          <cell r="BL13">
            <v>96</v>
          </cell>
          <cell r="BM13">
            <v>26</v>
          </cell>
          <cell r="BN13">
            <v>14</v>
          </cell>
          <cell r="BO13">
            <v>208</v>
          </cell>
        </row>
        <row r="13">
          <cell r="BQ13">
            <v>112</v>
          </cell>
          <cell r="BR13">
            <v>10</v>
          </cell>
          <cell r="BS13">
            <v>726</v>
          </cell>
          <cell r="BT13" t="str">
            <v>交大路第三药店</v>
          </cell>
          <cell r="BU13" t="str">
            <v>西北片区</v>
          </cell>
          <cell r="BV13">
            <v>14</v>
          </cell>
          <cell r="BW13">
            <v>18</v>
          </cell>
          <cell r="BX13">
            <v>21</v>
          </cell>
          <cell r="BY13">
            <v>26</v>
          </cell>
          <cell r="BZ13">
            <v>2</v>
          </cell>
          <cell r="CA13">
            <v>18</v>
          </cell>
          <cell r="CB13">
            <v>144</v>
          </cell>
          <cell r="CC13">
            <v>22</v>
          </cell>
          <cell r="CD13">
            <v>4</v>
          </cell>
          <cell r="CE13">
            <v>176</v>
          </cell>
        </row>
        <row r="13">
          <cell r="CG13">
            <v>32</v>
          </cell>
          <cell r="CH13">
            <v>14</v>
          </cell>
          <cell r="CI13">
            <v>17</v>
          </cell>
          <cell r="CJ13">
            <v>20</v>
          </cell>
          <cell r="CK13">
            <v>24</v>
          </cell>
          <cell r="CL13">
            <v>1</v>
          </cell>
          <cell r="CM13">
            <v>14</v>
          </cell>
          <cell r="CN13">
            <v>112</v>
          </cell>
          <cell r="CO13">
            <v>19</v>
          </cell>
          <cell r="CP13">
            <v>5</v>
          </cell>
          <cell r="CQ13">
            <v>152</v>
          </cell>
          <cell r="CR13">
            <v>0</v>
          </cell>
          <cell r="CS13">
            <v>40</v>
          </cell>
          <cell r="CT13">
            <v>10</v>
          </cell>
          <cell r="CU13">
            <v>726</v>
          </cell>
          <cell r="CV13" t="str">
            <v>交大路第三药店</v>
          </cell>
          <cell r="CW13" t="str">
            <v>西北片区</v>
          </cell>
          <cell r="CX13">
            <v>6</v>
          </cell>
          <cell r="CY13">
            <v>8</v>
          </cell>
          <cell r="CZ13">
            <v>10</v>
          </cell>
          <cell r="DA13">
            <v>12</v>
          </cell>
          <cell r="DB13">
            <v>4</v>
          </cell>
          <cell r="DC13">
            <v>12</v>
          </cell>
          <cell r="DD13">
            <v>360</v>
          </cell>
          <cell r="DE13">
            <v>33</v>
          </cell>
          <cell r="DF13">
            <v>21</v>
          </cell>
          <cell r="DG13">
            <v>990</v>
          </cell>
        </row>
        <row r="13">
          <cell r="DI13">
            <v>630</v>
          </cell>
          <cell r="DJ13">
            <v>28</v>
          </cell>
          <cell r="DK13">
            <v>31</v>
          </cell>
          <cell r="DL13">
            <v>35</v>
          </cell>
          <cell r="DM13">
            <v>39</v>
          </cell>
          <cell r="DN13">
            <v>2</v>
          </cell>
          <cell r="DO13">
            <v>31</v>
          </cell>
          <cell r="DP13">
            <v>217</v>
          </cell>
          <cell r="DQ13">
            <v>34.4</v>
          </cell>
          <cell r="DR13">
            <v>3471.76</v>
          </cell>
          <cell r="DS13">
            <v>3.4</v>
          </cell>
          <cell r="DT13">
            <v>243</v>
          </cell>
        </row>
        <row r="13">
          <cell r="DV13">
            <v>26</v>
          </cell>
          <cell r="DW13">
            <v>5</v>
          </cell>
          <cell r="DX13">
            <v>7</v>
          </cell>
          <cell r="DY13">
            <v>9</v>
          </cell>
          <cell r="DZ13">
            <v>11</v>
          </cell>
          <cell r="EA13">
            <v>2</v>
          </cell>
          <cell r="EB13">
            <v>7</v>
          </cell>
          <cell r="EC13">
            <v>140</v>
          </cell>
          <cell r="ED13">
            <v>2</v>
          </cell>
          <cell r="EE13">
            <v>-5</v>
          </cell>
        </row>
        <row r="13">
          <cell r="EG13">
            <v>140</v>
          </cell>
        </row>
        <row r="13">
          <cell r="EI13">
            <v>1226</v>
          </cell>
          <cell r="EJ13">
            <v>1886</v>
          </cell>
          <cell r="EK13">
            <v>210</v>
          </cell>
          <cell r="EL13">
            <v>870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3</v>
          </cell>
          <cell r="F14">
            <v>4</v>
          </cell>
          <cell r="G14">
            <v>5</v>
          </cell>
          <cell r="H14">
            <v>6</v>
          </cell>
          <cell r="I14">
            <v>1</v>
          </cell>
          <cell r="J14">
            <v>3</v>
          </cell>
          <cell r="K14">
            <v>30</v>
          </cell>
          <cell r="L14">
            <v>2</v>
          </cell>
          <cell r="M14">
            <v>-1</v>
          </cell>
          <cell r="N14">
            <v>0</v>
          </cell>
          <cell r="O14">
            <v>30</v>
          </cell>
        </row>
        <row r="14">
          <cell r="Q14">
            <v>7</v>
          </cell>
          <cell r="R14">
            <v>8</v>
          </cell>
          <cell r="S14">
            <v>10</v>
          </cell>
          <cell r="T14">
            <v>12</v>
          </cell>
          <cell r="U14">
            <v>2</v>
          </cell>
          <cell r="V14">
            <v>8</v>
          </cell>
          <cell r="W14">
            <v>40</v>
          </cell>
          <cell r="X14">
            <v>8</v>
          </cell>
          <cell r="Y14">
            <v>0</v>
          </cell>
          <cell r="Z14">
            <v>40</v>
          </cell>
          <cell r="AA14">
            <v>0</v>
          </cell>
        </row>
        <row r="14">
          <cell r="AC14">
            <v>11</v>
          </cell>
          <cell r="AD14">
            <v>727</v>
          </cell>
          <cell r="AE14" t="str">
            <v>黄苑东街药店</v>
          </cell>
          <cell r="AF14" t="str">
            <v>西北片区</v>
          </cell>
          <cell r="AG14">
            <v>11</v>
          </cell>
          <cell r="AH14">
            <v>12</v>
          </cell>
          <cell r="AI14">
            <v>14</v>
          </cell>
          <cell r="AJ14">
            <v>15</v>
          </cell>
          <cell r="AK14">
            <v>2</v>
          </cell>
          <cell r="AL14">
            <v>12</v>
          </cell>
          <cell r="AM14">
            <v>84</v>
          </cell>
          <cell r="AN14">
            <v>12</v>
          </cell>
          <cell r="AO14">
            <v>1231.84</v>
          </cell>
          <cell r="AP14">
            <v>0</v>
          </cell>
          <cell r="AQ14">
            <v>86.2</v>
          </cell>
        </row>
        <row r="14">
          <cell r="AS14">
            <v>2.2</v>
          </cell>
          <cell r="AT14">
            <v>2</v>
          </cell>
          <cell r="AU14">
            <v>3</v>
          </cell>
          <cell r="AV14">
            <v>5</v>
          </cell>
          <cell r="AW14">
            <v>6</v>
          </cell>
          <cell r="AX14">
            <v>2</v>
          </cell>
          <cell r="AY14">
            <v>3</v>
          </cell>
          <cell r="AZ14">
            <v>60</v>
          </cell>
          <cell r="BA14">
            <v>3</v>
          </cell>
          <cell r="BB14">
            <v>0</v>
          </cell>
          <cell r="BC14">
            <v>60</v>
          </cell>
        </row>
        <row r="14">
          <cell r="BE14">
            <v>0</v>
          </cell>
          <cell r="BF14">
            <v>3</v>
          </cell>
          <cell r="BG14">
            <v>4</v>
          </cell>
          <cell r="BH14">
            <v>5</v>
          </cell>
          <cell r="BI14">
            <v>6</v>
          </cell>
          <cell r="BJ14">
            <v>2</v>
          </cell>
          <cell r="BK14">
            <v>4</v>
          </cell>
          <cell r="BL14">
            <v>32</v>
          </cell>
          <cell r="BM14">
            <v>4</v>
          </cell>
          <cell r="BN14">
            <v>0</v>
          </cell>
          <cell r="BO14">
            <v>32</v>
          </cell>
        </row>
        <row r="14">
          <cell r="BR14">
            <v>11</v>
          </cell>
          <cell r="BS14">
            <v>727</v>
          </cell>
          <cell r="BT14" t="str">
            <v>黄苑东街药店</v>
          </cell>
          <cell r="BU14" t="str">
            <v>西北片区</v>
          </cell>
          <cell r="BV14">
            <v>4</v>
          </cell>
          <cell r="BW14">
            <v>5</v>
          </cell>
          <cell r="BX14">
            <v>6</v>
          </cell>
          <cell r="BY14">
            <v>7</v>
          </cell>
          <cell r="BZ14">
            <v>2</v>
          </cell>
          <cell r="CA14">
            <v>5</v>
          </cell>
          <cell r="CB14">
            <v>40</v>
          </cell>
          <cell r="CC14">
            <v>6</v>
          </cell>
          <cell r="CD14">
            <v>1</v>
          </cell>
          <cell r="CE14">
            <v>48</v>
          </cell>
        </row>
        <row r="14">
          <cell r="CG14">
            <v>8</v>
          </cell>
          <cell r="CH14">
            <v>4</v>
          </cell>
          <cell r="CI14">
            <v>5</v>
          </cell>
          <cell r="CJ14">
            <v>6</v>
          </cell>
          <cell r="CK14">
            <v>7</v>
          </cell>
          <cell r="CL14">
            <v>1</v>
          </cell>
          <cell r="CM14">
            <v>4</v>
          </cell>
          <cell r="CN14">
            <v>32</v>
          </cell>
          <cell r="CO14">
            <v>4</v>
          </cell>
          <cell r="CP14">
            <v>0</v>
          </cell>
          <cell r="CQ14">
            <v>32</v>
          </cell>
          <cell r="CR14">
            <v>0</v>
          </cell>
        </row>
        <row r="14">
          <cell r="CT14">
            <v>11</v>
          </cell>
          <cell r="CU14">
            <v>727</v>
          </cell>
          <cell r="CV14" t="str">
            <v>黄苑东街药店</v>
          </cell>
          <cell r="CW14" t="str">
            <v>西北片区</v>
          </cell>
          <cell r="CX14">
            <v>2</v>
          </cell>
          <cell r="CY14">
            <v>3</v>
          </cell>
          <cell r="CZ14">
            <v>5</v>
          </cell>
          <cell r="DA14">
            <v>6</v>
          </cell>
          <cell r="DB14">
            <v>2</v>
          </cell>
          <cell r="DC14">
            <v>3</v>
          </cell>
          <cell r="DD14">
            <v>60</v>
          </cell>
          <cell r="DE14">
            <v>3</v>
          </cell>
          <cell r="DF14">
            <v>0</v>
          </cell>
          <cell r="DG14">
            <v>60</v>
          </cell>
        </row>
        <row r="14">
          <cell r="DI14">
            <v>0</v>
          </cell>
          <cell r="DJ14">
            <v>11</v>
          </cell>
          <cell r="DK14">
            <v>12</v>
          </cell>
          <cell r="DL14">
            <v>14</v>
          </cell>
          <cell r="DM14">
            <v>15</v>
          </cell>
          <cell r="DN14">
            <v>2</v>
          </cell>
          <cell r="DO14">
            <v>12</v>
          </cell>
          <cell r="DP14">
            <v>84</v>
          </cell>
          <cell r="DQ14">
            <v>12</v>
          </cell>
          <cell r="DR14">
            <v>1231.84</v>
          </cell>
          <cell r="DS14">
            <v>0</v>
          </cell>
          <cell r="DT14">
            <v>86.2</v>
          </cell>
        </row>
        <row r="14">
          <cell r="DV14">
            <v>2.2</v>
          </cell>
          <cell r="DW14">
            <v>2</v>
          </cell>
          <cell r="DX14">
            <v>3</v>
          </cell>
          <cell r="DY14">
            <v>4</v>
          </cell>
          <cell r="DZ14">
            <v>5</v>
          </cell>
          <cell r="EA14">
            <v>1</v>
          </cell>
          <cell r="EB14">
            <v>2</v>
          </cell>
          <cell r="EC14">
            <v>30</v>
          </cell>
          <cell r="ED14">
            <v>3</v>
          </cell>
          <cell r="EE14">
            <v>1</v>
          </cell>
          <cell r="EF14">
            <v>60</v>
          </cell>
        </row>
        <row r="14">
          <cell r="EH14">
            <v>30</v>
          </cell>
          <cell r="EI14">
            <v>348</v>
          </cell>
          <cell r="EJ14">
            <v>358.2</v>
          </cell>
          <cell r="EK14">
            <v>30</v>
          </cell>
          <cell r="EL14">
            <v>40.2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7</v>
          </cell>
          <cell r="F15">
            <v>9</v>
          </cell>
          <cell r="G15">
            <v>11</v>
          </cell>
          <cell r="H15">
            <v>12</v>
          </cell>
          <cell r="I15">
            <v>4</v>
          </cell>
          <cell r="J15">
            <v>12</v>
          </cell>
          <cell r="K15">
            <v>540</v>
          </cell>
          <cell r="L15">
            <v>1</v>
          </cell>
          <cell r="M15">
            <v>-11</v>
          </cell>
          <cell r="N15">
            <v>0</v>
          </cell>
          <cell r="O15">
            <v>540</v>
          </cell>
        </row>
        <row r="15">
          <cell r="Q15">
            <v>32</v>
          </cell>
          <cell r="R15">
            <v>36</v>
          </cell>
          <cell r="S15">
            <v>40</v>
          </cell>
          <cell r="T15">
            <v>43</v>
          </cell>
          <cell r="U15">
            <v>3</v>
          </cell>
          <cell r="V15">
            <v>40</v>
          </cell>
          <cell r="W15">
            <v>280</v>
          </cell>
          <cell r="X15">
            <v>50</v>
          </cell>
          <cell r="Y15">
            <v>10</v>
          </cell>
          <cell r="Z15">
            <v>350</v>
          </cell>
          <cell r="AA15">
            <v>0</v>
          </cell>
          <cell r="AB15">
            <v>70</v>
          </cell>
          <cell r="AC15">
            <v>12</v>
          </cell>
          <cell r="AD15">
            <v>730</v>
          </cell>
          <cell r="AE15" t="str">
            <v>新都区新繁镇店</v>
          </cell>
          <cell r="AF15" t="str">
            <v>西北片区</v>
          </cell>
          <cell r="AG15">
            <v>20</v>
          </cell>
          <cell r="AH15">
            <v>22</v>
          </cell>
          <cell r="AI15">
            <v>25</v>
          </cell>
          <cell r="AJ15">
            <v>28</v>
          </cell>
          <cell r="AK15">
            <v>4</v>
          </cell>
          <cell r="AL15">
            <v>28</v>
          </cell>
          <cell r="AM15">
            <v>364</v>
          </cell>
          <cell r="AN15">
            <v>49</v>
          </cell>
          <cell r="AO15">
            <v>4619.77</v>
          </cell>
          <cell r="AP15">
            <v>21</v>
          </cell>
          <cell r="AQ15">
            <v>600.6</v>
          </cell>
        </row>
        <row r="15">
          <cell r="AS15">
            <v>236.6</v>
          </cell>
          <cell r="AT15">
            <v>4</v>
          </cell>
          <cell r="AU15">
            <v>6</v>
          </cell>
          <cell r="AV15">
            <v>8</v>
          </cell>
          <cell r="AW15">
            <v>10</v>
          </cell>
          <cell r="AX15">
            <v>4</v>
          </cell>
          <cell r="AY15">
            <v>10</v>
          </cell>
          <cell r="AZ15">
            <v>300</v>
          </cell>
          <cell r="BA15">
            <v>18</v>
          </cell>
          <cell r="BB15">
            <v>8</v>
          </cell>
          <cell r="BC15">
            <v>540</v>
          </cell>
        </row>
        <row r="15">
          <cell r="BE15">
            <v>240</v>
          </cell>
          <cell r="BF15">
            <v>9</v>
          </cell>
          <cell r="BG15">
            <v>12</v>
          </cell>
          <cell r="BH15">
            <v>15</v>
          </cell>
          <cell r="BI15">
            <v>17</v>
          </cell>
          <cell r="BJ15">
            <v>2</v>
          </cell>
          <cell r="BK15">
            <v>12</v>
          </cell>
          <cell r="BL15">
            <v>96</v>
          </cell>
          <cell r="BM15">
            <v>12</v>
          </cell>
          <cell r="BN15">
            <v>0</v>
          </cell>
          <cell r="BO15">
            <v>96</v>
          </cell>
        </row>
        <row r="15">
          <cell r="BR15">
            <v>12</v>
          </cell>
          <cell r="BS15">
            <v>730</v>
          </cell>
          <cell r="BT15" t="str">
            <v>新都区新繁镇店</v>
          </cell>
          <cell r="BU15" t="str">
            <v>西北片区</v>
          </cell>
          <cell r="BV15">
            <v>11</v>
          </cell>
          <cell r="BW15">
            <v>14</v>
          </cell>
          <cell r="BX15">
            <v>17</v>
          </cell>
          <cell r="BY15">
            <v>21</v>
          </cell>
          <cell r="BZ15">
            <v>3</v>
          </cell>
          <cell r="CA15">
            <v>17</v>
          </cell>
          <cell r="CB15">
            <v>170</v>
          </cell>
          <cell r="CC15">
            <v>20</v>
          </cell>
          <cell r="CD15">
            <v>3</v>
          </cell>
          <cell r="CE15">
            <v>200</v>
          </cell>
        </row>
        <row r="15">
          <cell r="CG15">
            <v>30</v>
          </cell>
          <cell r="CH15">
            <v>11</v>
          </cell>
          <cell r="CI15">
            <v>14</v>
          </cell>
          <cell r="CJ15">
            <v>17</v>
          </cell>
          <cell r="CK15">
            <v>20</v>
          </cell>
          <cell r="CL15">
            <v>1</v>
          </cell>
          <cell r="CM15">
            <v>11</v>
          </cell>
          <cell r="CN15">
            <v>88</v>
          </cell>
          <cell r="CO15">
            <v>20</v>
          </cell>
          <cell r="CP15">
            <v>9</v>
          </cell>
          <cell r="CQ15">
            <v>160</v>
          </cell>
          <cell r="CR15">
            <v>0</v>
          </cell>
          <cell r="CS15">
            <v>72</v>
          </cell>
          <cell r="CT15">
            <v>12</v>
          </cell>
          <cell r="CU15">
            <v>730</v>
          </cell>
          <cell r="CV15" t="str">
            <v>新都区新繁镇店</v>
          </cell>
          <cell r="CW15" t="str">
            <v>西北片区</v>
          </cell>
          <cell r="CX15">
            <v>4</v>
          </cell>
          <cell r="CY15">
            <v>6</v>
          </cell>
          <cell r="CZ15">
            <v>8</v>
          </cell>
          <cell r="DA15">
            <v>10</v>
          </cell>
          <cell r="DB15">
            <v>4</v>
          </cell>
          <cell r="DC15">
            <v>10</v>
          </cell>
          <cell r="DD15">
            <v>300</v>
          </cell>
          <cell r="DE15">
            <v>18</v>
          </cell>
          <cell r="DF15">
            <v>8</v>
          </cell>
          <cell r="DG15">
            <v>540</v>
          </cell>
        </row>
        <row r="15">
          <cell r="DI15">
            <v>240</v>
          </cell>
          <cell r="DJ15">
            <v>20</v>
          </cell>
          <cell r="DK15">
            <v>22</v>
          </cell>
          <cell r="DL15">
            <v>25</v>
          </cell>
          <cell r="DM15">
            <v>28</v>
          </cell>
          <cell r="DN15">
            <v>4</v>
          </cell>
          <cell r="DO15">
            <v>28</v>
          </cell>
          <cell r="DP15">
            <v>364</v>
          </cell>
          <cell r="DQ15">
            <v>49</v>
          </cell>
          <cell r="DR15">
            <v>4619.77</v>
          </cell>
          <cell r="DS15">
            <v>21</v>
          </cell>
          <cell r="DT15">
            <v>600.6</v>
          </cell>
        </row>
        <row r="15">
          <cell r="DV15">
            <v>236.6</v>
          </cell>
          <cell r="DW15">
            <v>4</v>
          </cell>
          <cell r="DX15">
            <v>5</v>
          </cell>
          <cell r="DY15">
            <v>6</v>
          </cell>
          <cell r="DZ15">
            <v>7</v>
          </cell>
          <cell r="EA15">
            <v>1</v>
          </cell>
          <cell r="EB15">
            <v>4</v>
          </cell>
          <cell r="EC15">
            <v>60</v>
          </cell>
          <cell r="ED15">
            <v>5</v>
          </cell>
          <cell r="EE15">
            <v>1</v>
          </cell>
          <cell r="EF15">
            <v>75</v>
          </cell>
        </row>
        <row r="15">
          <cell r="EH15">
            <v>15</v>
          </cell>
          <cell r="EI15">
            <v>1898</v>
          </cell>
          <cell r="EJ15">
            <v>2021.6</v>
          </cell>
          <cell r="EK15">
            <v>540</v>
          </cell>
          <cell r="EL15">
            <v>663.6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2</v>
          </cell>
          <cell r="F16">
            <v>4</v>
          </cell>
          <cell r="G16">
            <v>5</v>
          </cell>
          <cell r="H16">
            <v>6</v>
          </cell>
          <cell r="I16">
            <v>1</v>
          </cell>
          <cell r="J16">
            <v>2</v>
          </cell>
          <cell r="K16">
            <v>20</v>
          </cell>
          <cell r="L16">
            <v>2</v>
          </cell>
          <cell r="M16">
            <v>0</v>
          </cell>
          <cell r="N16">
            <v>20</v>
          </cell>
          <cell r="O16">
            <v>0</v>
          </cell>
        </row>
        <row r="16">
          <cell r="Q16">
            <v>7</v>
          </cell>
          <cell r="R16">
            <v>8</v>
          </cell>
          <cell r="S16">
            <v>10</v>
          </cell>
          <cell r="T16">
            <v>11</v>
          </cell>
          <cell r="U16">
            <v>2</v>
          </cell>
          <cell r="V16">
            <v>8</v>
          </cell>
          <cell r="W16">
            <v>40</v>
          </cell>
          <cell r="X16">
            <v>12</v>
          </cell>
          <cell r="Y16">
            <v>4</v>
          </cell>
          <cell r="Z16">
            <v>60</v>
          </cell>
          <cell r="AA16">
            <v>0</v>
          </cell>
          <cell r="AB16">
            <v>20</v>
          </cell>
          <cell r="AC16">
            <v>13</v>
          </cell>
          <cell r="AD16">
            <v>741</v>
          </cell>
          <cell r="AE16" t="str">
            <v>新怡店</v>
          </cell>
          <cell r="AF16" t="str">
            <v>西北片区</v>
          </cell>
          <cell r="AG16">
            <v>8</v>
          </cell>
          <cell r="AH16">
            <v>9</v>
          </cell>
          <cell r="AI16">
            <v>10</v>
          </cell>
          <cell r="AJ16">
            <v>11</v>
          </cell>
          <cell r="AK16">
            <v>4</v>
          </cell>
          <cell r="AL16">
            <v>11</v>
          </cell>
          <cell r="AM16">
            <v>143</v>
          </cell>
          <cell r="AN16">
            <v>30.2</v>
          </cell>
          <cell r="AO16">
            <v>3657.32</v>
          </cell>
          <cell r="AP16">
            <v>19.2</v>
          </cell>
          <cell r="AQ16">
            <v>475.5</v>
          </cell>
        </row>
        <row r="16">
          <cell r="AS16">
            <v>332.5</v>
          </cell>
          <cell r="AT16">
            <v>2</v>
          </cell>
          <cell r="AU16">
            <v>3</v>
          </cell>
          <cell r="AV16">
            <v>4</v>
          </cell>
          <cell r="AW16">
            <v>5</v>
          </cell>
          <cell r="AX16">
            <v>1</v>
          </cell>
          <cell r="AY16">
            <v>2</v>
          </cell>
          <cell r="AZ16">
            <v>30</v>
          </cell>
          <cell r="BA16">
            <v>8</v>
          </cell>
          <cell r="BB16">
            <v>6</v>
          </cell>
          <cell r="BC16">
            <v>120</v>
          </cell>
        </row>
        <row r="16">
          <cell r="BE16">
            <v>90</v>
          </cell>
          <cell r="BF16">
            <v>3</v>
          </cell>
          <cell r="BG16">
            <v>4</v>
          </cell>
          <cell r="BH16">
            <v>5</v>
          </cell>
          <cell r="BI16">
            <v>6</v>
          </cell>
          <cell r="BJ16">
            <v>4</v>
          </cell>
          <cell r="BK16">
            <v>6</v>
          </cell>
          <cell r="BL16">
            <v>72</v>
          </cell>
          <cell r="BM16">
            <v>1</v>
          </cell>
          <cell r="BN16">
            <v>-5</v>
          </cell>
          <cell r="BO16">
            <v>0</v>
          </cell>
          <cell r="BP16">
            <v>72</v>
          </cell>
        </row>
        <row r="16">
          <cell r="BR16">
            <v>13</v>
          </cell>
          <cell r="BS16">
            <v>741</v>
          </cell>
          <cell r="BT16" t="str">
            <v>新怡店</v>
          </cell>
          <cell r="BU16" t="str">
            <v>西北片区</v>
          </cell>
          <cell r="BV16">
            <v>3</v>
          </cell>
          <cell r="BW16">
            <v>4</v>
          </cell>
          <cell r="BX16">
            <v>5</v>
          </cell>
          <cell r="BY16">
            <v>6</v>
          </cell>
          <cell r="BZ16">
            <v>4</v>
          </cell>
          <cell r="CA16">
            <v>6</v>
          </cell>
          <cell r="CB16">
            <v>72</v>
          </cell>
          <cell r="CC16">
            <v>7</v>
          </cell>
          <cell r="CD16">
            <v>1</v>
          </cell>
          <cell r="CE16">
            <v>84</v>
          </cell>
        </row>
        <row r="16">
          <cell r="CG16">
            <v>12</v>
          </cell>
          <cell r="CH16">
            <v>2</v>
          </cell>
          <cell r="CI16">
            <v>3</v>
          </cell>
          <cell r="CJ16">
            <v>4</v>
          </cell>
          <cell r="CK16">
            <v>5</v>
          </cell>
          <cell r="CL16">
            <v>2</v>
          </cell>
          <cell r="CM16">
            <v>3</v>
          </cell>
          <cell r="CN16">
            <v>30</v>
          </cell>
          <cell r="CO16">
            <v>5</v>
          </cell>
          <cell r="CP16">
            <v>2</v>
          </cell>
          <cell r="CQ16">
            <v>50</v>
          </cell>
          <cell r="CR16">
            <v>0</v>
          </cell>
          <cell r="CS16">
            <v>20</v>
          </cell>
          <cell r="CT16">
            <v>13</v>
          </cell>
          <cell r="CU16">
            <v>741</v>
          </cell>
          <cell r="CV16" t="str">
            <v>新怡店</v>
          </cell>
          <cell r="CW16" t="str">
            <v>西北片区</v>
          </cell>
          <cell r="CX16">
            <v>2</v>
          </cell>
          <cell r="CY16">
            <v>3</v>
          </cell>
          <cell r="CZ16">
            <v>4</v>
          </cell>
          <cell r="DA16">
            <v>5</v>
          </cell>
          <cell r="DB16">
            <v>1</v>
          </cell>
          <cell r="DC16">
            <v>2</v>
          </cell>
          <cell r="DD16">
            <v>30</v>
          </cell>
          <cell r="DE16">
            <v>8</v>
          </cell>
          <cell r="DF16">
            <v>6</v>
          </cell>
          <cell r="DG16">
            <v>120</v>
          </cell>
        </row>
        <row r="16">
          <cell r="DI16">
            <v>90</v>
          </cell>
          <cell r="DJ16">
            <v>8</v>
          </cell>
          <cell r="DK16">
            <v>9</v>
          </cell>
          <cell r="DL16">
            <v>10</v>
          </cell>
          <cell r="DM16">
            <v>11</v>
          </cell>
          <cell r="DN16">
            <v>4</v>
          </cell>
          <cell r="DO16">
            <v>11</v>
          </cell>
          <cell r="DP16">
            <v>143</v>
          </cell>
          <cell r="DQ16">
            <v>30.2</v>
          </cell>
          <cell r="DR16">
            <v>3657.32</v>
          </cell>
          <cell r="DS16">
            <v>19.2</v>
          </cell>
          <cell r="DT16">
            <v>475.5</v>
          </cell>
        </row>
        <row r="16">
          <cell r="DV16">
            <v>332.5</v>
          </cell>
          <cell r="DW16">
            <v>1</v>
          </cell>
          <cell r="DX16">
            <v>2</v>
          </cell>
          <cell r="DY16">
            <v>3</v>
          </cell>
          <cell r="DZ16">
            <v>4</v>
          </cell>
          <cell r="EA16">
            <v>1</v>
          </cell>
          <cell r="EB16">
            <v>2</v>
          </cell>
          <cell r="EC16">
            <v>30</v>
          </cell>
          <cell r="ED16">
            <v>3</v>
          </cell>
          <cell r="EE16">
            <v>1</v>
          </cell>
          <cell r="EF16">
            <v>60</v>
          </cell>
        </row>
        <row r="16">
          <cell r="EH16">
            <v>30</v>
          </cell>
          <cell r="EI16">
            <v>437</v>
          </cell>
          <cell r="EJ16">
            <v>869.5</v>
          </cell>
          <cell r="EK16">
            <v>72</v>
          </cell>
          <cell r="EL16">
            <v>504.5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</v>
          </cell>
          <cell r="F17">
            <v>4</v>
          </cell>
          <cell r="G17">
            <v>5</v>
          </cell>
          <cell r="H17">
            <v>6</v>
          </cell>
          <cell r="I17">
            <v>1</v>
          </cell>
          <cell r="J17">
            <v>2</v>
          </cell>
          <cell r="K17">
            <v>20</v>
          </cell>
        </row>
        <row r="17">
          <cell r="M17">
            <v>-2</v>
          </cell>
          <cell r="N17">
            <v>0</v>
          </cell>
          <cell r="O17">
            <v>20</v>
          </cell>
        </row>
        <row r="17">
          <cell r="Q17">
            <v>7</v>
          </cell>
          <cell r="R17">
            <v>8</v>
          </cell>
          <cell r="S17">
            <v>10</v>
          </cell>
          <cell r="T17">
            <v>11</v>
          </cell>
          <cell r="U17">
            <v>1</v>
          </cell>
          <cell r="V17">
            <v>7</v>
          </cell>
          <cell r="W17">
            <v>21</v>
          </cell>
          <cell r="X17">
            <v>7</v>
          </cell>
          <cell r="Y17">
            <v>0</v>
          </cell>
          <cell r="Z17">
            <v>21</v>
          </cell>
          <cell r="AA17">
            <v>0</v>
          </cell>
        </row>
        <row r="17">
          <cell r="AC17">
            <v>14</v>
          </cell>
          <cell r="AD17">
            <v>742</v>
          </cell>
          <cell r="AE17" t="str">
            <v>庆云南街</v>
          </cell>
          <cell r="AF17" t="str">
            <v>西北片区</v>
          </cell>
          <cell r="AG17">
            <v>23</v>
          </cell>
          <cell r="AH17">
            <v>26</v>
          </cell>
          <cell r="AI17">
            <v>29</v>
          </cell>
          <cell r="AJ17">
            <v>33</v>
          </cell>
          <cell r="AK17">
            <v>1</v>
          </cell>
          <cell r="AL17">
            <v>23</v>
          </cell>
          <cell r="AM17">
            <v>115</v>
          </cell>
          <cell r="AN17">
            <v>12.9</v>
          </cell>
          <cell r="AO17">
            <v>1676.9</v>
          </cell>
          <cell r="AP17">
            <v>-10.1</v>
          </cell>
          <cell r="AQ17">
            <v>0</v>
          </cell>
          <cell r="AR17">
            <v>115</v>
          </cell>
        </row>
        <row r="17">
          <cell r="AT17">
            <v>4</v>
          </cell>
          <cell r="AU17">
            <v>6</v>
          </cell>
          <cell r="AV17">
            <v>8</v>
          </cell>
          <cell r="AW17">
            <v>10</v>
          </cell>
          <cell r="AX17">
            <v>2</v>
          </cell>
          <cell r="AY17">
            <v>6</v>
          </cell>
          <cell r="AZ17">
            <v>120</v>
          </cell>
          <cell r="BA17">
            <v>16</v>
          </cell>
          <cell r="BB17">
            <v>10</v>
          </cell>
          <cell r="BC17">
            <v>320</v>
          </cell>
        </row>
        <row r="17">
          <cell r="BE17">
            <v>200</v>
          </cell>
          <cell r="BF17">
            <v>6</v>
          </cell>
          <cell r="BG17">
            <v>8</v>
          </cell>
          <cell r="BH17">
            <v>10</v>
          </cell>
          <cell r="BI17">
            <v>11</v>
          </cell>
          <cell r="BJ17">
            <v>1</v>
          </cell>
          <cell r="BK17">
            <v>6</v>
          </cell>
          <cell r="BL17">
            <v>36</v>
          </cell>
          <cell r="BM17">
            <v>0</v>
          </cell>
          <cell r="BN17">
            <v>-6</v>
          </cell>
          <cell r="BO17">
            <v>0</v>
          </cell>
          <cell r="BP17">
            <v>36</v>
          </cell>
        </row>
        <row r="17">
          <cell r="BR17">
            <v>14</v>
          </cell>
          <cell r="BS17">
            <v>742</v>
          </cell>
          <cell r="BT17" t="str">
            <v>庆云南街</v>
          </cell>
          <cell r="BU17" t="str">
            <v>西北片区</v>
          </cell>
          <cell r="BV17">
            <v>2</v>
          </cell>
          <cell r="BW17">
            <v>3</v>
          </cell>
          <cell r="BX17">
            <v>4</v>
          </cell>
          <cell r="BY17">
            <v>5</v>
          </cell>
          <cell r="BZ17">
            <v>4</v>
          </cell>
          <cell r="CA17">
            <v>5</v>
          </cell>
          <cell r="CB17">
            <v>60</v>
          </cell>
          <cell r="CC17">
            <v>8</v>
          </cell>
          <cell r="CD17">
            <v>3</v>
          </cell>
          <cell r="CE17">
            <v>96</v>
          </cell>
        </row>
        <row r="17">
          <cell r="CG17">
            <v>36</v>
          </cell>
          <cell r="CH17">
            <v>2</v>
          </cell>
          <cell r="CI17">
            <v>3</v>
          </cell>
          <cell r="CJ17">
            <v>4</v>
          </cell>
          <cell r="CK17">
            <v>5</v>
          </cell>
          <cell r="CL17">
            <v>2</v>
          </cell>
          <cell r="CM17">
            <v>3</v>
          </cell>
          <cell r="CN17">
            <v>30</v>
          </cell>
          <cell r="CO17">
            <v>0</v>
          </cell>
          <cell r="CP17">
            <v>-3</v>
          </cell>
          <cell r="CQ17">
            <v>0</v>
          </cell>
          <cell r="CR17">
            <v>30</v>
          </cell>
        </row>
        <row r="17">
          <cell r="CT17">
            <v>14</v>
          </cell>
          <cell r="CU17">
            <v>742</v>
          </cell>
          <cell r="CV17" t="str">
            <v>庆云南街</v>
          </cell>
          <cell r="CW17" t="str">
            <v>西北片区</v>
          </cell>
          <cell r="CX17">
            <v>4</v>
          </cell>
          <cell r="CY17">
            <v>6</v>
          </cell>
          <cell r="CZ17">
            <v>8</v>
          </cell>
          <cell r="DA17">
            <v>10</v>
          </cell>
          <cell r="DB17">
            <v>2</v>
          </cell>
          <cell r="DC17">
            <v>6</v>
          </cell>
          <cell r="DD17">
            <v>120</v>
          </cell>
          <cell r="DE17">
            <v>16</v>
          </cell>
          <cell r="DF17">
            <v>10</v>
          </cell>
          <cell r="DG17">
            <v>320</v>
          </cell>
        </row>
        <row r="17">
          <cell r="DI17">
            <v>200</v>
          </cell>
          <cell r="DJ17">
            <v>23</v>
          </cell>
          <cell r="DK17">
            <v>26</v>
          </cell>
          <cell r="DL17">
            <v>29</v>
          </cell>
          <cell r="DM17">
            <v>33</v>
          </cell>
          <cell r="DN17">
            <v>1</v>
          </cell>
          <cell r="DO17">
            <v>23</v>
          </cell>
          <cell r="DP17">
            <v>115</v>
          </cell>
          <cell r="DQ17">
            <v>12.9</v>
          </cell>
          <cell r="DR17">
            <v>1676.9</v>
          </cell>
          <cell r="DS17">
            <v>-10.1</v>
          </cell>
          <cell r="DT17">
            <v>0</v>
          </cell>
          <cell r="DU17">
            <v>115</v>
          </cell>
        </row>
        <row r="17">
          <cell r="DW17">
            <v>1</v>
          </cell>
          <cell r="DX17">
            <v>2</v>
          </cell>
          <cell r="DY17">
            <v>3</v>
          </cell>
          <cell r="DZ17">
            <v>4</v>
          </cell>
          <cell r="EA17">
            <v>2</v>
          </cell>
          <cell r="EB17">
            <v>2</v>
          </cell>
          <cell r="EC17">
            <v>40</v>
          </cell>
          <cell r="ED17">
            <v>0</v>
          </cell>
          <cell r="EE17">
            <v>-2</v>
          </cell>
        </row>
        <row r="17">
          <cell r="EG17">
            <v>40</v>
          </cell>
        </row>
        <row r="17">
          <cell r="EI17">
            <v>442</v>
          </cell>
          <cell r="EJ17">
            <v>437</v>
          </cell>
          <cell r="EK17">
            <v>241</v>
          </cell>
          <cell r="EL17">
            <v>236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5</v>
          </cell>
          <cell r="F18">
            <v>6</v>
          </cell>
          <cell r="G18">
            <v>8</v>
          </cell>
          <cell r="H18">
            <v>9</v>
          </cell>
          <cell r="I18">
            <v>1</v>
          </cell>
          <cell r="J18">
            <v>5</v>
          </cell>
          <cell r="K18">
            <v>50</v>
          </cell>
          <cell r="L18">
            <v>7</v>
          </cell>
          <cell r="M18">
            <v>2</v>
          </cell>
          <cell r="N18">
            <v>70</v>
          </cell>
          <cell r="O18">
            <v>0</v>
          </cell>
          <cell r="P18">
            <v>20</v>
          </cell>
          <cell r="Q18">
            <v>36</v>
          </cell>
          <cell r="R18">
            <v>40</v>
          </cell>
          <cell r="S18">
            <v>45</v>
          </cell>
          <cell r="T18">
            <v>48</v>
          </cell>
          <cell r="U18">
            <v>1</v>
          </cell>
          <cell r="V18">
            <v>36</v>
          </cell>
          <cell r="W18">
            <v>108</v>
          </cell>
          <cell r="X18">
            <v>20</v>
          </cell>
          <cell r="Y18">
            <v>-16</v>
          </cell>
          <cell r="Z18">
            <v>0</v>
          </cell>
          <cell r="AA18">
            <v>108</v>
          </cell>
        </row>
        <row r="18">
          <cell r="AC18">
            <v>15</v>
          </cell>
          <cell r="AD18">
            <v>329</v>
          </cell>
          <cell r="AE18" t="str">
            <v>温江店</v>
          </cell>
          <cell r="AF18" t="str">
            <v>光华片区</v>
          </cell>
          <cell r="AG18">
            <v>14</v>
          </cell>
          <cell r="AH18">
            <v>16</v>
          </cell>
          <cell r="AI18">
            <v>18</v>
          </cell>
          <cell r="AJ18">
            <v>20</v>
          </cell>
          <cell r="AK18">
            <v>4</v>
          </cell>
          <cell r="AL18">
            <v>20</v>
          </cell>
          <cell r="AM18">
            <v>260</v>
          </cell>
          <cell r="AN18">
            <v>24</v>
          </cell>
          <cell r="AO18">
            <v>1740.5</v>
          </cell>
          <cell r="AP18">
            <v>4</v>
          </cell>
          <cell r="AQ18">
            <v>226.3</v>
          </cell>
          <cell r="AR18">
            <v>33.7</v>
          </cell>
        </row>
        <row r="18">
          <cell r="AT18">
            <v>7</v>
          </cell>
          <cell r="AU18">
            <v>9</v>
          </cell>
          <cell r="AV18">
            <v>12</v>
          </cell>
          <cell r="AW18">
            <v>14</v>
          </cell>
          <cell r="AX18">
            <v>3</v>
          </cell>
          <cell r="AY18">
            <v>12</v>
          </cell>
          <cell r="AZ18">
            <v>300</v>
          </cell>
          <cell r="BA18">
            <v>10</v>
          </cell>
          <cell r="BB18">
            <v>-2</v>
          </cell>
          <cell r="BC18">
            <v>0</v>
          </cell>
          <cell r="BD18">
            <v>300</v>
          </cell>
        </row>
        <row r="18">
          <cell r="BF18">
            <v>6</v>
          </cell>
          <cell r="BG18">
            <v>8</v>
          </cell>
          <cell r="BH18">
            <v>10</v>
          </cell>
          <cell r="BI18">
            <v>11</v>
          </cell>
          <cell r="BJ18">
            <v>4</v>
          </cell>
          <cell r="BK18">
            <v>11</v>
          </cell>
          <cell r="BL18">
            <v>132</v>
          </cell>
          <cell r="BM18">
            <v>21</v>
          </cell>
          <cell r="BN18">
            <v>10</v>
          </cell>
          <cell r="BO18">
            <v>252</v>
          </cell>
        </row>
        <row r="18">
          <cell r="BQ18">
            <v>120</v>
          </cell>
          <cell r="BR18">
            <v>15</v>
          </cell>
          <cell r="BS18">
            <v>329</v>
          </cell>
          <cell r="BT18" t="str">
            <v>温江店</v>
          </cell>
          <cell r="BU18" t="str">
            <v>光华片区</v>
          </cell>
          <cell r="BV18">
            <v>11</v>
          </cell>
          <cell r="BW18">
            <v>14</v>
          </cell>
          <cell r="BX18">
            <v>17</v>
          </cell>
          <cell r="BY18">
            <v>21</v>
          </cell>
          <cell r="BZ18">
            <v>1</v>
          </cell>
          <cell r="CA18">
            <v>11</v>
          </cell>
          <cell r="CB18">
            <v>66</v>
          </cell>
          <cell r="CC18">
            <v>11</v>
          </cell>
          <cell r="CD18">
            <v>0</v>
          </cell>
          <cell r="CE18">
            <v>66</v>
          </cell>
        </row>
        <row r="18">
          <cell r="CH18">
            <v>11</v>
          </cell>
          <cell r="CI18">
            <v>14</v>
          </cell>
          <cell r="CJ18">
            <v>17</v>
          </cell>
          <cell r="CK18">
            <v>20</v>
          </cell>
          <cell r="CL18">
            <v>1</v>
          </cell>
          <cell r="CM18">
            <v>11</v>
          </cell>
          <cell r="CN18">
            <v>88</v>
          </cell>
          <cell r="CO18">
            <v>11</v>
          </cell>
          <cell r="CP18">
            <v>0</v>
          </cell>
          <cell r="CQ18">
            <v>88</v>
          </cell>
          <cell r="CR18">
            <v>0</v>
          </cell>
        </row>
        <row r="18">
          <cell r="CT18">
            <v>15</v>
          </cell>
          <cell r="CU18">
            <v>329</v>
          </cell>
          <cell r="CV18" t="str">
            <v>温江店</v>
          </cell>
          <cell r="CW18" t="str">
            <v>光华片区</v>
          </cell>
          <cell r="CX18">
            <v>7</v>
          </cell>
          <cell r="CY18">
            <v>9</v>
          </cell>
          <cell r="CZ18">
            <v>12</v>
          </cell>
          <cell r="DA18">
            <v>14</v>
          </cell>
          <cell r="DB18">
            <v>3</v>
          </cell>
          <cell r="DC18">
            <v>12</v>
          </cell>
          <cell r="DD18">
            <v>300</v>
          </cell>
          <cell r="DE18">
            <v>10</v>
          </cell>
          <cell r="DF18">
            <v>-2</v>
          </cell>
          <cell r="DG18">
            <v>0</v>
          </cell>
          <cell r="DH18">
            <v>300</v>
          </cell>
        </row>
        <row r="18">
          <cell r="DJ18">
            <v>14</v>
          </cell>
          <cell r="DK18">
            <v>16</v>
          </cell>
          <cell r="DL18">
            <v>18</v>
          </cell>
          <cell r="DM18">
            <v>20</v>
          </cell>
          <cell r="DN18">
            <v>4</v>
          </cell>
          <cell r="DO18">
            <v>20</v>
          </cell>
          <cell r="DP18">
            <v>260</v>
          </cell>
          <cell r="DQ18">
            <v>24</v>
          </cell>
          <cell r="DR18">
            <v>1740.5</v>
          </cell>
          <cell r="DS18">
            <v>4</v>
          </cell>
          <cell r="DT18">
            <v>226.3</v>
          </cell>
          <cell r="DU18">
            <v>33.7</v>
          </cell>
        </row>
        <row r="18">
          <cell r="DW18">
            <v>3</v>
          </cell>
          <cell r="DX18">
            <v>4</v>
          </cell>
          <cell r="DY18">
            <v>5</v>
          </cell>
          <cell r="DZ18">
            <v>6</v>
          </cell>
          <cell r="EA18">
            <v>1</v>
          </cell>
          <cell r="EB18">
            <v>3</v>
          </cell>
          <cell r="EC18">
            <v>45</v>
          </cell>
          <cell r="ED18">
            <v>7</v>
          </cell>
          <cell r="EE18">
            <v>4</v>
          </cell>
          <cell r="EF18">
            <v>105</v>
          </cell>
        </row>
        <row r="18">
          <cell r="EH18">
            <v>60</v>
          </cell>
          <cell r="EI18">
            <v>1049</v>
          </cell>
          <cell r="EJ18">
            <v>807.3</v>
          </cell>
          <cell r="EK18">
            <v>441.7</v>
          </cell>
          <cell r="EL18">
            <v>200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18</v>
          </cell>
          <cell r="F19">
            <v>23</v>
          </cell>
          <cell r="G19">
            <v>27</v>
          </cell>
          <cell r="H19">
            <v>30</v>
          </cell>
          <cell r="I19">
            <v>2</v>
          </cell>
          <cell r="J19">
            <v>23</v>
          </cell>
          <cell r="K19">
            <v>460</v>
          </cell>
          <cell r="L19">
            <v>15</v>
          </cell>
          <cell r="M19">
            <v>-8</v>
          </cell>
          <cell r="N19">
            <v>0</v>
          </cell>
          <cell r="O19">
            <v>460</v>
          </cell>
        </row>
        <row r="19">
          <cell r="Q19">
            <v>71</v>
          </cell>
          <cell r="R19">
            <v>80</v>
          </cell>
          <cell r="S19">
            <v>87</v>
          </cell>
          <cell r="T19">
            <v>95</v>
          </cell>
          <cell r="U19">
            <v>4</v>
          </cell>
          <cell r="V19">
            <v>95</v>
          </cell>
          <cell r="W19">
            <v>855</v>
          </cell>
          <cell r="X19">
            <v>96</v>
          </cell>
          <cell r="Y19">
            <v>1</v>
          </cell>
          <cell r="Z19">
            <v>864</v>
          </cell>
          <cell r="AA19">
            <v>0</v>
          </cell>
          <cell r="AB19">
            <v>9</v>
          </cell>
          <cell r="AC19">
            <v>16</v>
          </cell>
          <cell r="AD19">
            <v>337</v>
          </cell>
          <cell r="AE19" t="str">
            <v>浆洗街药店</v>
          </cell>
          <cell r="AF19" t="str">
            <v>光华片区</v>
          </cell>
          <cell r="AG19">
            <v>47</v>
          </cell>
          <cell r="AH19">
            <v>53</v>
          </cell>
          <cell r="AI19">
            <v>60</v>
          </cell>
          <cell r="AJ19">
            <v>66</v>
          </cell>
          <cell r="AK19">
            <v>1</v>
          </cell>
          <cell r="AL19">
            <v>47</v>
          </cell>
          <cell r="AM19">
            <v>235</v>
          </cell>
          <cell r="AN19">
            <v>24.2</v>
          </cell>
          <cell r="AO19">
            <v>2543.6</v>
          </cell>
          <cell r="AP19">
            <v>-22.8</v>
          </cell>
          <cell r="AQ19">
            <v>0</v>
          </cell>
          <cell r="AR19">
            <v>235</v>
          </cell>
        </row>
        <row r="19">
          <cell r="AT19">
            <v>16</v>
          </cell>
          <cell r="AU19">
            <v>18</v>
          </cell>
          <cell r="AV19">
            <v>21</v>
          </cell>
          <cell r="AW19">
            <v>23</v>
          </cell>
          <cell r="AX19">
            <v>3</v>
          </cell>
          <cell r="AY19">
            <v>21</v>
          </cell>
          <cell r="AZ19">
            <v>525</v>
          </cell>
          <cell r="BA19">
            <v>37</v>
          </cell>
          <cell r="BB19">
            <v>16</v>
          </cell>
          <cell r="BC19">
            <v>925</v>
          </cell>
          <cell r="BD19">
            <v>0</v>
          </cell>
          <cell r="BE19">
            <v>400</v>
          </cell>
          <cell r="BF19">
            <v>22</v>
          </cell>
          <cell r="BG19">
            <v>30</v>
          </cell>
          <cell r="BH19">
            <v>37</v>
          </cell>
          <cell r="BI19">
            <v>41</v>
          </cell>
          <cell r="BJ19">
            <v>4</v>
          </cell>
          <cell r="BK19">
            <v>41</v>
          </cell>
          <cell r="BL19">
            <v>492</v>
          </cell>
          <cell r="BM19">
            <v>48</v>
          </cell>
          <cell r="BN19">
            <v>7</v>
          </cell>
          <cell r="BO19">
            <v>576</v>
          </cell>
        </row>
        <row r="19">
          <cell r="BQ19">
            <v>84</v>
          </cell>
          <cell r="BR19">
            <v>16</v>
          </cell>
          <cell r="BS19">
            <v>337</v>
          </cell>
          <cell r="BT19" t="str">
            <v>浆洗街药店</v>
          </cell>
          <cell r="BU19" t="str">
            <v>光华片区</v>
          </cell>
          <cell r="BV19">
            <v>28</v>
          </cell>
          <cell r="BW19">
            <v>35</v>
          </cell>
          <cell r="BX19">
            <v>42</v>
          </cell>
          <cell r="BY19">
            <v>52</v>
          </cell>
          <cell r="BZ19">
            <v>4</v>
          </cell>
          <cell r="CA19">
            <v>52</v>
          </cell>
          <cell r="CB19">
            <v>624</v>
          </cell>
          <cell r="CC19">
            <v>56</v>
          </cell>
          <cell r="CD19">
            <v>4</v>
          </cell>
          <cell r="CE19">
            <v>672</v>
          </cell>
        </row>
        <row r="19">
          <cell r="CG19">
            <v>48</v>
          </cell>
          <cell r="CH19">
            <v>28</v>
          </cell>
          <cell r="CI19">
            <v>35</v>
          </cell>
          <cell r="CJ19">
            <v>42</v>
          </cell>
          <cell r="CK19">
            <v>49</v>
          </cell>
          <cell r="CL19">
            <v>1</v>
          </cell>
          <cell r="CM19">
            <v>28</v>
          </cell>
          <cell r="CN19">
            <v>224</v>
          </cell>
          <cell r="CO19">
            <v>16</v>
          </cell>
          <cell r="CP19">
            <v>-12</v>
          </cell>
          <cell r="CQ19">
            <v>0</v>
          </cell>
          <cell r="CR19">
            <v>224</v>
          </cell>
        </row>
        <row r="19">
          <cell r="CT19">
            <v>16</v>
          </cell>
          <cell r="CU19">
            <v>337</v>
          </cell>
          <cell r="CV19" t="str">
            <v>浆洗街药店</v>
          </cell>
          <cell r="CW19" t="str">
            <v>光华片区</v>
          </cell>
          <cell r="CX19">
            <v>16</v>
          </cell>
          <cell r="CY19">
            <v>18</v>
          </cell>
          <cell r="CZ19">
            <v>21</v>
          </cell>
          <cell r="DA19">
            <v>23</v>
          </cell>
          <cell r="DB19">
            <v>3</v>
          </cell>
          <cell r="DC19">
            <v>21</v>
          </cell>
          <cell r="DD19">
            <v>525</v>
          </cell>
          <cell r="DE19">
            <v>37</v>
          </cell>
          <cell r="DF19">
            <v>16</v>
          </cell>
          <cell r="DG19">
            <v>925</v>
          </cell>
          <cell r="DH19">
            <v>0</v>
          </cell>
          <cell r="DI19">
            <v>400</v>
          </cell>
          <cell r="DJ19">
            <v>47</v>
          </cell>
          <cell r="DK19">
            <v>53</v>
          </cell>
          <cell r="DL19">
            <v>60</v>
          </cell>
          <cell r="DM19">
            <v>66</v>
          </cell>
          <cell r="DN19">
            <v>1</v>
          </cell>
          <cell r="DO19">
            <v>47</v>
          </cell>
          <cell r="DP19">
            <v>235</v>
          </cell>
          <cell r="DQ19">
            <v>24.2</v>
          </cell>
          <cell r="DR19">
            <v>2543.6</v>
          </cell>
          <cell r="DS19">
            <v>-22.8</v>
          </cell>
          <cell r="DT19">
            <v>0</v>
          </cell>
          <cell r="DU19">
            <v>235</v>
          </cell>
        </row>
        <row r="19">
          <cell r="DW19">
            <v>10</v>
          </cell>
          <cell r="DX19">
            <v>13</v>
          </cell>
          <cell r="DY19">
            <v>16</v>
          </cell>
          <cell r="DZ19">
            <v>19</v>
          </cell>
          <cell r="EA19">
            <v>2</v>
          </cell>
          <cell r="EB19">
            <v>13</v>
          </cell>
          <cell r="EC19">
            <v>260</v>
          </cell>
          <cell r="ED19">
            <v>0</v>
          </cell>
          <cell r="EE19">
            <v>-13</v>
          </cell>
        </row>
        <row r="19">
          <cell r="EG19">
            <v>260</v>
          </cell>
        </row>
        <row r="19">
          <cell r="EI19">
            <v>3675</v>
          </cell>
          <cell r="EJ19">
            <v>3037</v>
          </cell>
          <cell r="EK19">
            <v>1179</v>
          </cell>
          <cell r="EL19">
            <v>541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18</v>
          </cell>
          <cell r="F20">
            <v>23</v>
          </cell>
          <cell r="G20">
            <v>27</v>
          </cell>
          <cell r="H20">
            <v>30</v>
          </cell>
          <cell r="I20">
            <v>1</v>
          </cell>
          <cell r="J20">
            <v>18</v>
          </cell>
          <cell r="K20">
            <v>180</v>
          </cell>
          <cell r="L20">
            <v>26.441034</v>
          </cell>
          <cell r="M20">
            <v>8.441034</v>
          </cell>
          <cell r="N20">
            <v>264.41034</v>
          </cell>
          <cell r="O20">
            <v>0</v>
          </cell>
          <cell r="P20">
            <v>84.41034</v>
          </cell>
          <cell r="Q20">
            <v>71</v>
          </cell>
          <cell r="R20">
            <v>80</v>
          </cell>
          <cell r="S20">
            <v>87</v>
          </cell>
          <cell r="T20">
            <v>95</v>
          </cell>
          <cell r="U20">
            <v>1</v>
          </cell>
          <cell r="V20">
            <v>71</v>
          </cell>
          <cell r="W20">
            <v>213</v>
          </cell>
          <cell r="X20">
            <v>47</v>
          </cell>
          <cell r="Y20">
            <v>-24</v>
          </cell>
          <cell r="Z20">
            <v>0</v>
          </cell>
          <cell r="AA20">
            <v>213</v>
          </cell>
        </row>
        <row r="20">
          <cell r="AC20">
            <v>17</v>
          </cell>
          <cell r="AD20">
            <v>343</v>
          </cell>
          <cell r="AE20" t="str">
            <v>光华药店</v>
          </cell>
          <cell r="AF20" t="str">
            <v>光华片区</v>
          </cell>
          <cell r="AG20">
            <v>47</v>
          </cell>
          <cell r="AH20">
            <v>53</v>
          </cell>
          <cell r="AI20">
            <v>60</v>
          </cell>
          <cell r="AJ20">
            <v>66</v>
          </cell>
          <cell r="AK20">
            <v>4</v>
          </cell>
          <cell r="AL20">
            <v>66</v>
          </cell>
          <cell r="AM20">
            <v>858</v>
          </cell>
          <cell r="AN20">
            <v>104.246</v>
          </cell>
          <cell r="AO20">
            <v>11639.92</v>
          </cell>
          <cell r="AP20">
            <v>38.246</v>
          </cell>
          <cell r="AQ20">
            <v>1513.2</v>
          </cell>
        </row>
        <row r="20">
          <cell r="AS20">
            <v>655.2</v>
          </cell>
          <cell r="AT20">
            <v>14</v>
          </cell>
          <cell r="AU20">
            <v>16</v>
          </cell>
          <cell r="AV20">
            <v>20</v>
          </cell>
          <cell r="AW20">
            <v>22</v>
          </cell>
          <cell r="AX20">
            <v>2</v>
          </cell>
          <cell r="AY20">
            <v>16</v>
          </cell>
          <cell r="AZ20">
            <v>320</v>
          </cell>
          <cell r="BA20">
            <v>22</v>
          </cell>
          <cell r="BB20">
            <v>6</v>
          </cell>
          <cell r="BC20">
            <v>440</v>
          </cell>
          <cell r="BD20">
            <v>0</v>
          </cell>
          <cell r="BE20">
            <v>120</v>
          </cell>
          <cell r="BF20">
            <v>22</v>
          </cell>
          <cell r="BG20">
            <v>30</v>
          </cell>
          <cell r="BH20">
            <v>37</v>
          </cell>
          <cell r="BI20">
            <v>41</v>
          </cell>
          <cell r="BJ20">
            <v>1</v>
          </cell>
          <cell r="BK20">
            <v>22</v>
          </cell>
          <cell r="BL20">
            <v>132</v>
          </cell>
          <cell r="BM20">
            <v>30</v>
          </cell>
          <cell r="BN20">
            <v>8</v>
          </cell>
          <cell r="BO20">
            <v>180</v>
          </cell>
        </row>
        <row r="20">
          <cell r="BQ20">
            <v>48</v>
          </cell>
          <cell r="BR20">
            <v>17</v>
          </cell>
          <cell r="BS20">
            <v>343</v>
          </cell>
          <cell r="BT20" t="str">
            <v>光华药店</v>
          </cell>
          <cell r="BU20" t="str">
            <v>光华片区</v>
          </cell>
          <cell r="BV20">
            <v>24</v>
          </cell>
          <cell r="BW20">
            <v>30</v>
          </cell>
          <cell r="BX20">
            <v>36</v>
          </cell>
          <cell r="BY20">
            <v>45</v>
          </cell>
          <cell r="BZ20">
            <v>1</v>
          </cell>
          <cell r="CA20">
            <v>24</v>
          </cell>
          <cell r="CB20">
            <v>144</v>
          </cell>
          <cell r="CC20">
            <v>8</v>
          </cell>
          <cell r="CD20">
            <v>-16</v>
          </cell>
          <cell r="CE20">
            <v>0</v>
          </cell>
          <cell r="CF20">
            <v>144</v>
          </cell>
        </row>
        <row r="20">
          <cell r="CH20">
            <v>24</v>
          </cell>
          <cell r="CI20">
            <v>30</v>
          </cell>
          <cell r="CJ20">
            <v>36</v>
          </cell>
          <cell r="CK20">
            <v>42</v>
          </cell>
          <cell r="CL20">
            <v>1</v>
          </cell>
          <cell r="CM20">
            <v>24</v>
          </cell>
          <cell r="CN20">
            <v>192</v>
          </cell>
          <cell r="CO20">
            <v>13</v>
          </cell>
          <cell r="CP20">
            <v>-11</v>
          </cell>
          <cell r="CQ20">
            <v>0</v>
          </cell>
          <cell r="CR20">
            <v>192</v>
          </cell>
        </row>
        <row r="20">
          <cell r="CT20">
            <v>17</v>
          </cell>
          <cell r="CU20">
            <v>343</v>
          </cell>
          <cell r="CV20" t="str">
            <v>光华药店</v>
          </cell>
          <cell r="CW20" t="str">
            <v>光华片区</v>
          </cell>
          <cell r="CX20">
            <v>14</v>
          </cell>
          <cell r="CY20">
            <v>16</v>
          </cell>
          <cell r="CZ20">
            <v>20</v>
          </cell>
          <cell r="DA20">
            <v>22</v>
          </cell>
          <cell r="DB20">
            <v>2</v>
          </cell>
          <cell r="DC20">
            <v>16</v>
          </cell>
          <cell r="DD20">
            <v>320</v>
          </cell>
          <cell r="DE20">
            <v>22</v>
          </cell>
          <cell r="DF20">
            <v>6</v>
          </cell>
          <cell r="DG20">
            <v>440</v>
          </cell>
          <cell r="DH20">
            <v>0</v>
          </cell>
          <cell r="DI20">
            <v>120</v>
          </cell>
          <cell r="DJ20">
            <v>47</v>
          </cell>
          <cell r="DK20">
            <v>53</v>
          </cell>
          <cell r="DL20">
            <v>60</v>
          </cell>
          <cell r="DM20">
            <v>66</v>
          </cell>
          <cell r="DN20">
            <v>4</v>
          </cell>
          <cell r="DO20">
            <v>66</v>
          </cell>
          <cell r="DP20">
            <v>858</v>
          </cell>
          <cell r="DQ20">
            <v>104.246</v>
          </cell>
          <cell r="DR20">
            <v>11639.92</v>
          </cell>
          <cell r="DS20">
            <v>38.246</v>
          </cell>
          <cell r="DT20">
            <v>1513.2</v>
          </cell>
        </row>
        <row r="20">
          <cell r="DV20">
            <v>655.2</v>
          </cell>
          <cell r="DW20">
            <v>9</v>
          </cell>
          <cell r="DX20">
            <v>12</v>
          </cell>
          <cell r="DY20">
            <v>15</v>
          </cell>
          <cell r="DZ20">
            <v>18</v>
          </cell>
          <cell r="EA20">
            <v>2</v>
          </cell>
          <cell r="EB20">
            <v>12</v>
          </cell>
          <cell r="EC20">
            <v>240</v>
          </cell>
          <cell r="ED20">
            <v>2</v>
          </cell>
          <cell r="EE20">
            <v>-10</v>
          </cell>
        </row>
        <row r="20">
          <cell r="EG20">
            <v>240</v>
          </cell>
        </row>
        <row r="20">
          <cell r="EI20">
            <v>2279</v>
          </cell>
          <cell r="EJ20">
            <v>2397.61034</v>
          </cell>
          <cell r="EK20">
            <v>789</v>
          </cell>
          <cell r="EL20">
            <v>907.6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3</v>
          </cell>
          <cell r="F21">
            <v>5</v>
          </cell>
          <cell r="G21">
            <v>6</v>
          </cell>
          <cell r="H21">
            <v>8</v>
          </cell>
          <cell r="I21">
            <v>3</v>
          </cell>
          <cell r="J21">
            <v>6</v>
          </cell>
          <cell r="K21">
            <v>210</v>
          </cell>
          <cell r="L21">
            <v>10</v>
          </cell>
          <cell r="M21">
            <v>4</v>
          </cell>
          <cell r="N21">
            <v>350</v>
          </cell>
          <cell r="O21">
            <v>0</v>
          </cell>
          <cell r="P21">
            <v>140</v>
          </cell>
          <cell r="Q21">
            <v>11</v>
          </cell>
          <cell r="R21">
            <v>12</v>
          </cell>
          <cell r="S21">
            <v>13</v>
          </cell>
          <cell r="T21">
            <v>14</v>
          </cell>
          <cell r="U21">
            <v>2</v>
          </cell>
          <cell r="V21">
            <v>12</v>
          </cell>
          <cell r="W21">
            <v>60</v>
          </cell>
          <cell r="X21">
            <v>17</v>
          </cell>
          <cell r="Y21">
            <v>5</v>
          </cell>
          <cell r="Z21">
            <v>85</v>
          </cell>
          <cell r="AA21">
            <v>0</v>
          </cell>
          <cell r="AB21">
            <v>25</v>
          </cell>
          <cell r="AC21">
            <v>18</v>
          </cell>
          <cell r="AD21">
            <v>357</v>
          </cell>
          <cell r="AE21" t="str">
            <v>清江东路药店</v>
          </cell>
          <cell r="AF21" t="str">
            <v>光华片区</v>
          </cell>
          <cell r="AG21">
            <v>18</v>
          </cell>
          <cell r="AH21">
            <v>20</v>
          </cell>
          <cell r="AI21">
            <v>23</v>
          </cell>
          <cell r="AJ21">
            <v>25</v>
          </cell>
          <cell r="AK21">
            <v>1</v>
          </cell>
          <cell r="AL21">
            <v>18</v>
          </cell>
          <cell r="AM21">
            <v>90</v>
          </cell>
          <cell r="AN21">
            <v>9.25</v>
          </cell>
          <cell r="AO21">
            <v>1193</v>
          </cell>
          <cell r="AP21">
            <v>-8.75</v>
          </cell>
          <cell r="AQ21">
            <v>0</v>
          </cell>
          <cell r="AR21">
            <v>90</v>
          </cell>
        </row>
        <row r="21">
          <cell r="AT21">
            <v>2</v>
          </cell>
          <cell r="AU21">
            <v>3</v>
          </cell>
          <cell r="AV21">
            <v>4</v>
          </cell>
          <cell r="AW21">
            <v>5</v>
          </cell>
          <cell r="AX21">
            <v>2</v>
          </cell>
          <cell r="AY21">
            <v>3</v>
          </cell>
          <cell r="AZ21">
            <v>60</v>
          </cell>
          <cell r="BA21">
            <v>9</v>
          </cell>
          <cell r="BB21">
            <v>6</v>
          </cell>
          <cell r="BC21">
            <v>180</v>
          </cell>
          <cell r="BD21">
            <v>0</v>
          </cell>
          <cell r="BE21">
            <v>120</v>
          </cell>
          <cell r="BF21">
            <v>4</v>
          </cell>
          <cell r="BG21">
            <v>6</v>
          </cell>
          <cell r="BH21">
            <v>7</v>
          </cell>
          <cell r="BI21">
            <v>8</v>
          </cell>
          <cell r="BJ21">
            <v>2</v>
          </cell>
          <cell r="BK21">
            <v>6</v>
          </cell>
          <cell r="BL21">
            <v>48</v>
          </cell>
          <cell r="BM21">
            <v>11</v>
          </cell>
          <cell r="BN21">
            <v>5</v>
          </cell>
          <cell r="BO21">
            <v>88</v>
          </cell>
        </row>
        <row r="21">
          <cell r="BQ21">
            <v>40</v>
          </cell>
          <cell r="BR21">
            <v>18</v>
          </cell>
          <cell r="BS21">
            <v>357</v>
          </cell>
          <cell r="BT21" t="str">
            <v>清江东路药店</v>
          </cell>
          <cell r="BU21" t="str">
            <v>光华片区</v>
          </cell>
          <cell r="BV21">
            <v>6</v>
          </cell>
          <cell r="BW21">
            <v>8</v>
          </cell>
          <cell r="BX21">
            <v>9</v>
          </cell>
          <cell r="BY21">
            <v>11</v>
          </cell>
          <cell r="BZ21">
            <v>2</v>
          </cell>
          <cell r="CA21">
            <v>8</v>
          </cell>
          <cell r="CB21">
            <v>64</v>
          </cell>
          <cell r="CC21">
            <v>9</v>
          </cell>
          <cell r="CD21">
            <v>1</v>
          </cell>
          <cell r="CE21">
            <v>72</v>
          </cell>
        </row>
        <row r="21">
          <cell r="CG21">
            <v>8</v>
          </cell>
          <cell r="CH21">
            <v>6</v>
          </cell>
          <cell r="CI21">
            <v>7</v>
          </cell>
          <cell r="CJ21">
            <v>8</v>
          </cell>
          <cell r="CK21">
            <v>10</v>
          </cell>
          <cell r="CL21">
            <v>1</v>
          </cell>
          <cell r="CM21">
            <v>6</v>
          </cell>
          <cell r="CN21">
            <v>48</v>
          </cell>
          <cell r="CO21">
            <v>0</v>
          </cell>
          <cell r="CP21">
            <v>-6</v>
          </cell>
          <cell r="CQ21">
            <v>0</v>
          </cell>
          <cell r="CR21">
            <v>48</v>
          </cell>
        </row>
        <row r="21">
          <cell r="CT21">
            <v>18</v>
          </cell>
          <cell r="CU21">
            <v>357</v>
          </cell>
          <cell r="CV21" t="str">
            <v>清江东路药店</v>
          </cell>
          <cell r="CW21" t="str">
            <v>光华片区</v>
          </cell>
          <cell r="CX21">
            <v>2</v>
          </cell>
          <cell r="CY21">
            <v>3</v>
          </cell>
          <cell r="CZ21">
            <v>4</v>
          </cell>
          <cell r="DA21">
            <v>5</v>
          </cell>
          <cell r="DB21">
            <v>2</v>
          </cell>
          <cell r="DC21">
            <v>3</v>
          </cell>
          <cell r="DD21">
            <v>60</v>
          </cell>
          <cell r="DE21">
            <v>9</v>
          </cell>
          <cell r="DF21">
            <v>6</v>
          </cell>
          <cell r="DG21">
            <v>180</v>
          </cell>
          <cell r="DH21">
            <v>0</v>
          </cell>
          <cell r="DI21">
            <v>120</v>
          </cell>
          <cell r="DJ21">
            <v>18</v>
          </cell>
          <cell r="DK21">
            <v>20</v>
          </cell>
          <cell r="DL21">
            <v>23</v>
          </cell>
          <cell r="DM21">
            <v>25</v>
          </cell>
          <cell r="DN21">
            <v>1</v>
          </cell>
          <cell r="DO21">
            <v>18</v>
          </cell>
          <cell r="DP21">
            <v>90</v>
          </cell>
          <cell r="DQ21">
            <v>9.25</v>
          </cell>
          <cell r="DR21">
            <v>1193</v>
          </cell>
          <cell r="DS21">
            <v>-8.75</v>
          </cell>
          <cell r="DT21">
            <v>0</v>
          </cell>
          <cell r="DU21">
            <v>90</v>
          </cell>
        </row>
        <row r="21">
          <cell r="DW21">
            <v>3</v>
          </cell>
          <cell r="DX21">
            <v>4</v>
          </cell>
          <cell r="DY21">
            <v>5</v>
          </cell>
          <cell r="DZ21">
            <v>6</v>
          </cell>
          <cell r="EA21">
            <v>1</v>
          </cell>
          <cell r="EB21">
            <v>3</v>
          </cell>
          <cell r="EC21">
            <v>45</v>
          </cell>
          <cell r="ED21">
            <v>0</v>
          </cell>
          <cell r="EE21">
            <v>-3</v>
          </cell>
        </row>
        <row r="21">
          <cell r="EG21">
            <v>45</v>
          </cell>
        </row>
        <row r="21">
          <cell r="EI21">
            <v>625</v>
          </cell>
          <cell r="EJ21">
            <v>775</v>
          </cell>
          <cell r="EK21">
            <v>183</v>
          </cell>
          <cell r="EL21">
            <v>333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6</v>
          </cell>
          <cell r="F22">
            <v>8</v>
          </cell>
          <cell r="G22">
            <v>9</v>
          </cell>
          <cell r="H22">
            <v>11</v>
          </cell>
          <cell r="I22">
            <v>1</v>
          </cell>
          <cell r="J22">
            <v>6</v>
          </cell>
          <cell r="K22">
            <v>60</v>
          </cell>
          <cell r="L22">
            <v>1.336</v>
          </cell>
          <cell r="M22">
            <v>-4.664</v>
          </cell>
          <cell r="N22">
            <v>0</v>
          </cell>
          <cell r="O22">
            <v>60</v>
          </cell>
        </row>
        <row r="22">
          <cell r="Q22">
            <v>25</v>
          </cell>
          <cell r="R22">
            <v>28</v>
          </cell>
          <cell r="S22">
            <v>30</v>
          </cell>
          <cell r="T22">
            <v>33</v>
          </cell>
          <cell r="U22">
            <v>1</v>
          </cell>
          <cell r="V22">
            <v>25</v>
          </cell>
          <cell r="W22">
            <v>75</v>
          </cell>
          <cell r="X22">
            <v>40</v>
          </cell>
          <cell r="Y22">
            <v>15</v>
          </cell>
          <cell r="Z22">
            <v>120</v>
          </cell>
          <cell r="AA22">
            <v>0</v>
          </cell>
          <cell r="AB22">
            <v>45</v>
          </cell>
          <cell r="AC22">
            <v>19</v>
          </cell>
          <cell r="AD22">
            <v>359</v>
          </cell>
          <cell r="AE22" t="str">
            <v>枣子巷药店</v>
          </cell>
          <cell r="AF22" t="str">
            <v>光华片区</v>
          </cell>
          <cell r="AG22">
            <v>26</v>
          </cell>
          <cell r="AH22">
            <v>29</v>
          </cell>
          <cell r="AI22">
            <v>33</v>
          </cell>
          <cell r="AJ22">
            <v>36</v>
          </cell>
          <cell r="AK22">
            <v>1</v>
          </cell>
          <cell r="AL22">
            <v>26</v>
          </cell>
          <cell r="AM22">
            <v>130</v>
          </cell>
          <cell r="AN22">
            <v>8.5</v>
          </cell>
          <cell r="AO22">
            <v>1033.75</v>
          </cell>
          <cell r="AP22">
            <v>-17.5</v>
          </cell>
          <cell r="AQ22">
            <v>0</v>
          </cell>
          <cell r="AR22">
            <v>130</v>
          </cell>
        </row>
        <row r="22">
          <cell r="AT22">
            <v>4</v>
          </cell>
          <cell r="AU22">
            <v>6</v>
          </cell>
          <cell r="AV22">
            <v>8</v>
          </cell>
          <cell r="AW22">
            <v>10</v>
          </cell>
          <cell r="AX22">
            <v>4</v>
          </cell>
          <cell r="AY22">
            <v>10</v>
          </cell>
          <cell r="AZ22">
            <v>300</v>
          </cell>
          <cell r="BA22">
            <v>12.5</v>
          </cell>
          <cell r="BB22">
            <v>2.5</v>
          </cell>
          <cell r="BC22">
            <v>375</v>
          </cell>
          <cell r="BD22">
            <v>0</v>
          </cell>
          <cell r="BE22">
            <v>75</v>
          </cell>
          <cell r="BF22">
            <v>7</v>
          </cell>
          <cell r="BG22">
            <v>10</v>
          </cell>
          <cell r="BH22">
            <v>12</v>
          </cell>
          <cell r="BI22">
            <v>13</v>
          </cell>
          <cell r="BJ22">
            <v>1</v>
          </cell>
          <cell r="BK22">
            <v>7</v>
          </cell>
          <cell r="BL22">
            <v>42</v>
          </cell>
          <cell r="BM22">
            <v>8</v>
          </cell>
          <cell r="BN22">
            <v>1</v>
          </cell>
          <cell r="BO22">
            <v>48</v>
          </cell>
        </row>
        <row r="22">
          <cell r="BQ22">
            <v>6</v>
          </cell>
          <cell r="BR22">
            <v>19</v>
          </cell>
          <cell r="BS22">
            <v>359</v>
          </cell>
          <cell r="BT22" t="str">
            <v>枣子巷药店</v>
          </cell>
          <cell r="BU22" t="str">
            <v>光华片区</v>
          </cell>
          <cell r="BV22">
            <v>9</v>
          </cell>
          <cell r="BW22">
            <v>11</v>
          </cell>
          <cell r="BX22">
            <v>14</v>
          </cell>
          <cell r="BY22">
            <v>17</v>
          </cell>
          <cell r="BZ22">
            <v>1</v>
          </cell>
          <cell r="CA22">
            <v>9</v>
          </cell>
          <cell r="CB22">
            <v>54</v>
          </cell>
          <cell r="CC22">
            <v>4</v>
          </cell>
          <cell r="CD22">
            <v>-5</v>
          </cell>
          <cell r="CE22">
            <v>0</v>
          </cell>
          <cell r="CF22">
            <v>54</v>
          </cell>
        </row>
        <row r="22">
          <cell r="CH22">
            <v>9</v>
          </cell>
          <cell r="CI22">
            <v>11</v>
          </cell>
          <cell r="CJ22">
            <v>13</v>
          </cell>
          <cell r="CK22">
            <v>15</v>
          </cell>
          <cell r="CL22">
            <v>2</v>
          </cell>
          <cell r="CM22">
            <v>11</v>
          </cell>
          <cell r="CN22">
            <v>110</v>
          </cell>
          <cell r="CO22">
            <v>1</v>
          </cell>
          <cell r="CP22">
            <v>-10</v>
          </cell>
          <cell r="CQ22">
            <v>0</v>
          </cell>
          <cell r="CR22">
            <v>110</v>
          </cell>
        </row>
        <row r="22">
          <cell r="CT22">
            <v>19</v>
          </cell>
          <cell r="CU22">
            <v>359</v>
          </cell>
          <cell r="CV22" t="str">
            <v>枣子巷药店</v>
          </cell>
          <cell r="CW22" t="str">
            <v>光华片区</v>
          </cell>
          <cell r="CX22">
            <v>4</v>
          </cell>
          <cell r="CY22">
            <v>6</v>
          </cell>
          <cell r="CZ22">
            <v>8</v>
          </cell>
          <cell r="DA22">
            <v>10</v>
          </cell>
          <cell r="DB22">
            <v>4</v>
          </cell>
          <cell r="DC22">
            <v>10</v>
          </cell>
          <cell r="DD22">
            <v>300</v>
          </cell>
          <cell r="DE22">
            <v>12.5</v>
          </cell>
          <cell r="DF22">
            <v>2.5</v>
          </cell>
          <cell r="DG22">
            <v>375</v>
          </cell>
          <cell r="DH22">
            <v>0</v>
          </cell>
          <cell r="DI22">
            <v>75</v>
          </cell>
          <cell r="DJ22">
            <v>26</v>
          </cell>
          <cell r="DK22">
            <v>29</v>
          </cell>
          <cell r="DL22">
            <v>33</v>
          </cell>
          <cell r="DM22">
            <v>36</v>
          </cell>
          <cell r="DN22">
            <v>1</v>
          </cell>
          <cell r="DO22">
            <v>26</v>
          </cell>
          <cell r="DP22">
            <v>130</v>
          </cell>
          <cell r="DQ22">
            <v>8.5</v>
          </cell>
          <cell r="DR22">
            <v>1033.75</v>
          </cell>
          <cell r="DS22">
            <v>-17.5</v>
          </cell>
          <cell r="DT22">
            <v>0</v>
          </cell>
          <cell r="DU22">
            <v>130</v>
          </cell>
        </row>
        <row r="22">
          <cell r="DW22">
            <v>5</v>
          </cell>
          <cell r="DX22">
            <v>6</v>
          </cell>
          <cell r="DY22">
            <v>8</v>
          </cell>
          <cell r="DZ22">
            <v>10</v>
          </cell>
          <cell r="EA22">
            <v>2</v>
          </cell>
          <cell r="EB22">
            <v>6</v>
          </cell>
          <cell r="EC22">
            <v>120</v>
          </cell>
          <cell r="ED22">
            <v>3</v>
          </cell>
          <cell r="EE22">
            <v>-3</v>
          </cell>
        </row>
        <row r="22">
          <cell r="EG22">
            <v>120</v>
          </cell>
        </row>
        <row r="22">
          <cell r="EI22">
            <v>891</v>
          </cell>
          <cell r="EJ22">
            <v>543</v>
          </cell>
          <cell r="EK22">
            <v>474</v>
          </cell>
          <cell r="EL22">
            <v>126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3</v>
          </cell>
          <cell r="F23">
            <v>5</v>
          </cell>
          <cell r="G23">
            <v>6</v>
          </cell>
          <cell r="H23">
            <v>8</v>
          </cell>
          <cell r="I23">
            <v>1</v>
          </cell>
          <cell r="J23">
            <v>3</v>
          </cell>
          <cell r="K23">
            <v>30</v>
          </cell>
          <cell r="L23">
            <v>2</v>
          </cell>
          <cell r="M23">
            <v>-1</v>
          </cell>
          <cell r="N23">
            <v>20</v>
          </cell>
          <cell r="O23">
            <v>10</v>
          </cell>
        </row>
        <row r="23">
          <cell r="Q23">
            <v>4</v>
          </cell>
          <cell r="R23">
            <v>5</v>
          </cell>
          <cell r="S23">
            <v>6</v>
          </cell>
          <cell r="T23">
            <v>7</v>
          </cell>
          <cell r="U23">
            <v>4</v>
          </cell>
          <cell r="V23">
            <v>7</v>
          </cell>
          <cell r="W23">
            <v>63</v>
          </cell>
          <cell r="X23">
            <v>6</v>
          </cell>
          <cell r="Y23">
            <v>-1</v>
          </cell>
          <cell r="Z23">
            <v>54</v>
          </cell>
          <cell r="AA23">
            <v>9</v>
          </cell>
        </row>
        <row r="23">
          <cell r="AC23">
            <v>20</v>
          </cell>
          <cell r="AD23">
            <v>361</v>
          </cell>
          <cell r="AE23" t="str">
            <v>柳城正通东路药店</v>
          </cell>
          <cell r="AF23" t="str">
            <v>光华片区</v>
          </cell>
          <cell r="AG23">
            <v>10</v>
          </cell>
          <cell r="AH23">
            <v>11</v>
          </cell>
          <cell r="AI23">
            <v>12</v>
          </cell>
          <cell r="AJ23">
            <v>14</v>
          </cell>
          <cell r="AK23">
            <v>1</v>
          </cell>
          <cell r="AL23">
            <v>10</v>
          </cell>
          <cell r="AM23">
            <v>50</v>
          </cell>
          <cell r="AN23">
            <v>5</v>
          </cell>
          <cell r="AO23">
            <v>303.92</v>
          </cell>
          <cell r="AP23">
            <v>-5</v>
          </cell>
          <cell r="AQ23">
            <v>0</v>
          </cell>
          <cell r="AR23">
            <v>50</v>
          </cell>
        </row>
        <row r="23">
          <cell r="AT23">
            <v>2</v>
          </cell>
          <cell r="AU23">
            <v>3</v>
          </cell>
          <cell r="AV23">
            <v>4</v>
          </cell>
          <cell r="AW23">
            <v>5</v>
          </cell>
          <cell r="AX23">
            <v>2</v>
          </cell>
          <cell r="AY23">
            <v>3</v>
          </cell>
          <cell r="AZ23">
            <v>60</v>
          </cell>
          <cell r="BA23">
            <v>0</v>
          </cell>
          <cell r="BB23">
            <v>-3</v>
          </cell>
          <cell r="BC23">
            <v>0</v>
          </cell>
          <cell r="BD23">
            <v>60</v>
          </cell>
        </row>
        <row r="23">
          <cell r="BF23">
            <v>3</v>
          </cell>
          <cell r="BG23">
            <v>4</v>
          </cell>
          <cell r="BH23">
            <v>5</v>
          </cell>
          <cell r="BI23">
            <v>6</v>
          </cell>
          <cell r="BJ23">
            <v>2</v>
          </cell>
          <cell r="BK23">
            <v>4</v>
          </cell>
          <cell r="BL23">
            <v>32</v>
          </cell>
          <cell r="BM23">
            <v>0</v>
          </cell>
          <cell r="BN23">
            <v>-4</v>
          </cell>
          <cell r="BO23">
            <v>0</v>
          </cell>
          <cell r="BP23">
            <v>32</v>
          </cell>
        </row>
        <row r="23">
          <cell r="BR23">
            <v>20</v>
          </cell>
          <cell r="BS23">
            <v>361</v>
          </cell>
          <cell r="BT23" t="str">
            <v>柳城正通东路药店</v>
          </cell>
          <cell r="BU23" t="str">
            <v>光华片区</v>
          </cell>
          <cell r="BV23">
            <v>3</v>
          </cell>
          <cell r="BW23">
            <v>4</v>
          </cell>
          <cell r="BX23">
            <v>5</v>
          </cell>
          <cell r="BY23">
            <v>6</v>
          </cell>
          <cell r="BZ23">
            <v>4</v>
          </cell>
          <cell r="CA23">
            <v>6</v>
          </cell>
          <cell r="CB23">
            <v>72</v>
          </cell>
          <cell r="CC23">
            <v>0</v>
          </cell>
          <cell r="CD23">
            <v>-6</v>
          </cell>
          <cell r="CE23">
            <v>0</v>
          </cell>
          <cell r="CF23">
            <v>72</v>
          </cell>
        </row>
        <row r="23">
          <cell r="CH23">
            <v>2</v>
          </cell>
          <cell r="CI23">
            <v>3</v>
          </cell>
          <cell r="CJ23">
            <v>4</v>
          </cell>
          <cell r="CK23">
            <v>5</v>
          </cell>
          <cell r="CL23">
            <v>1</v>
          </cell>
          <cell r="CM23">
            <v>2</v>
          </cell>
          <cell r="CN23">
            <v>16</v>
          </cell>
          <cell r="CO23">
            <v>0</v>
          </cell>
          <cell r="CP23">
            <v>-2</v>
          </cell>
          <cell r="CQ23">
            <v>0</v>
          </cell>
          <cell r="CR23">
            <v>16</v>
          </cell>
        </row>
        <row r="23">
          <cell r="CT23">
            <v>20</v>
          </cell>
          <cell r="CU23">
            <v>361</v>
          </cell>
          <cell r="CV23" t="str">
            <v>柳城正通东路药店</v>
          </cell>
          <cell r="CW23" t="str">
            <v>光华片区</v>
          </cell>
          <cell r="CX23">
            <v>2</v>
          </cell>
          <cell r="CY23">
            <v>3</v>
          </cell>
          <cell r="CZ23">
            <v>4</v>
          </cell>
          <cell r="DA23">
            <v>5</v>
          </cell>
          <cell r="DB23">
            <v>2</v>
          </cell>
          <cell r="DC23">
            <v>3</v>
          </cell>
          <cell r="DD23">
            <v>60</v>
          </cell>
          <cell r="DE23">
            <v>0</v>
          </cell>
          <cell r="DF23">
            <v>-3</v>
          </cell>
          <cell r="DG23">
            <v>0</v>
          </cell>
          <cell r="DH23">
            <v>60</v>
          </cell>
        </row>
        <row r="23">
          <cell r="DJ23">
            <v>10</v>
          </cell>
          <cell r="DK23">
            <v>11</v>
          </cell>
          <cell r="DL23">
            <v>12</v>
          </cell>
          <cell r="DM23">
            <v>14</v>
          </cell>
          <cell r="DN23">
            <v>1</v>
          </cell>
          <cell r="DO23">
            <v>10</v>
          </cell>
          <cell r="DP23">
            <v>50</v>
          </cell>
          <cell r="DQ23">
            <v>5</v>
          </cell>
          <cell r="DR23">
            <v>303.92</v>
          </cell>
          <cell r="DS23">
            <v>-5</v>
          </cell>
          <cell r="DT23">
            <v>0</v>
          </cell>
          <cell r="DU23">
            <v>50</v>
          </cell>
        </row>
        <row r="23">
          <cell r="DW23">
            <v>2</v>
          </cell>
          <cell r="DX23">
            <v>3</v>
          </cell>
          <cell r="DY23">
            <v>4</v>
          </cell>
          <cell r="DZ23">
            <v>5</v>
          </cell>
          <cell r="EA23">
            <v>1</v>
          </cell>
          <cell r="EB23">
            <v>2</v>
          </cell>
          <cell r="EC23">
            <v>30</v>
          </cell>
          <cell r="ED23">
            <v>0</v>
          </cell>
          <cell r="EE23">
            <v>-2</v>
          </cell>
        </row>
        <row r="23">
          <cell r="EG23">
            <v>30</v>
          </cell>
        </row>
        <row r="23">
          <cell r="EI23">
            <v>353</v>
          </cell>
          <cell r="EJ23">
            <v>74</v>
          </cell>
          <cell r="EK23">
            <v>279</v>
          </cell>
          <cell r="EL23">
            <v>0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11</v>
          </cell>
          <cell r="F24">
            <v>14</v>
          </cell>
          <cell r="G24">
            <v>18</v>
          </cell>
          <cell r="H24">
            <v>20</v>
          </cell>
          <cell r="I24">
            <v>1</v>
          </cell>
          <cell r="J24">
            <v>11</v>
          </cell>
          <cell r="K24">
            <v>110</v>
          </cell>
          <cell r="L24">
            <v>11.072</v>
          </cell>
          <cell r="M24">
            <v>0.0719999999999992</v>
          </cell>
          <cell r="N24">
            <v>110.72</v>
          </cell>
          <cell r="O24">
            <v>0</v>
          </cell>
          <cell r="P24">
            <v>0.719999999999999</v>
          </cell>
          <cell r="Q24">
            <v>36</v>
          </cell>
          <cell r="R24">
            <v>40</v>
          </cell>
          <cell r="S24">
            <v>45</v>
          </cell>
          <cell r="T24">
            <v>48</v>
          </cell>
          <cell r="U24">
            <v>4</v>
          </cell>
          <cell r="V24">
            <v>48</v>
          </cell>
          <cell r="W24">
            <v>432</v>
          </cell>
          <cell r="X24">
            <v>76</v>
          </cell>
          <cell r="Y24">
            <v>28</v>
          </cell>
          <cell r="Z24">
            <v>684</v>
          </cell>
          <cell r="AA24">
            <v>0</v>
          </cell>
          <cell r="AB24">
            <v>252</v>
          </cell>
          <cell r="AC24">
            <v>21</v>
          </cell>
          <cell r="AD24">
            <v>365</v>
          </cell>
          <cell r="AE24" t="str">
            <v>光华村街药店</v>
          </cell>
          <cell r="AF24" t="str">
            <v>光华片区</v>
          </cell>
          <cell r="AG24">
            <v>36</v>
          </cell>
          <cell r="AH24">
            <v>40</v>
          </cell>
          <cell r="AI24">
            <v>45</v>
          </cell>
          <cell r="AJ24">
            <v>50</v>
          </cell>
          <cell r="AK24">
            <v>4</v>
          </cell>
          <cell r="AL24">
            <v>50</v>
          </cell>
          <cell r="AM24">
            <v>650</v>
          </cell>
          <cell r="AN24">
            <v>66.85</v>
          </cell>
          <cell r="AO24">
            <v>6199.09</v>
          </cell>
          <cell r="AP24">
            <v>16.85</v>
          </cell>
          <cell r="AQ24">
            <v>805.9</v>
          </cell>
        </row>
        <row r="24">
          <cell r="AS24">
            <v>155.9</v>
          </cell>
          <cell r="AT24">
            <v>9</v>
          </cell>
          <cell r="AU24">
            <v>12</v>
          </cell>
          <cell r="AV24">
            <v>14</v>
          </cell>
          <cell r="AW24">
            <v>16</v>
          </cell>
          <cell r="AX24">
            <v>1</v>
          </cell>
          <cell r="AY24">
            <v>9</v>
          </cell>
          <cell r="AZ24">
            <v>135</v>
          </cell>
          <cell r="BA24">
            <v>16</v>
          </cell>
          <cell r="BB24">
            <v>7</v>
          </cell>
          <cell r="BC24">
            <v>240</v>
          </cell>
          <cell r="BD24">
            <v>0</v>
          </cell>
          <cell r="BE24">
            <v>105</v>
          </cell>
          <cell r="BF24">
            <v>12</v>
          </cell>
          <cell r="BG24">
            <v>16</v>
          </cell>
          <cell r="BH24">
            <v>20</v>
          </cell>
          <cell r="BI24">
            <v>22</v>
          </cell>
          <cell r="BJ24">
            <v>4</v>
          </cell>
          <cell r="BK24">
            <v>22</v>
          </cell>
          <cell r="BL24">
            <v>264</v>
          </cell>
          <cell r="BM24">
            <v>30</v>
          </cell>
          <cell r="BN24">
            <v>8</v>
          </cell>
          <cell r="BO24">
            <v>360</v>
          </cell>
        </row>
        <row r="24">
          <cell r="BQ24">
            <v>96</v>
          </cell>
          <cell r="BR24">
            <v>21</v>
          </cell>
          <cell r="BS24">
            <v>365</v>
          </cell>
          <cell r="BT24" t="str">
            <v>光华村街药店</v>
          </cell>
          <cell r="BU24" t="str">
            <v>光华片区</v>
          </cell>
          <cell r="BV24">
            <v>20</v>
          </cell>
          <cell r="BW24">
            <v>25</v>
          </cell>
          <cell r="BX24">
            <v>30</v>
          </cell>
          <cell r="BY24">
            <v>37</v>
          </cell>
          <cell r="BZ24">
            <v>1</v>
          </cell>
          <cell r="CA24">
            <v>20</v>
          </cell>
          <cell r="CB24">
            <v>120</v>
          </cell>
          <cell r="CC24">
            <v>7</v>
          </cell>
          <cell r="CD24">
            <v>-13</v>
          </cell>
          <cell r="CE24">
            <v>0</v>
          </cell>
          <cell r="CF24">
            <v>120</v>
          </cell>
        </row>
        <row r="24">
          <cell r="CH24">
            <v>20</v>
          </cell>
          <cell r="CI24">
            <v>25</v>
          </cell>
          <cell r="CJ24">
            <v>30</v>
          </cell>
          <cell r="CK24">
            <v>35</v>
          </cell>
          <cell r="CL24">
            <v>1</v>
          </cell>
          <cell r="CM24">
            <v>20</v>
          </cell>
          <cell r="CN24">
            <v>160</v>
          </cell>
          <cell r="CO24">
            <v>0</v>
          </cell>
          <cell r="CP24">
            <v>-20</v>
          </cell>
          <cell r="CQ24">
            <v>0</v>
          </cell>
          <cell r="CR24">
            <v>160</v>
          </cell>
        </row>
        <row r="24">
          <cell r="CT24">
            <v>21</v>
          </cell>
          <cell r="CU24">
            <v>365</v>
          </cell>
          <cell r="CV24" t="str">
            <v>光华村街药店</v>
          </cell>
          <cell r="CW24" t="str">
            <v>光华片区</v>
          </cell>
          <cell r="CX24">
            <v>9</v>
          </cell>
          <cell r="CY24">
            <v>12</v>
          </cell>
          <cell r="CZ24">
            <v>14</v>
          </cell>
          <cell r="DA24">
            <v>16</v>
          </cell>
          <cell r="DB24">
            <v>1</v>
          </cell>
          <cell r="DC24">
            <v>9</v>
          </cell>
          <cell r="DD24">
            <v>135</v>
          </cell>
          <cell r="DE24">
            <v>16</v>
          </cell>
          <cell r="DF24">
            <v>7</v>
          </cell>
          <cell r="DG24">
            <v>240</v>
          </cell>
          <cell r="DH24">
            <v>0</v>
          </cell>
          <cell r="DI24">
            <v>105</v>
          </cell>
          <cell r="DJ24">
            <v>36</v>
          </cell>
          <cell r="DK24">
            <v>40</v>
          </cell>
          <cell r="DL24">
            <v>45</v>
          </cell>
          <cell r="DM24">
            <v>50</v>
          </cell>
          <cell r="DN24">
            <v>4</v>
          </cell>
          <cell r="DO24">
            <v>50</v>
          </cell>
          <cell r="DP24">
            <v>650</v>
          </cell>
          <cell r="DQ24">
            <v>66.85</v>
          </cell>
          <cell r="DR24">
            <v>6199.09</v>
          </cell>
          <cell r="DS24">
            <v>16.85</v>
          </cell>
          <cell r="DT24">
            <v>805.9</v>
          </cell>
        </row>
        <row r="24">
          <cell r="DV24">
            <v>155.9</v>
          </cell>
          <cell r="DW24">
            <v>6</v>
          </cell>
          <cell r="DX24">
            <v>8</v>
          </cell>
          <cell r="DY24">
            <v>10</v>
          </cell>
          <cell r="DZ24">
            <v>12</v>
          </cell>
          <cell r="EA24">
            <v>1</v>
          </cell>
          <cell r="EB24">
            <v>6</v>
          </cell>
          <cell r="EC24">
            <v>90</v>
          </cell>
          <cell r="ED24">
            <v>2</v>
          </cell>
          <cell r="EE24">
            <v>-4</v>
          </cell>
        </row>
        <row r="24">
          <cell r="EG24">
            <v>90</v>
          </cell>
        </row>
        <row r="24">
          <cell r="EI24">
            <v>1961</v>
          </cell>
          <cell r="EJ24">
            <v>2200.62</v>
          </cell>
          <cell r="EK24">
            <v>370</v>
          </cell>
          <cell r="EL24">
            <v>609.62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5</v>
          </cell>
          <cell r="F25">
            <v>6</v>
          </cell>
          <cell r="G25">
            <v>8</v>
          </cell>
          <cell r="H25">
            <v>9</v>
          </cell>
          <cell r="I25">
            <v>3</v>
          </cell>
          <cell r="J25">
            <v>8</v>
          </cell>
          <cell r="K25">
            <v>280</v>
          </cell>
          <cell r="L25">
            <v>10</v>
          </cell>
          <cell r="M25">
            <v>2</v>
          </cell>
          <cell r="N25">
            <v>350</v>
          </cell>
          <cell r="O25">
            <v>0</v>
          </cell>
          <cell r="P25">
            <v>70</v>
          </cell>
          <cell r="Q25">
            <v>29</v>
          </cell>
          <cell r="R25">
            <v>33</v>
          </cell>
          <cell r="S25">
            <v>36</v>
          </cell>
          <cell r="T25">
            <v>39</v>
          </cell>
          <cell r="U25">
            <v>3</v>
          </cell>
          <cell r="V25">
            <v>36</v>
          </cell>
          <cell r="W25">
            <v>252</v>
          </cell>
          <cell r="X25">
            <v>24</v>
          </cell>
          <cell r="Y25">
            <v>-12</v>
          </cell>
          <cell r="Z25">
            <v>0</v>
          </cell>
          <cell r="AA25">
            <v>252</v>
          </cell>
        </row>
        <row r="25">
          <cell r="AC25">
            <v>22</v>
          </cell>
          <cell r="AD25">
            <v>379</v>
          </cell>
          <cell r="AE25" t="str">
            <v>土龙路药店</v>
          </cell>
          <cell r="AF25" t="str">
            <v>光华片区</v>
          </cell>
          <cell r="AG25">
            <v>18</v>
          </cell>
          <cell r="AH25">
            <v>20</v>
          </cell>
          <cell r="AI25">
            <v>23</v>
          </cell>
          <cell r="AJ25">
            <v>25</v>
          </cell>
          <cell r="AK25">
            <v>1</v>
          </cell>
          <cell r="AL25">
            <v>18</v>
          </cell>
          <cell r="AM25">
            <v>90</v>
          </cell>
          <cell r="AN25">
            <v>11</v>
          </cell>
          <cell r="AO25">
            <v>1243.84</v>
          </cell>
          <cell r="AP25">
            <v>-7</v>
          </cell>
          <cell r="AQ25">
            <v>0</v>
          </cell>
          <cell r="AR25">
            <v>90</v>
          </cell>
        </row>
        <row r="25">
          <cell r="AT25">
            <v>4</v>
          </cell>
          <cell r="AU25">
            <v>6</v>
          </cell>
          <cell r="AV25">
            <v>8</v>
          </cell>
          <cell r="AW25">
            <v>10</v>
          </cell>
          <cell r="AX25">
            <v>2</v>
          </cell>
          <cell r="AY25">
            <v>6</v>
          </cell>
          <cell r="AZ25">
            <v>120</v>
          </cell>
          <cell r="BA25">
            <v>3</v>
          </cell>
          <cell r="BB25">
            <v>-3</v>
          </cell>
          <cell r="BC25">
            <v>0</v>
          </cell>
          <cell r="BD25">
            <v>120</v>
          </cell>
        </row>
        <row r="25">
          <cell r="BF25">
            <v>6</v>
          </cell>
          <cell r="BG25">
            <v>8</v>
          </cell>
          <cell r="BH25">
            <v>10</v>
          </cell>
          <cell r="BI25">
            <v>11</v>
          </cell>
          <cell r="BJ25">
            <v>4</v>
          </cell>
          <cell r="BK25">
            <v>11</v>
          </cell>
          <cell r="BL25">
            <v>132</v>
          </cell>
          <cell r="BM25">
            <v>12</v>
          </cell>
          <cell r="BN25">
            <v>1</v>
          </cell>
          <cell r="BO25">
            <v>144</v>
          </cell>
        </row>
        <row r="25">
          <cell r="BQ25">
            <v>12</v>
          </cell>
          <cell r="BR25">
            <v>22</v>
          </cell>
          <cell r="BS25">
            <v>379</v>
          </cell>
          <cell r="BT25" t="str">
            <v>土龙路药店</v>
          </cell>
          <cell r="BU25" t="str">
            <v>光华片区</v>
          </cell>
          <cell r="BV25">
            <v>11</v>
          </cell>
          <cell r="BW25">
            <v>14</v>
          </cell>
          <cell r="BX25">
            <v>17</v>
          </cell>
          <cell r="BY25">
            <v>21</v>
          </cell>
          <cell r="BZ25">
            <v>1</v>
          </cell>
          <cell r="CA25">
            <v>11</v>
          </cell>
          <cell r="CB25">
            <v>66</v>
          </cell>
          <cell r="CC25">
            <v>13</v>
          </cell>
          <cell r="CD25">
            <v>2</v>
          </cell>
          <cell r="CE25">
            <v>78</v>
          </cell>
        </row>
        <row r="25">
          <cell r="CG25">
            <v>12</v>
          </cell>
          <cell r="CH25">
            <v>10</v>
          </cell>
          <cell r="CI25">
            <v>13</v>
          </cell>
          <cell r="CJ25">
            <v>16</v>
          </cell>
          <cell r="CK25">
            <v>18</v>
          </cell>
          <cell r="CL25">
            <v>1</v>
          </cell>
          <cell r="CM25">
            <v>10</v>
          </cell>
          <cell r="CN25">
            <v>80</v>
          </cell>
          <cell r="CO25">
            <v>4</v>
          </cell>
          <cell r="CP25">
            <v>-6</v>
          </cell>
          <cell r="CQ25">
            <v>0</v>
          </cell>
          <cell r="CR25">
            <v>80</v>
          </cell>
        </row>
        <row r="25">
          <cell r="CT25">
            <v>22</v>
          </cell>
          <cell r="CU25">
            <v>379</v>
          </cell>
          <cell r="CV25" t="str">
            <v>土龙路药店</v>
          </cell>
          <cell r="CW25" t="str">
            <v>光华片区</v>
          </cell>
          <cell r="CX25">
            <v>4</v>
          </cell>
          <cell r="CY25">
            <v>6</v>
          </cell>
          <cell r="CZ25">
            <v>8</v>
          </cell>
          <cell r="DA25">
            <v>10</v>
          </cell>
          <cell r="DB25">
            <v>2</v>
          </cell>
          <cell r="DC25">
            <v>6</v>
          </cell>
          <cell r="DD25">
            <v>120</v>
          </cell>
          <cell r="DE25">
            <v>3</v>
          </cell>
          <cell r="DF25">
            <v>-3</v>
          </cell>
          <cell r="DG25">
            <v>0</v>
          </cell>
          <cell r="DH25">
            <v>120</v>
          </cell>
        </row>
        <row r="25">
          <cell r="DJ25">
            <v>18</v>
          </cell>
          <cell r="DK25">
            <v>20</v>
          </cell>
          <cell r="DL25">
            <v>23</v>
          </cell>
          <cell r="DM25">
            <v>25</v>
          </cell>
          <cell r="DN25">
            <v>1</v>
          </cell>
          <cell r="DO25">
            <v>18</v>
          </cell>
          <cell r="DP25">
            <v>90</v>
          </cell>
          <cell r="DQ25">
            <v>11</v>
          </cell>
          <cell r="DR25">
            <v>1243.84</v>
          </cell>
          <cell r="DS25">
            <v>-7</v>
          </cell>
          <cell r="DT25">
            <v>0</v>
          </cell>
          <cell r="DU25">
            <v>90</v>
          </cell>
        </row>
        <row r="25">
          <cell r="DW25">
            <v>3</v>
          </cell>
          <cell r="DX25">
            <v>4</v>
          </cell>
          <cell r="DY25">
            <v>5</v>
          </cell>
          <cell r="DZ25">
            <v>6</v>
          </cell>
          <cell r="EA25">
            <v>4</v>
          </cell>
          <cell r="EB25">
            <v>6</v>
          </cell>
          <cell r="EC25">
            <v>180</v>
          </cell>
          <cell r="ED25">
            <v>12</v>
          </cell>
          <cell r="EE25">
            <v>6</v>
          </cell>
          <cell r="EF25">
            <v>360</v>
          </cell>
        </row>
        <row r="25">
          <cell r="EH25">
            <v>180</v>
          </cell>
          <cell r="EI25">
            <v>1200</v>
          </cell>
          <cell r="EJ25">
            <v>932</v>
          </cell>
          <cell r="EK25">
            <v>542</v>
          </cell>
          <cell r="EL25">
            <v>274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5</v>
          </cell>
          <cell r="F26">
            <v>6</v>
          </cell>
          <cell r="G26">
            <v>9</v>
          </cell>
          <cell r="H26">
            <v>10</v>
          </cell>
          <cell r="I26">
            <v>2</v>
          </cell>
          <cell r="J26">
            <v>6</v>
          </cell>
          <cell r="K26">
            <v>120</v>
          </cell>
          <cell r="L26">
            <v>11</v>
          </cell>
          <cell r="M26">
            <v>5</v>
          </cell>
          <cell r="N26">
            <v>220</v>
          </cell>
          <cell r="O26">
            <v>0</v>
          </cell>
          <cell r="P26">
            <v>100</v>
          </cell>
          <cell r="Q26">
            <v>18</v>
          </cell>
          <cell r="R26">
            <v>20</v>
          </cell>
          <cell r="S26">
            <v>24</v>
          </cell>
          <cell r="T26">
            <v>26</v>
          </cell>
          <cell r="U26">
            <v>1</v>
          </cell>
          <cell r="V26">
            <v>18</v>
          </cell>
          <cell r="W26">
            <v>54</v>
          </cell>
          <cell r="X26">
            <v>9</v>
          </cell>
          <cell r="Y26">
            <v>-9</v>
          </cell>
          <cell r="Z26">
            <v>0</v>
          </cell>
          <cell r="AA26">
            <v>54</v>
          </cell>
        </row>
        <row r="26">
          <cell r="AC26">
            <v>23</v>
          </cell>
          <cell r="AD26">
            <v>513</v>
          </cell>
          <cell r="AE26" t="str">
            <v>武侯区顺和街店</v>
          </cell>
          <cell r="AF26" t="str">
            <v>光华片区</v>
          </cell>
          <cell r="AG26">
            <v>22</v>
          </cell>
          <cell r="AH26">
            <v>25</v>
          </cell>
          <cell r="AI26">
            <v>28</v>
          </cell>
          <cell r="AJ26">
            <v>31</v>
          </cell>
          <cell r="AK26">
            <v>2</v>
          </cell>
          <cell r="AL26">
            <v>25</v>
          </cell>
          <cell r="AM26">
            <v>175</v>
          </cell>
          <cell r="AN26">
            <v>16</v>
          </cell>
          <cell r="AO26">
            <v>1336.6</v>
          </cell>
          <cell r="AP26">
            <v>-9</v>
          </cell>
          <cell r="AQ26">
            <v>0</v>
          </cell>
          <cell r="AR26">
            <v>175</v>
          </cell>
        </row>
        <row r="26">
          <cell r="AT26">
            <v>3</v>
          </cell>
          <cell r="AU26">
            <v>5</v>
          </cell>
          <cell r="AV26">
            <v>7</v>
          </cell>
          <cell r="AW26">
            <v>9</v>
          </cell>
          <cell r="AX26">
            <v>1</v>
          </cell>
          <cell r="AY26">
            <v>3</v>
          </cell>
          <cell r="AZ26">
            <v>45</v>
          </cell>
          <cell r="BA26">
            <v>5</v>
          </cell>
          <cell r="BB26">
            <v>2</v>
          </cell>
          <cell r="BC26">
            <v>75</v>
          </cell>
          <cell r="BD26">
            <v>0</v>
          </cell>
          <cell r="BE26">
            <v>30</v>
          </cell>
          <cell r="BF26">
            <v>6</v>
          </cell>
          <cell r="BG26">
            <v>8</v>
          </cell>
          <cell r="BH26">
            <v>10</v>
          </cell>
          <cell r="BI26">
            <v>11</v>
          </cell>
          <cell r="BJ26">
            <v>1</v>
          </cell>
          <cell r="BK26">
            <v>6</v>
          </cell>
          <cell r="BL26">
            <v>36</v>
          </cell>
          <cell r="BM26">
            <v>0</v>
          </cell>
          <cell r="BN26">
            <v>-6</v>
          </cell>
          <cell r="BO26">
            <v>0</v>
          </cell>
          <cell r="BP26">
            <v>36</v>
          </cell>
        </row>
        <row r="26">
          <cell r="BR26">
            <v>23</v>
          </cell>
          <cell r="BS26">
            <v>513</v>
          </cell>
          <cell r="BT26" t="str">
            <v>武侯区顺和街店</v>
          </cell>
          <cell r="BU26" t="str">
            <v>光华片区</v>
          </cell>
          <cell r="BV26">
            <v>5</v>
          </cell>
          <cell r="BW26">
            <v>6</v>
          </cell>
          <cell r="BX26">
            <v>8</v>
          </cell>
          <cell r="BY26">
            <v>10</v>
          </cell>
          <cell r="BZ26">
            <v>2</v>
          </cell>
          <cell r="CA26">
            <v>6</v>
          </cell>
          <cell r="CB26">
            <v>48</v>
          </cell>
          <cell r="CC26">
            <v>0</v>
          </cell>
          <cell r="CD26">
            <v>-6</v>
          </cell>
          <cell r="CE26">
            <v>0</v>
          </cell>
          <cell r="CF26">
            <v>48</v>
          </cell>
        </row>
        <row r="26">
          <cell r="CH26">
            <v>5</v>
          </cell>
          <cell r="CI26">
            <v>6</v>
          </cell>
          <cell r="CJ26">
            <v>7</v>
          </cell>
          <cell r="CK26">
            <v>8</v>
          </cell>
          <cell r="CL26">
            <v>1</v>
          </cell>
          <cell r="CM26">
            <v>5</v>
          </cell>
          <cell r="CN26">
            <v>40</v>
          </cell>
          <cell r="CO26">
            <v>16</v>
          </cell>
          <cell r="CP26">
            <v>11</v>
          </cell>
          <cell r="CQ26">
            <v>128</v>
          </cell>
          <cell r="CR26">
            <v>0</v>
          </cell>
          <cell r="CS26">
            <v>88</v>
          </cell>
          <cell r="CT26">
            <v>23</v>
          </cell>
          <cell r="CU26">
            <v>513</v>
          </cell>
          <cell r="CV26" t="str">
            <v>武侯区顺和街店</v>
          </cell>
          <cell r="CW26" t="str">
            <v>光华片区</v>
          </cell>
          <cell r="CX26">
            <v>3</v>
          </cell>
          <cell r="CY26">
            <v>5</v>
          </cell>
          <cell r="CZ26">
            <v>7</v>
          </cell>
          <cell r="DA26">
            <v>9</v>
          </cell>
          <cell r="DB26">
            <v>1</v>
          </cell>
          <cell r="DC26">
            <v>3</v>
          </cell>
          <cell r="DD26">
            <v>45</v>
          </cell>
          <cell r="DE26">
            <v>5</v>
          </cell>
          <cell r="DF26">
            <v>2</v>
          </cell>
          <cell r="DG26">
            <v>75</v>
          </cell>
          <cell r="DH26">
            <v>0</v>
          </cell>
          <cell r="DI26">
            <v>30</v>
          </cell>
          <cell r="DJ26">
            <v>22</v>
          </cell>
          <cell r="DK26">
            <v>25</v>
          </cell>
          <cell r="DL26">
            <v>28</v>
          </cell>
          <cell r="DM26">
            <v>31</v>
          </cell>
          <cell r="DN26">
            <v>2</v>
          </cell>
          <cell r="DO26">
            <v>25</v>
          </cell>
          <cell r="DP26">
            <v>175</v>
          </cell>
          <cell r="DQ26">
            <v>16</v>
          </cell>
          <cell r="DR26">
            <v>1336.6</v>
          </cell>
          <cell r="DS26">
            <v>-9</v>
          </cell>
          <cell r="DT26">
            <v>0</v>
          </cell>
          <cell r="DU26">
            <v>175</v>
          </cell>
        </row>
        <row r="26">
          <cell r="DW26">
            <v>3</v>
          </cell>
          <cell r="DX26">
            <v>4</v>
          </cell>
          <cell r="DY26">
            <v>5</v>
          </cell>
          <cell r="DZ26">
            <v>6</v>
          </cell>
          <cell r="EA26">
            <v>1</v>
          </cell>
          <cell r="EB26">
            <v>3</v>
          </cell>
          <cell r="EC26">
            <v>45</v>
          </cell>
          <cell r="ED26">
            <v>0</v>
          </cell>
          <cell r="EE26">
            <v>-3</v>
          </cell>
        </row>
        <row r="26">
          <cell r="EG26">
            <v>45</v>
          </cell>
        </row>
        <row r="26">
          <cell r="EI26">
            <v>563</v>
          </cell>
          <cell r="EJ26">
            <v>423</v>
          </cell>
          <cell r="EK26">
            <v>358</v>
          </cell>
          <cell r="EL26">
            <v>218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3</v>
          </cell>
          <cell r="F27">
            <v>4</v>
          </cell>
          <cell r="G27">
            <v>5</v>
          </cell>
          <cell r="H27">
            <v>6</v>
          </cell>
          <cell r="I27">
            <v>4</v>
          </cell>
          <cell r="J27">
            <v>6</v>
          </cell>
          <cell r="K27">
            <v>270</v>
          </cell>
        </row>
        <row r="27">
          <cell r="M27">
            <v>-6</v>
          </cell>
          <cell r="N27">
            <v>0</v>
          </cell>
          <cell r="O27">
            <v>270</v>
          </cell>
        </row>
        <row r="27">
          <cell r="Q27">
            <v>21</v>
          </cell>
          <cell r="R27">
            <v>24</v>
          </cell>
          <cell r="S27">
            <v>27</v>
          </cell>
          <cell r="T27">
            <v>29</v>
          </cell>
          <cell r="U27">
            <v>2</v>
          </cell>
          <cell r="V27">
            <v>24</v>
          </cell>
          <cell r="W27">
            <v>120</v>
          </cell>
          <cell r="X27">
            <v>7</v>
          </cell>
          <cell r="Y27">
            <v>-17</v>
          </cell>
          <cell r="Z27">
            <v>0</v>
          </cell>
          <cell r="AA27">
            <v>120</v>
          </cell>
        </row>
        <row r="27">
          <cell r="AC27">
            <v>24</v>
          </cell>
          <cell r="AD27">
            <v>570</v>
          </cell>
          <cell r="AE27" t="str">
            <v>青羊区浣花滨河路药店</v>
          </cell>
          <cell r="AF27" t="str">
            <v>光华片区</v>
          </cell>
          <cell r="AG27">
            <v>20</v>
          </cell>
          <cell r="AH27">
            <v>22</v>
          </cell>
          <cell r="AI27">
            <v>25</v>
          </cell>
          <cell r="AJ27">
            <v>28</v>
          </cell>
          <cell r="AK27">
            <v>2</v>
          </cell>
          <cell r="AL27">
            <v>22</v>
          </cell>
          <cell r="AM27">
            <v>154</v>
          </cell>
          <cell r="AN27">
            <v>32.85</v>
          </cell>
          <cell r="AO27">
            <v>3367.28</v>
          </cell>
          <cell r="AP27">
            <v>10.85</v>
          </cell>
          <cell r="AQ27">
            <v>235.7</v>
          </cell>
        </row>
        <row r="27">
          <cell r="AS27">
            <v>81.7</v>
          </cell>
          <cell r="AT27">
            <v>5</v>
          </cell>
          <cell r="AU27">
            <v>7</v>
          </cell>
          <cell r="AV27">
            <v>9</v>
          </cell>
          <cell r="AW27">
            <v>11</v>
          </cell>
          <cell r="AX27">
            <v>1</v>
          </cell>
          <cell r="AY27">
            <v>5</v>
          </cell>
          <cell r="AZ27">
            <v>75</v>
          </cell>
          <cell r="BA27">
            <v>5</v>
          </cell>
          <cell r="BB27">
            <v>0</v>
          </cell>
          <cell r="BC27">
            <v>75</v>
          </cell>
          <cell r="BD27">
            <v>0</v>
          </cell>
          <cell r="BE27">
            <v>0</v>
          </cell>
          <cell r="BF27">
            <v>7</v>
          </cell>
          <cell r="BG27">
            <v>10</v>
          </cell>
          <cell r="BH27">
            <v>12</v>
          </cell>
          <cell r="BI27">
            <v>13</v>
          </cell>
          <cell r="BJ27">
            <v>1</v>
          </cell>
          <cell r="BK27">
            <v>7</v>
          </cell>
          <cell r="BL27">
            <v>42</v>
          </cell>
          <cell r="BM27">
            <v>21</v>
          </cell>
          <cell r="BN27">
            <v>14</v>
          </cell>
          <cell r="BO27">
            <v>126</v>
          </cell>
        </row>
        <row r="27">
          <cell r="BQ27">
            <v>84</v>
          </cell>
          <cell r="BR27">
            <v>24</v>
          </cell>
          <cell r="BS27">
            <v>570</v>
          </cell>
          <cell r="BT27" t="str">
            <v>青羊区浣花滨河路药店</v>
          </cell>
          <cell r="BU27" t="str">
            <v>光华片区</v>
          </cell>
          <cell r="BV27">
            <v>6</v>
          </cell>
          <cell r="BW27">
            <v>8</v>
          </cell>
          <cell r="BX27">
            <v>9</v>
          </cell>
          <cell r="BY27">
            <v>11</v>
          </cell>
          <cell r="BZ27">
            <v>1</v>
          </cell>
          <cell r="CA27">
            <v>6</v>
          </cell>
          <cell r="CB27">
            <v>36</v>
          </cell>
          <cell r="CC27">
            <v>9</v>
          </cell>
          <cell r="CD27">
            <v>3</v>
          </cell>
          <cell r="CE27">
            <v>54</v>
          </cell>
        </row>
        <row r="27">
          <cell r="CG27">
            <v>18</v>
          </cell>
          <cell r="CH27">
            <v>6</v>
          </cell>
          <cell r="CI27">
            <v>8</v>
          </cell>
          <cell r="CJ27">
            <v>10</v>
          </cell>
          <cell r="CK27">
            <v>11</v>
          </cell>
          <cell r="CL27">
            <v>1</v>
          </cell>
          <cell r="CM27">
            <v>6</v>
          </cell>
          <cell r="CN27">
            <v>48</v>
          </cell>
          <cell r="CO27">
            <v>9</v>
          </cell>
          <cell r="CP27">
            <v>3</v>
          </cell>
          <cell r="CQ27">
            <v>72</v>
          </cell>
          <cell r="CR27">
            <v>0</v>
          </cell>
          <cell r="CS27">
            <v>24</v>
          </cell>
          <cell r="CT27">
            <v>24</v>
          </cell>
          <cell r="CU27">
            <v>570</v>
          </cell>
          <cell r="CV27" t="str">
            <v>青羊区浣花滨河路药店</v>
          </cell>
          <cell r="CW27" t="str">
            <v>光华片区</v>
          </cell>
          <cell r="CX27">
            <v>5</v>
          </cell>
          <cell r="CY27">
            <v>7</v>
          </cell>
          <cell r="CZ27">
            <v>9</v>
          </cell>
          <cell r="DA27">
            <v>11</v>
          </cell>
          <cell r="DB27">
            <v>1</v>
          </cell>
          <cell r="DC27">
            <v>5</v>
          </cell>
          <cell r="DD27">
            <v>75</v>
          </cell>
          <cell r="DE27">
            <v>5</v>
          </cell>
          <cell r="DF27">
            <v>0</v>
          </cell>
          <cell r="DG27">
            <v>75</v>
          </cell>
          <cell r="DH27">
            <v>0</v>
          </cell>
          <cell r="DI27">
            <v>0</v>
          </cell>
          <cell r="DJ27">
            <v>20</v>
          </cell>
          <cell r="DK27">
            <v>22</v>
          </cell>
          <cell r="DL27">
            <v>25</v>
          </cell>
          <cell r="DM27">
            <v>28</v>
          </cell>
          <cell r="DN27">
            <v>2</v>
          </cell>
          <cell r="DO27">
            <v>22</v>
          </cell>
          <cell r="DP27">
            <v>154</v>
          </cell>
          <cell r="DQ27">
            <v>32.85</v>
          </cell>
          <cell r="DR27">
            <v>3367.28</v>
          </cell>
          <cell r="DS27">
            <v>10.85</v>
          </cell>
          <cell r="DT27">
            <v>235.7</v>
          </cell>
        </row>
        <row r="27">
          <cell r="DV27">
            <v>81.7</v>
          </cell>
          <cell r="DW27">
            <v>4</v>
          </cell>
          <cell r="DX27">
            <v>5</v>
          </cell>
          <cell r="DY27">
            <v>6</v>
          </cell>
          <cell r="DZ27">
            <v>7</v>
          </cell>
          <cell r="EA27">
            <v>1</v>
          </cell>
          <cell r="EB27">
            <v>4</v>
          </cell>
          <cell r="EC27">
            <v>60</v>
          </cell>
          <cell r="ED27">
            <v>4</v>
          </cell>
          <cell r="EE27">
            <v>0</v>
          </cell>
          <cell r="EF27">
            <v>60</v>
          </cell>
        </row>
        <row r="27">
          <cell r="EI27">
            <v>805</v>
          </cell>
          <cell r="EJ27">
            <v>622.7</v>
          </cell>
          <cell r="EK27">
            <v>390</v>
          </cell>
          <cell r="EL27">
            <v>207.7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3</v>
          </cell>
          <cell r="F28">
            <v>5</v>
          </cell>
          <cell r="G28">
            <v>6</v>
          </cell>
          <cell r="H28">
            <v>8</v>
          </cell>
          <cell r="I28">
            <v>1</v>
          </cell>
          <cell r="J28">
            <v>3</v>
          </cell>
          <cell r="K28">
            <v>30</v>
          </cell>
        </row>
        <row r="28">
          <cell r="M28">
            <v>-3</v>
          </cell>
          <cell r="N28">
            <v>0</v>
          </cell>
          <cell r="O28">
            <v>30</v>
          </cell>
        </row>
        <row r="28">
          <cell r="Q28">
            <v>7</v>
          </cell>
          <cell r="R28">
            <v>8</v>
          </cell>
          <cell r="S28">
            <v>10</v>
          </cell>
          <cell r="T28">
            <v>12</v>
          </cell>
          <cell r="U28">
            <v>3</v>
          </cell>
          <cell r="V28">
            <v>10</v>
          </cell>
          <cell r="W28">
            <v>70</v>
          </cell>
          <cell r="X28">
            <v>10</v>
          </cell>
          <cell r="Y28">
            <v>0</v>
          </cell>
          <cell r="Z28">
            <v>70</v>
          </cell>
          <cell r="AA28">
            <v>0</v>
          </cell>
        </row>
        <row r="28">
          <cell r="AC28">
            <v>25</v>
          </cell>
          <cell r="AD28">
            <v>577</v>
          </cell>
          <cell r="AE28" t="str">
            <v>青羊区群和路药店</v>
          </cell>
          <cell r="AF28" t="str">
            <v>光华片区</v>
          </cell>
          <cell r="AG28">
            <v>13</v>
          </cell>
          <cell r="AH28">
            <v>15</v>
          </cell>
          <cell r="AI28">
            <v>17</v>
          </cell>
          <cell r="AJ28">
            <v>19</v>
          </cell>
          <cell r="AK28">
            <v>1</v>
          </cell>
          <cell r="AL28">
            <v>13</v>
          </cell>
          <cell r="AM28">
            <v>65</v>
          </cell>
          <cell r="AN28">
            <v>6</v>
          </cell>
          <cell r="AO28">
            <v>735.1</v>
          </cell>
          <cell r="AP28">
            <v>-7</v>
          </cell>
          <cell r="AQ28">
            <v>0</v>
          </cell>
          <cell r="AR28">
            <v>65</v>
          </cell>
        </row>
        <row r="28">
          <cell r="AT28">
            <v>2</v>
          </cell>
          <cell r="AU28">
            <v>3</v>
          </cell>
          <cell r="AV28">
            <v>4</v>
          </cell>
          <cell r="AW28">
            <v>5</v>
          </cell>
          <cell r="AX28">
            <v>1</v>
          </cell>
          <cell r="AY28">
            <v>2</v>
          </cell>
          <cell r="AZ28">
            <v>30</v>
          </cell>
          <cell r="BA28">
            <v>2</v>
          </cell>
          <cell r="BB28">
            <v>0</v>
          </cell>
          <cell r="BC28">
            <v>30</v>
          </cell>
          <cell r="BD28">
            <v>0</v>
          </cell>
          <cell r="BE28">
            <v>0</v>
          </cell>
          <cell r="BF28">
            <v>3</v>
          </cell>
          <cell r="BG28">
            <v>4</v>
          </cell>
          <cell r="BH28">
            <v>5</v>
          </cell>
          <cell r="BI28">
            <v>6</v>
          </cell>
          <cell r="BJ28">
            <v>4</v>
          </cell>
          <cell r="BK28">
            <v>6</v>
          </cell>
          <cell r="BL28">
            <v>72</v>
          </cell>
          <cell r="BM28">
            <v>3</v>
          </cell>
          <cell r="BN28">
            <v>-3</v>
          </cell>
          <cell r="BO28">
            <v>0</v>
          </cell>
          <cell r="BP28">
            <v>72</v>
          </cell>
        </row>
        <row r="28">
          <cell r="BR28">
            <v>25</v>
          </cell>
          <cell r="BS28">
            <v>577</v>
          </cell>
          <cell r="BT28" t="str">
            <v>青羊区群和路药店</v>
          </cell>
          <cell r="BU28" t="str">
            <v>光华片区</v>
          </cell>
          <cell r="BV28">
            <v>2</v>
          </cell>
          <cell r="BW28">
            <v>3</v>
          </cell>
          <cell r="BX28">
            <v>4</v>
          </cell>
          <cell r="BY28">
            <v>5</v>
          </cell>
          <cell r="BZ28">
            <v>2</v>
          </cell>
          <cell r="CA28">
            <v>3</v>
          </cell>
          <cell r="CB28">
            <v>24</v>
          </cell>
          <cell r="CC28">
            <v>8</v>
          </cell>
          <cell r="CD28">
            <v>5</v>
          </cell>
          <cell r="CE28">
            <v>64</v>
          </cell>
        </row>
        <row r="28">
          <cell r="CG28">
            <v>40</v>
          </cell>
          <cell r="CH28">
            <v>2</v>
          </cell>
          <cell r="CI28">
            <v>3</v>
          </cell>
          <cell r="CJ28">
            <v>4</v>
          </cell>
          <cell r="CK28">
            <v>5</v>
          </cell>
          <cell r="CL28">
            <v>1</v>
          </cell>
          <cell r="CM28">
            <v>2</v>
          </cell>
          <cell r="CN28">
            <v>16</v>
          </cell>
          <cell r="CO28">
            <v>5</v>
          </cell>
          <cell r="CP28">
            <v>3</v>
          </cell>
          <cell r="CQ28">
            <v>40</v>
          </cell>
          <cell r="CR28">
            <v>0</v>
          </cell>
          <cell r="CS28">
            <v>24</v>
          </cell>
          <cell r="CT28">
            <v>25</v>
          </cell>
          <cell r="CU28">
            <v>577</v>
          </cell>
          <cell r="CV28" t="str">
            <v>青羊区群和路药店</v>
          </cell>
          <cell r="CW28" t="str">
            <v>光华片区</v>
          </cell>
          <cell r="CX28">
            <v>2</v>
          </cell>
          <cell r="CY28">
            <v>3</v>
          </cell>
          <cell r="CZ28">
            <v>4</v>
          </cell>
          <cell r="DA28">
            <v>5</v>
          </cell>
          <cell r="DB28">
            <v>1</v>
          </cell>
          <cell r="DC28">
            <v>2</v>
          </cell>
          <cell r="DD28">
            <v>30</v>
          </cell>
          <cell r="DE28">
            <v>2</v>
          </cell>
          <cell r="DF28">
            <v>0</v>
          </cell>
          <cell r="DG28">
            <v>30</v>
          </cell>
          <cell r="DH28">
            <v>0</v>
          </cell>
          <cell r="DI28">
            <v>0</v>
          </cell>
          <cell r="DJ28">
            <v>13</v>
          </cell>
          <cell r="DK28">
            <v>15</v>
          </cell>
          <cell r="DL28">
            <v>17</v>
          </cell>
          <cell r="DM28">
            <v>19</v>
          </cell>
          <cell r="DN28">
            <v>1</v>
          </cell>
          <cell r="DO28">
            <v>13</v>
          </cell>
          <cell r="DP28">
            <v>65</v>
          </cell>
          <cell r="DQ28">
            <v>6</v>
          </cell>
          <cell r="DR28">
            <v>735.1</v>
          </cell>
          <cell r="DS28">
            <v>-7</v>
          </cell>
          <cell r="DT28">
            <v>0</v>
          </cell>
          <cell r="DU28">
            <v>65</v>
          </cell>
        </row>
        <row r="28">
          <cell r="DW28">
            <v>2</v>
          </cell>
          <cell r="DX28">
            <v>3</v>
          </cell>
          <cell r="DY28">
            <v>4</v>
          </cell>
          <cell r="DZ28">
            <v>5</v>
          </cell>
          <cell r="EA28">
            <v>2</v>
          </cell>
          <cell r="EB28">
            <v>3</v>
          </cell>
          <cell r="EC28">
            <v>60</v>
          </cell>
          <cell r="ED28">
            <v>4</v>
          </cell>
          <cell r="EE28">
            <v>1</v>
          </cell>
          <cell r="EF28">
            <v>80</v>
          </cell>
        </row>
        <row r="28">
          <cell r="EH28">
            <v>20</v>
          </cell>
          <cell r="EI28">
            <v>367</v>
          </cell>
          <cell r="EJ28">
            <v>284</v>
          </cell>
          <cell r="EK28">
            <v>167</v>
          </cell>
          <cell r="EL28">
            <v>84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12</v>
          </cell>
          <cell r="F29">
            <v>15</v>
          </cell>
          <cell r="G29">
            <v>18</v>
          </cell>
          <cell r="H29">
            <v>21</v>
          </cell>
          <cell r="I29">
            <v>1</v>
          </cell>
          <cell r="J29">
            <v>12</v>
          </cell>
          <cell r="K29">
            <v>120</v>
          </cell>
          <cell r="L29">
            <v>9</v>
          </cell>
          <cell r="M29">
            <v>-3</v>
          </cell>
          <cell r="N29">
            <v>0</v>
          </cell>
          <cell r="O29">
            <v>120</v>
          </cell>
        </row>
        <row r="29">
          <cell r="Q29">
            <v>29</v>
          </cell>
          <cell r="R29">
            <v>33</v>
          </cell>
          <cell r="S29">
            <v>36</v>
          </cell>
          <cell r="T29">
            <v>39</v>
          </cell>
          <cell r="U29">
            <v>2</v>
          </cell>
          <cell r="V29">
            <v>33</v>
          </cell>
          <cell r="W29">
            <v>165</v>
          </cell>
          <cell r="X29">
            <v>24</v>
          </cell>
          <cell r="Y29">
            <v>-9</v>
          </cell>
          <cell r="Z29">
            <v>0</v>
          </cell>
          <cell r="AA29">
            <v>165</v>
          </cell>
        </row>
        <row r="29">
          <cell r="AC29">
            <v>26</v>
          </cell>
          <cell r="AD29">
            <v>582</v>
          </cell>
          <cell r="AE29" t="str">
            <v>青羊区十二桥药店</v>
          </cell>
          <cell r="AF29" t="str">
            <v>光华片区</v>
          </cell>
          <cell r="AG29">
            <v>36</v>
          </cell>
          <cell r="AH29">
            <v>40</v>
          </cell>
          <cell r="AI29">
            <v>45</v>
          </cell>
          <cell r="AJ29">
            <v>50</v>
          </cell>
          <cell r="AK29">
            <v>1</v>
          </cell>
          <cell r="AL29">
            <v>36</v>
          </cell>
          <cell r="AM29">
            <v>180</v>
          </cell>
          <cell r="AN29">
            <v>35</v>
          </cell>
          <cell r="AO29">
            <v>4072.92</v>
          </cell>
          <cell r="AP29">
            <v>-1</v>
          </cell>
          <cell r="AQ29">
            <v>0</v>
          </cell>
          <cell r="AR29">
            <v>180</v>
          </cell>
        </row>
        <row r="29">
          <cell r="AT29">
            <v>7</v>
          </cell>
          <cell r="AU29">
            <v>9</v>
          </cell>
          <cell r="AV29">
            <v>12</v>
          </cell>
          <cell r="AW29">
            <v>14</v>
          </cell>
          <cell r="AX29">
            <v>3</v>
          </cell>
          <cell r="AY29">
            <v>12</v>
          </cell>
          <cell r="AZ29">
            <v>300</v>
          </cell>
          <cell r="BA29">
            <v>16</v>
          </cell>
          <cell r="BB29">
            <v>4</v>
          </cell>
          <cell r="BC29">
            <v>400</v>
          </cell>
          <cell r="BD29">
            <v>0</v>
          </cell>
          <cell r="BE29">
            <v>100</v>
          </cell>
          <cell r="BF29">
            <v>16</v>
          </cell>
          <cell r="BG29">
            <v>22</v>
          </cell>
          <cell r="BH29">
            <v>27</v>
          </cell>
          <cell r="BI29">
            <v>30</v>
          </cell>
          <cell r="BJ29">
            <v>2</v>
          </cell>
          <cell r="BK29">
            <v>22</v>
          </cell>
          <cell r="BL29">
            <v>176</v>
          </cell>
          <cell r="BM29">
            <v>3</v>
          </cell>
          <cell r="BN29">
            <v>-19</v>
          </cell>
          <cell r="BO29">
            <v>0</v>
          </cell>
          <cell r="BP29">
            <v>176</v>
          </cell>
        </row>
        <row r="29">
          <cell r="BR29">
            <v>26</v>
          </cell>
          <cell r="BS29">
            <v>582</v>
          </cell>
          <cell r="BT29" t="str">
            <v>青羊区十二桥药店</v>
          </cell>
          <cell r="BU29" t="str">
            <v>光华片区</v>
          </cell>
          <cell r="BV29">
            <v>20</v>
          </cell>
          <cell r="BW29">
            <v>25</v>
          </cell>
          <cell r="BX29">
            <v>30</v>
          </cell>
          <cell r="BY29">
            <v>37</v>
          </cell>
          <cell r="BZ29">
            <v>2</v>
          </cell>
          <cell r="CA29">
            <v>25</v>
          </cell>
          <cell r="CB29">
            <v>200</v>
          </cell>
          <cell r="CC29">
            <v>26</v>
          </cell>
          <cell r="CD29">
            <v>1</v>
          </cell>
          <cell r="CE29">
            <v>208</v>
          </cell>
        </row>
        <row r="29">
          <cell r="CG29">
            <v>8</v>
          </cell>
          <cell r="CH29">
            <v>20</v>
          </cell>
          <cell r="CI29">
            <v>25</v>
          </cell>
          <cell r="CJ29">
            <v>30</v>
          </cell>
          <cell r="CK29">
            <v>35</v>
          </cell>
          <cell r="CL29">
            <v>1</v>
          </cell>
          <cell r="CM29">
            <v>20</v>
          </cell>
          <cell r="CN29">
            <v>160</v>
          </cell>
          <cell r="CO29">
            <v>23</v>
          </cell>
          <cell r="CP29">
            <v>3</v>
          </cell>
          <cell r="CQ29">
            <v>184</v>
          </cell>
          <cell r="CR29">
            <v>0</v>
          </cell>
          <cell r="CS29">
            <v>24</v>
          </cell>
          <cell r="CT29">
            <v>26</v>
          </cell>
          <cell r="CU29">
            <v>582</v>
          </cell>
          <cell r="CV29" t="str">
            <v>青羊区十二桥药店</v>
          </cell>
          <cell r="CW29" t="str">
            <v>光华片区</v>
          </cell>
          <cell r="CX29">
            <v>7</v>
          </cell>
          <cell r="CY29">
            <v>9</v>
          </cell>
          <cell r="CZ29">
            <v>12</v>
          </cell>
          <cell r="DA29">
            <v>14</v>
          </cell>
          <cell r="DB29">
            <v>3</v>
          </cell>
          <cell r="DC29">
            <v>12</v>
          </cell>
          <cell r="DD29">
            <v>300</v>
          </cell>
          <cell r="DE29">
            <v>16</v>
          </cell>
          <cell r="DF29">
            <v>4</v>
          </cell>
          <cell r="DG29">
            <v>400</v>
          </cell>
          <cell r="DH29">
            <v>0</v>
          </cell>
          <cell r="DI29">
            <v>100</v>
          </cell>
          <cell r="DJ29">
            <v>36</v>
          </cell>
          <cell r="DK29">
            <v>40</v>
          </cell>
          <cell r="DL29">
            <v>45</v>
          </cell>
          <cell r="DM29">
            <v>50</v>
          </cell>
          <cell r="DN29">
            <v>1</v>
          </cell>
          <cell r="DO29">
            <v>36</v>
          </cell>
          <cell r="DP29">
            <v>180</v>
          </cell>
          <cell r="DQ29">
            <v>35</v>
          </cell>
          <cell r="DR29">
            <v>4072.92</v>
          </cell>
          <cell r="DS29">
            <v>-1</v>
          </cell>
          <cell r="DT29">
            <v>0</v>
          </cell>
          <cell r="DU29">
            <v>180</v>
          </cell>
        </row>
        <row r="29">
          <cell r="DW29">
            <v>7</v>
          </cell>
          <cell r="DX29">
            <v>9</v>
          </cell>
          <cell r="DY29">
            <v>11</v>
          </cell>
          <cell r="DZ29">
            <v>13</v>
          </cell>
          <cell r="EA29">
            <v>1</v>
          </cell>
          <cell r="EB29">
            <v>7</v>
          </cell>
          <cell r="EC29">
            <v>105</v>
          </cell>
          <cell r="ED29">
            <v>5</v>
          </cell>
          <cell r="EE29">
            <v>-2</v>
          </cell>
        </row>
        <row r="29">
          <cell r="EG29">
            <v>105</v>
          </cell>
        </row>
        <row r="29">
          <cell r="EI29">
            <v>1406</v>
          </cell>
          <cell r="EJ29">
            <v>792</v>
          </cell>
          <cell r="EK29">
            <v>746</v>
          </cell>
          <cell r="EL29">
            <v>132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5</v>
          </cell>
          <cell r="F30">
            <v>6</v>
          </cell>
          <cell r="G30">
            <v>9</v>
          </cell>
          <cell r="H30">
            <v>10</v>
          </cell>
          <cell r="I30">
            <v>2</v>
          </cell>
          <cell r="J30">
            <v>6</v>
          </cell>
          <cell r="K30">
            <v>120</v>
          </cell>
          <cell r="L30">
            <v>1</v>
          </cell>
          <cell r="M30">
            <v>-5</v>
          </cell>
          <cell r="N30">
            <v>0</v>
          </cell>
          <cell r="O30">
            <v>120</v>
          </cell>
        </row>
        <row r="30">
          <cell r="Q30">
            <v>18</v>
          </cell>
          <cell r="R30">
            <v>20</v>
          </cell>
          <cell r="S30">
            <v>24</v>
          </cell>
          <cell r="T30">
            <v>26</v>
          </cell>
          <cell r="U30">
            <v>2</v>
          </cell>
          <cell r="V30">
            <v>20</v>
          </cell>
          <cell r="W30">
            <v>100</v>
          </cell>
          <cell r="X30">
            <v>9</v>
          </cell>
          <cell r="Y30">
            <v>-11</v>
          </cell>
          <cell r="Z30">
            <v>0</v>
          </cell>
          <cell r="AA30">
            <v>100</v>
          </cell>
        </row>
        <row r="30">
          <cell r="AC30">
            <v>27</v>
          </cell>
          <cell r="AD30">
            <v>734</v>
          </cell>
          <cell r="AE30" t="str">
            <v>温江区同兴东路药店</v>
          </cell>
          <cell r="AF30" t="str">
            <v>光华片区</v>
          </cell>
          <cell r="AG30">
            <v>22</v>
          </cell>
          <cell r="AH30">
            <v>25</v>
          </cell>
          <cell r="AI30">
            <v>28</v>
          </cell>
          <cell r="AJ30">
            <v>31</v>
          </cell>
          <cell r="AK30">
            <v>2</v>
          </cell>
          <cell r="AL30">
            <v>25</v>
          </cell>
          <cell r="AM30">
            <v>175</v>
          </cell>
          <cell r="AN30">
            <v>4</v>
          </cell>
          <cell r="AO30">
            <v>376</v>
          </cell>
          <cell r="AP30">
            <v>-21</v>
          </cell>
          <cell r="AQ30">
            <v>0</v>
          </cell>
          <cell r="AR30">
            <v>175</v>
          </cell>
        </row>
        <row r="30">
          <cell r="AT30">
            <v>3</v>
          </cell>
          <cell r="AU30">
            <v>5</v>
          </cell>
          <cell r="AV30">
            <v>7</v>
          </cell>
          <cell r="AW30">
            <v>9</v>
          </cell>
          <cell r="AX30">
            <v>1</v>
          </cell>
          <cell r="AY30">
            <v>3</v>
          </cell>
          <cell r="AZ30">
            <v>45</v>
          </cell>
          <cell r="BA30">
            <v>3</v>
          </cell>
          <cell r="BB30">
            <v>0</v>
          </cell>
          <cell r="BC30">
            <v>45</v>
          </cell>
          <cell r="BD30">
            <v>0</v>
          </cell>
          <cell r="BE30">
            <v>0</v>
          </cell>
          <cell r="BF30">
            <v>6</v>
          </cell>
          <cell r="BG30">
            <v>8</v>
          </cell>
          <cell r="BH30">
            <v>10</v>
          </cell>
          <cell r="BI30">
            <v>11</v>
          </cell>
          <cell r="BJ30">
            <v>4</v>
          </cell>
          <cell r="BK30">
            <v>11</v>
          </cell>
          <cell r="BL30">
            <v>132</v>
          </cell>
          <cell r="BM30">
            <v>7</v>
          </cell>
          <cell r="BN30">
            <v>-4</v>
          </cell>
          <cell r="BO30">
            <v>0</v>
          </cell>
          <cell r="BP30">
            <v>132</v>
          </cell>
        </row>
        <row r="30">
          <cell r="BR30">
            <v>27</v>
          </cell>
          <cell r="BS30">
            <v>734</v>
          </cell>
          <cell r="BT30" t="str">
            <v>温江区同兴东路药店</v>
          </cell>
          <cell r="BU30" t="str">
            <v>光华片区</v>
          </cell>
          <cell r="BV30">
            <v>5</v>
          </cell>
          <cell r="BW30">
            <v>6</v>
          </cell>
          <cell r="BX30">
            <v>8</v>
          </cell>
          <cell r="BY30">
            <v>10</v>
          </cell>
          <cell r="BZ30">
            <v>4</v>
          </cell>
          <cell r="CA30">
            <v>10</v>
          </cell>
          <cell r="CB30">
            <v>120</v>
          </cell>
          <cell r="CC30">
            <v>10</v>
          </cell>
          <cell r="CD30">
            <v>0</v>
          </cell>
          <cell r="CE30">
            <v>120</v>
          </cell>
        </row>
        <row r="30">
          <cell r="CH30">
            <v>5</v>
          </cell>
          <cell r="CI30">
            <v>6</v>
          </cell>
          <cell r="CJ30">
            <v>7</v>
          </cell>
          <cell r="CK30">
            <v>8</v>
          </cell>
          <cell r="CL30">
            <v>1</v>
          </cell>
          <cell r="CM30">
            <v>5</v>
          </cell>
          <cell r="CN30">
            <v>40</v>
          </cell>
          <cell r="CO30">
            <v>0</v>
          </cell>
          <cell r="CP30">
            <v>-5</v>
          </cell>
          <cell r="CQ30">
            <v>0</v>
          </cell>
          <cell r="CR30">
            <v>40</v>
          </cell>
        </row>
        <row r="30">
          <cell r="CT30">
            <v>27</v>
          </cell>
          <cell r="CU30">
            <v>734</v>
          </cell>
          <cell r="CV30" t="str">
            <v>温江区同兴东路药店</v>
          </cell>
          <cell r="CW30" t="str">
            <v>光华片区</v>
          </cell>
          <cell r="CX30">
            <v>3</v>
          </cell>
          <cell r="CY30">
            <v>5</v>
          </cell>
          <cell r="CZ30">
            <v>7</v>
          </cell>
          <cell r="DA30">
            <v>9</v>
          </cell>
          <cell r="DB30">
            <v>1</v>
          </cell>
          <cell r="DC30">
            <v>3</v>
          </cell>
          <cell r="DD30">
            <v>45</v>
          </cell>
          <cell r="DE30">
            <v>3</v>
          </cell>
          <cell r="DF30">
            <v>0</v>
          </cell>
          <cell r="DG30">
            <v>45</v>
          </cell>
          <cell r="DH30">
            <v>0</v>
          </cell>
          <cell r="DI30">
            <v>0</v>
          </cell>
          <cell r="DJ30">
            <v>22</v>
          </cell>
          <cell r="DK30">
            <v>25</v>
          </cell>
          <cell r="DL30">
            <v>28</v>
          </cell>
          <cell r="DM30">
            <v>31</v>
          </cell>
          <cell r="DN30">
            <v>2</v>
          </cell>
          <cell r="DO30">
            <v>25</v>
          </cell>
          <cell r="DP30">
            <v>175</v>
          </cell>
          <cell r="DQ30">
            <v>4</v>
          </cell>
          <cell r="DR30">
            <v>376</v>
          </cell>
          <cell r="DS30">
            <v>-21</v>
          </cell>
          <cell r="DT30">
            <v>0</v>
          </cell>
          <cell r="DU30">
            <v>175</v>
          </cell>
        </row>
        <row r="30">
          <cell r="DW30">
            <v>3</v>
          </cell>
          <cell r="DX30">
            <v>4</v>
          </cell>
          <cell r="DY30">
            <v>5</v>
          </cell>
          <cell r="DZ30">
            <v>6</v>
          </cell>
          <cell r="EA30">
            <v>2</v>
          </cell>
          <cell r="EB30">
            <v>4</v>
          </cell>
          <cell r="EC30">
            <v>80</v>
          </cell>
          <cell r="ED30">
            <v>0</v>
          </cell>
          <cell r="EE30">
            <v>-4</v>
          </cell>
        </row>
        <row r="30">
          <cell r="EG30">
            <v>80</v>
          </cell>
        </row>
        <row r="30">
          <cell r="EI30">
            <v>812</v>
          </cell>
          <cell r="EJ30">
            <v>165</v>
          </cell>
          <cell r="EK30">
            <v>647</v>
          </cell>
          <cell r="EL30">
            <v>0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8</v>
          </cell>
          <cell r="F31">
            <v>10</v>
          </cell>
          <cell r="G31">
            <v>13</v>
          </cell>
          <cell r="H31">
            <v>15</v>
          </cell>
          <cell r="I31">
            <v>1</v>
          </cell>
          <cell r="J31">
            <v>8</v>
          </cell>
          <cell r="K31">
            <v>80</v>
          </cell>
          <cell r="L31">
            <v>11.25</v>
          </cell>
          <cell r="M31">
            <v>3.25</v>
          </cell>
          <cell r="N31">
            <v>112.5</v>
          </cell>
          <cell r="O31">
            <v>0</v>
          </cell>
          <cell r="P31">
            <v>32.5</v>
          </cell>
          <cell r="Q31">
            <v>14</v>
          </cell>
          <cell r="R31">
            <v>16</v>
          </cell>
          <cell r="S31">
            <v>18</v>
          </cell>
          <cell r="T31">
            <v>20</v>
          </cell>
          <cell r="U31">
            <v>4</v>
          </cell>
          <cell r="V31">
            <v>20</v>
          </cell>
          <cell r="W31">
            <v>180</v>
          </cell>
          <cell r="X31">
            <v>25</v>
          </cell>
          <cell r="Y31">
            <v>5</v>
          </cell>
          <cell r="Z31">
            <v>225</v>
          </cell>
          <cell r="AA31">
            <v>0</v>
          </cell>
          <cell r="AB31">
            <v>45</v>
          </cell>
          <cell r="AC31">
            <v>28</v>
          </cell>
          <cell r="AD31">
            <v>385</v>
          </cell>
          <cell r="AE31" t="str">
            <v>五津西路药店</v>
          </cell>
          <cell r="AF31" t="str">
            <v>高新片区</v>
          </cell>
          <cell r="AG31">
            <v>26</v>
          </cell>
          <cell r="AH31">
            <v>29</v>
          </cell>
          <cell r="AI31">
            <v>33</v>
          </cell>
          <cell r="AJ31">
            <v>36</v>
          </cell>
          <cell r="AK31">
            <v>4</v>
          </cell>
          <cell r="AL31">
            <v>36</v>
          </cell>
          <cell r="AM31">
            <v>468</v>
          </cell>
          <cell r="AN31">
            <v>36.95</v>
          </cell>
          <cell r="AO31">
            <v>3524.47</v>
          </cell>
          <cell r="AP31">
            <v>0.949999999999989</v>
          </cell>
          <cell r="AQ31">
            <v>458.2</v>
          </cell>
          <cell r="AR31">
            <v>9.80000000000001</v>
          </cell>
        </row>
        <row r="31">
          <cell r="AT31">
            <v>6</v>
          </cell>
          <cell r="AU31">
            <v>8</v>
          </cell>
          <cell r="AV31">
            <v>10</v>
          </cell>
          <cell r="AW31">
            <v>12</v>
          </cell>
          <cell r="AX31">
            <v>4</v>
          </cell>
          <cell r="AY31">
            <v>12</v>
          </cell>
          <cell r="AZ31">
            <v>360</v>
          </cell>
          <cell r="BA31">
            <v>22</v>
          </cell>
          <cell r="BB31">
            <v>10</v>
          </cell>
          <cell r="BC31">
            <v>660</v>
          </cell>
          <cell r="BD31">
            <v>0</v>
          </cell>
          <cell r="BE31">
            <v>300</v>
          </cell>
          <cell r="BF31">
            <v>10</v>
          </cell>
          <cell r="BG31">
            <v>14</v>
          </cell>
          <cell r="BH31">
            <v>17</v>
          </cell>
          <cell r="BI31">
            <v>19</v>
          </cell>
          <cell r="BJ31">
            <v>4</v>
          </cell>
          <cell r="BK31">
            <v>19</v>
          </cell>
          <cell r="BL31">
            <v>228</v>
          </cell>
          <cell r="BM31">
            <v>19</v>
          </cell>
          <cell r="BN31">
            <v>0</v>
          </cell>
          <cell r="BO31">
            <v>228</v>
          </cell>
        </row>
        <row r="31">
          <cell r="BR31">
            <v>28</v>
          </cell>
          <cell r="BS31">
            <v>385</v>
          </cell>
          <cell r="BT31" t="str">
            <v>五津西路药店</v>
          </cell>
          <cell r="BU31" t="str">
            <v>高新片区</v>
          </cell>
          <cell r="BV31">
            <v>11</v>
          </cell>
          <cell r="BW31">
            <v>14</v>
          </cell>
          <cell r="BX31">
            <v>17</v>
          </cell>
          <cell r="BY31">
            <v>21</v>
          </cell>
          <cell r="BZ31">
            <v>4</v>
          </cell>
          <cell r="CA31">
            <v>21</v>
          </cell>
          <cell r="CB31">
            <v>252</v>
          </cell>
          <cell r="CC31">
            <v>3</v>
          </cell>
          <cell r="CD31">
            <v>-18</v>
          </cell>
          <cell r="CE31">
            <v>0</v>
          </cell>
          <cell r="CF31">
            <v>252</v>
          </cell>
        </row>
        <row r="31">
          <cell r="CH31">
            <v>10</v>
          </cell>
          <cell r="CI31">
            <v>13</v>
          </cell>
          <cell r="CJ31">
            <v>16</v>
          </cell>
          <cell r="CK31">
            <v>18</v>
          </cell>
          <cell r="CL31">
            <v>4</v>
          </cell>
          <cell r="CM31">
            <v>18</v>
          </cell>
          <cell r="CN31">
            <v>270</v>
          </cell>
          <cell r="CO31">
            <v>9</v>
          </cell>
          <cell r="CP31">
            <v>-9</v>
          </cell>
          <cell r="CQ31">
            <v>0</v>
          </cell>
          <cell r="CR31">
            <v>270</v>
          </cell>
        </row>
        <row r="31">
          <cell r="CT31">
            <v>28</v>
          </cell>
          <cell r="CU31">
            <v>385</v>
          </cell>
          <cell r="CV31" t="str">
            <v>五津西路药店</v>
          </cell>
          <cell r="CW31" t="str">
            <v>高新片区</v>
          </cell>
          <cell r="CX31">
            <v>6</v>
          </cell>
          <cell r="CY31">
            <v>8</v>
          </cell>
          <cell r="CZ31">
            <v>10</v>
          </cell>
          <cell r="DA31">
            <v>12</v>
          </cell>
          <cell r="DB31">
            <v>4</v>
          </cell>
          <cell r="DC31">
            <v>12</v>
          </cell>
          <cell r="DD31">
            <v>360</v>
          </cell>
          <cell r="DE31">
            <v>22</v>
          </cell>
          <cell r="DF31">
            <v>10</v>
          </cell>
          <cell r="DG31">
            <v>660</v>
          </cell>
          <cell r="DH31">
            <v>0</v>
          </cell>
          <cell r="DI31">
            <v>300</v>
          </cell>
          <cell r="DJ31">
            <v>26</v>
          </cell>
          <cell r="DK31">
            <v>29</v>
          </cell>
          <cell r="DL31">
            <v>33</v>
          </cell>
          <cell r="DM31">
            <v>36</v>
          </cell>
          <cell r="DN31">
            <v>4</v>
          </cell>
          <cell r="DO31">
            <v>36</v>
          </cell>
          <cell r="DP31">
            <v>468</v>
          </cell>
          <cell r="DQ31">
            <v>36.95</v>
          </cell>
          <cell r="DR31">
            <v>3524.47</v>
          </cell>
          <cell r="DS31">
            <v>0.949999999999989</v>
          </cell>
          <cell r="DT31">
            <v>458.2</v>
          </cell>
          <cell r="DU31">
            <v>9.80000000000001</v>
          </cell>
        </row>
        <row r="31">
          <cell r="DW31">
            <v>5</v>
          </cell>
          <cell r="DX31">
            <v>6</v>
          </cell>
          <cell r="DY31">
            <v>8</v>
          </cell>
          <cell r="DZ31">
            <v>10</v>
          </cell>
          <cell r="EA31">
            <v>1</v>
          </cell>
          <cell r="EB31">
            <v>5</v>
          </cell>
          <cell r="EC31">
            <v>75</v>
          </cell>
          <cell r="ED31">
            <v>1</v>
          </cell>
          <cell r="EE31">
            <v>-4</v>
          </cell>
        </row>
        <row r="31">
          <cell r="EG31">
            <v>75</v>
          </cell>
        </row>
        <row r="31">
          <cell r="EI31">
            <v>1913</v>
          </cell>
          <cell r="EJ31">
            <v>1683.7</v>
          </cell>
          <cell r="EK31">
            <v>606.8</v>
          </cell>
          <cell r="EL31">
            <v>377.5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5</v>
          </cell>
          <cell r="F32">
            <v>6</v>
          </cell>
          <cell r="G32">
            <v>8</v>
          </cell>
          <cell r="H32">
            <v>9</v>
          </cell>
          <cell r="I32">
            <v>2</v>
          </cell>
          <cell r="J32">
            <v>6</v>
          </cell>
          <cell r="K32">
            <v>120</v>
          </cell>
          <cell r="L32">
            <v>4</v>
          </cell>
          <cell r="M32">
            <v>-2</v>
          </cell>
          <cell r="N32">
            <v>0</v>
          </cell>
          <cell r="O32">
            <v>120</v>
          </cell>
        </row>
        <row r="32">
          <cell r="Q32">
            <v>14</v>
          </cell>
          <cell r="R32">
            <v>16</v>
          </cell>
          <cell r="S32">
            <v>18</v>
          </cell>
          <cell r="T32">
            <v>20</v>
          </cell>
          <cell r="U32">
            <v>2</v>
          </cell>
          <cell r="V32">
            <v>16</v>
          </cell>
          <cell r="W32">
            <v>80</v>
          </cell>
          <cell r="X32">
            <v>8</v>
          </cell>
          <cell r="Y32">
            <v>-8</v>
          </cell>
          <cell r="Z32">
            <v>0</v>
          </cell>
          <cell r="AA32">
            <v>80</v>
          </cell>
        </row>
        <row r="32">
          <cell r="AC32">
            <v>29</v>
          </cell>
          <cell r="AD32">
            <v>377</v>
          </cell>
          <cell r="AE32" t="str">
            <v>新园大道药店</v>
          </cell>
          <cell r="AF32" t="str">
            <v>高新片区</v>
          </cell>
          <cell r="AG32">
            <v>23</v>
          </cell>
          <cell r="AH32">
            <v>26</v>
          </cell>
          <cell r="AI32">
            <v>29</v>
          </cell>
          <cell r="AJ32">
            <v>33</v>
          </cell>
          <cell r="AK32">
            <v>1</v>
          </cell>
          <cell r="AL32">
            <v>23</v>
          </cell>
          <cell r="AM32">
            <v>115</v>
          </cell>
          <cell r="AN32">
            <v>8.6</v>
          </cell>
          <cell r="AO32">
            <v>939.38</v>
          </cell>
          <cell r="AP32">
            <v>-14.4</v>
          </cell>
          <cell r="AQ32">
            <v>0</v>
          </cell>
          <cell r="AR32">
            <v>115</v>
          </cell>
        </row>
        <row r="32">
          <cell r="AT32">
            <v>3</v>
          </cell>
          <cell r="AU32">
            <v>5</v>
          </cell>
          <cell r="AV32">
            <v>7</v>
          </cell>
          <cell r="AW32">
            <v>9</v>
          </cell>
          <cell r="AX32">
            <v>1</v>
          </cell>
          <cell r="AY32">
            <v>3</v>
          </cell>
          <cell r="AZ32">
            <v>45</v>
          </cell>
          <cell r="BA32">
            <v>4</v>
          </cell>
          <cell r="BB32">
            <v>1</v>
          </cell>
          <cell r="BC32">
            <v>60</v>
          </cell>
          <cell r="BD32">
            <v>0</v>
          </cell>
          <cell r="BE32">
            <v>15</v>
          </cell>
          <cell r="BF32">
            <v>6</v>
          </cell>
          <cell r="BG32">
            <v>8</v>
          </cell>
          <cell r="BH32">
            <v>10</v>
          </cell>
          <cell r="BI32">
            <v>11</v>
          </cell>
          <cell r="BJ32">
            <v>4</v>
          </cell>
          <cell r="BK32">
            <v>11</v>
          </cell>
          <cell r="BL32">
            <v>132</v>
          </cell>
          <cell r="BM32">
            <v>4</v>
          </cell>
          <cell r="BN32">
            <v>-7</v>
          </cell>
          <cell r="BO32">
            <v>0</v>
          </cell>
          <cell r="BP32">
            <v>132</v>
          </cell>
        </row>
        <row r="32">
          <cell r="BR32">
            <v>29</v>
          </cell>
          <cell r="BS32">
            <v>377</v>
          </cell>
          <cell r="BT32" t="str">
            <v>新园大道药店</v>
          </cell>
          <cell r="BU32" t="str">
            <v>高新片区</v>
          </cell>
          <cell r="BV32">
            <v>5</v>
          </cell>
          <cell r="BW32">
            <v>6</v>
          </cell>
          <cell r="BX32">
            <v>8</v>
          </cell>
          <cell r="BY32">
            <v>10</v>
          </cell>
          <cell r="BZ32">
            <v>2</v>
          </cell>
          <cell r="CA32">
            <v>6</v>
          </cell>
          <cell r="CB32">
            <v>48</v>
          </cell>
          <cell r="CC32">
            <v>3</v>
          </cell>
          <cell r="CD32">
            <v>-3</v>
          </cell>
          <cell r="CE32">
            <v>0</v>
          </cell>
          <cell r="CF32">
            <v>48</v>
          </cell>
        </row>
        <row r="32">
          <cell r="CH32">
            <v>6</v>
          </cell>
          <cell r="CI32">
            <v>7</v>
          </cell>
          <cell r="CJ32">
            <v>8</v>
          </cell>
          <cell r="CK32">
            <v>10</v>
          </cell>
          <cell r="CL32">
            <v>2</v>
          </cell>
          <cell r="CM32">
            <v>7</v>
          </cell>
          <cell r="CN32">
            <v>70</v>
          </cell>
          <cell r="CO32">
            <v>4</v>
          </cell>
          <cell r="CP32">
            <v>-3</v>
          </cell>
          <cell r="CQ32">
            <v>0</v>
          </cell>
          <cell r="CR32">
            <v>70</v>
          </cell>
        </row>
        <row r="32">
          <cell r="CT32">
            <v>29</v>
          </cell>
          <cell r="CU32">
            <v>377</v>
          </cell>
          <cell r="CV32" t="str">
            <v>新园大道药店</v>
          </cell>
          <cell r="CW32" t="str">
            <v>高新片区</v>
          </cell>
          <cell r="CX32">
            <v>3</v>
          </cell>
          <cell r="CY32">
            <v>5</v>
          </cell>
          <cell r="CZ32">
            <v>7</v>
          </cell>
          <cell r="DA32">
            <v>9</v>
          </cell>
          <cell r="DB32">
            <v>1</v>
          </cell>
          <cell r="DC32">
            <v>3</v>
          </cell>
          <cell r="DD32">
            <v>45</v>
          </cell>
          <cell r="DE32">
            <v>4</v>
          </cell>
          <cell r="DF32">
            <v>1</v>
          </cell>
          <cell r="DG32">
            <v>60</v>
          </cell>
          <cell r="DH32">
            <v>0</v>
          </cell>
          <cell r="DI32">
            <v>15</v>
          </cell>
          <cell r="DJ32">
            <v>23</v>
          </cell>
          <cell r="DK32">
            <v>26</v>
          </cell>
          <cell r="DL32">
            <v>29</v>
          </cell>
          <cell r="DM32">
            <v>33</v>
          </cell>
          <cell r="DN32">
            <v>1</v>
          </cell>
          <cell r="DO32">
            <v>23</v>
          </cell>
          <cell r="DP32">
            <v>115</v>
          </cell>
          <cell r="DQ32">
            <v>8.6</v>
          </cell>
          <cell r="DR32">
            <v>939.38</v>
          </cell>
          <cell r="DS32">
            <v>-14.4</v>
          </cell>
          <cell r="DT32">
            <v>0</v>
          </cell>
          <cell r="DU32">
            <v>115</v>
          </cell>
        </row>
        <row r="32">
          <cell r="DW32">
            <v>4</v>
          </cell>
          <cell r="DX32">
            <v>5</v>
          </cell>
          <cell r="DY32">
            <v>6</v>
          </cell>
          <cell r="DZ32">
            <v>7</v>
          </cell>
          <cell r="EA32">
            <v>1</v>
          </cell>
          <cell r="EB32">
            <v>4</v>
          </cell>
          <cell r="EC32">
            <v>60</v>
          </cell>
          <cell r="ED32">
            <v>0</v>
          </cell>
          <cell r="EE32">
            <v>-4</v>
          </cell>
        </row>
        <row r="32">
          <cell r="EG32">
            <v>60</v>
          </cell>
        </row>
        <row r="32">
          <cell r="EI32">
            <v>670</v>
          </cell>
          <cell r="EJ32">
            <v>60</v>
          </cell>
          <cell r="EK32">
            <v>625</v>
          </cell>
          <cell r="EL32">
            <v>15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13</v>
          </cell>
          <cell r="F33">
            <v>17</v>
          </cell>
          <cell r="G33">
            <v>21</v>
          </cell>
          <cell r="H33">
            <v>24</v>
          </cell>
          <cell r="I33">
            <v>2</v>
          </cell>
          <cell r="J33">
            <v>17</v>
          </cell>
          <cell r="K33">
            <v>340</v>
          </cell>
          <cell r="L33">
            <v>20</v>
          </cell>
          <cell r="M33">
            <v>3</v>
          </cell>
          <cell r="N33">
            <v>400</v>
          </cell>
          <cell r="O33">
            <v>0</v>
          </cell>
          <cell r="P33">
            <v>60</v>
          </cell>
          <cell r="Q33">
            <v>39</v>
          </cell>
          <cell r="R33">
            <v>44</v>
          </cell>
          <cell r="S33">
            <v>48</v>
          </cell>
          <cell r="T33">
            <v>52</v>
          </cell>
          <cell r="U33">
            <v>2</v>
          </cell>
          <cell r="V33">
            <v>44</v>
          </cell>
          <cell r="W33">
            <v>220</v>
          </cell>
          <cell r="X33">
            <v>66</v>
          </cell>
          <cell r="Y33">
            <v>22</v>
          </cell>
          <cell r="Z33">
            <v>330</v>
          </cell>
          <cell r="AA33">
            <v>0</v>
          </cell>
          <cell r="AB33">
            <v>110</v>
          </cell>
          <cell r="AC33">
            <v>30</v>
          </cell>
          <cell r="AD33">
            <v>571</v>
          </cell>
          <cell r="AE33" t="str">
            <v>民丰大道店</v>
          </cell>
          <cell r="AF33" t="str">
            <v>高新片区</v>
          </cell>
          <cell r="AG33">
            <v>42</v>
          </cell>
          <cell r="AH33">
            <v>47</v>
          </cell>
          <cell r="AI33">
            <v>53</v>
          </cell>
          <cell r="AJ33">
            <v>59</v>
          </cell>
          <cell r="AK33">
            <v>4</v>
          </cell>
          <cell r="AL33">
            <v>59</v>
          </cell>
          <cell r="AM33">
            <v>767</v>
          </cell>
          <cell r="AN33">
            <v>89.5</v>
          </cell>
          <cell r="AO33">
            <v>9646.96</v>
          </cell>
          <cell r="AP33">
            <v>30.5</v>
          </cell>
          <cell r="AQ33">
            <v>1254.1</v>
          </cell>
        </row>
        <row r="33">
          <cell r="AS33">
            <v>487.1</v>
          </cell>
          <cell r="AT33">
            <v>11</v>
          </cell>
          <cell r="AU33">
            <v>14</v>
          </cell>
          <cell r="AV33">
            <v>16</v>
          </cell>
          <cell r="AW33">
            <v>18</v>
          </cell>
          <cell r="AX33">
            <v>3</v>
          </cell>
          <cell r="AY33">
            <v>16</v>
          </cell>
          <cell r="AZ33">
            <v>400</v>
          </cell>
          <cell r="BA33">
            <v>22</v>
          </cell>
          <cell r="BB33">
            <v>6</v>
          </cell>
          <cell r="BC33">
            <v>550</v>
          </cell>
          <cell r="BD33">
            <v>0</v>
          </cell>
          <cell r="BE33">
            <v>150</v>
          </cell>
          <cell r="BF33">
            <v>18</v>
          </cell>
          <cell r="BG33">
            <v>24</v>
          </cell>
          <cell r="BH33">
            <v>30</v>
          </cell>
          <cell r="BI33">
            <v>34</v>
          </cell>
          <cell r="BJ33">
            <v>1</v>
          </cell>
          <cell r="BK33">
            <v>18</v>
          </cell>
          <cell r="BL33">
            <v>108</v>
          </cell>
          <cell r="BM33">
            <v>3</v>
          </cell>
          <cell r="BN33">
            <v>-15</v>
          </cell>
          <cell r="BO33">
            <v>0</v>
          </cell>
          <cell r="BP33">
            <v>108</v>
          </cell>
        </row>
        <row r="33">
          <cell r="BR33">
            <v>30</v>
          </cell>
          <cell r="BS33">
            <v>571</v>
          </cell>
          <cell r="BT33" t="str">
            <v>民丰大道店</v>
          </cell>
          <cell r="BU33" t="str">
            <v>高新片区</v>
          </cell>
          <cell r="BV33">
            <v>18</v>
          </cell>
          <cell r="BW33">
            <v>23</v>
          </cell>
          <cell r="BX33">
            <v>27</v>
          </cell>
          <cell r="BY33">
            <v>33</v>
          </cell>
          <cell r="BZ33">
            <v>3</v>
          </cell>
          <cell r="CA33">
            <v>27</v>
          </cell>
          <cell r="CB33">
            <v>270</v>
          </cell>
          <cell r="CC33">
            <v>37</v>
          </cell>
          <cell r="CD33">
            <v>10</v>
          </cell>
          <cell r="CE33">
            <v>370</v>
          </cell>
        </row>
        <row r="33">
          <cell r="CG33">
            <v>100</v>
          </cell>
          <cell r="CH33">
            <v>18</v>
          </cell>
          <cell r="CI33">
            <v>22</v>
          </cell>
          <cell r="CJ33">
            <v>26</v>
          </cell>
          <cell r="CK33">
            <v>31</v>
          </cell>
          <cell r="CL33">
            <v>1</v>
          </cell>
          <cell r="CM33">
            <v>18</v>
          </cell>
          <cell r="CN33">
            <v>144</v>
          </cell>
          <cell r="CO33">
            <v>0</v>
          </cell>
          <cell r="CP33">
            <v>-18</v>
          </cell>
          <cell r="CQ33">
            <v>0</v>
          </cell>
          <cell r="CR33">
            <v>144</v>
          </cell>
        </row>
        <row r="33">
          <cell r="CT33">
            <v>30</v>
          </cell>
          <cell r="CU33">
            <v>571</v>
          </cell>
          <cell r="CV33" t="str">
            <v>民丰大道店</v>
          </cell>
          <cell r="CW33" t="str">
            <v>高新片区</v>
          </cell>
          <cell r="CX33">
            <v>11</v>
          </cell>
          <cell r="CY33">
            <v>14</v>
          </cell>
          <cell r="CZ33">
            <v>16</v>
          </cell>
          <cell r="DA33">
            <v>18</v>
          </cell>
          <cell r="DB33">
            <v>3</v>
          </cell>
          <cell r="DC33">
            <v>16</v>
          </cell>
          <cell r="DD33">
            <v>400</v>
          </cell>
          <cell r="DE33">
            <v>22</v>
          </cell>
          <cell r="DF33">
            <v>6</v>
          </cell>
          <cell r="DG33">
            <v>550</v>
          </cell>
          <cell r="DH33">
            <v>0</v>
          </cell>
          <cell r="DI33">
            <v>150</v>
          </cell>
          <cell r="DJ33">
            <v>42</v>
          </cell>
          <cell r="DK33">
            <v>47</v>
          </cell>
          <cell r="DL33">
            <v>53</v>
          </cell>
          <cell r="DM33">
            <v>59</v>
          </cell>
          <cell r="DN33">
            <v>4</v>
          </cell>
          <cell r="DO33">
            <v>59</v>
          </cell>
          <cell r="DP33">
            <v>767</v>
          </cell>
          <cell r="DQ33">
            <v>89.5</v>
          </cell>
          <cell r="DR33">
            <v>9646.96</v>
          </cell>
          <cell r="DS33">
            <v>30.5</v>
          </cell>
          <cell r="DT33">
            <v>1254.1</v>
          </cell>
        </row>
        <row r="33">
          <cell r="DV33">
            <v>487.1</v>
          </cell>
          <cell r="DW33">
            <v>8</v>
          </cell>
          <cell r="DX33">
            <v>10</v>
          </cell>
          <cell r="DY33">
            <v>13</v>
          </cell>
          <cell r="DZ33">
            <v>16</v>
          </cell>
          <cell r="EA33">
            <v>2</v>
          </cell>
          <cell r="EB33">
            <v>10</v>
          </cell>
          <cell r="EC33">
            <v>200</v>
          </cell>
          <cell r="ED33">
            <v>3</v>
          </cell>
          <cell r="EE33">
            <v>-7</v>
          </cell>
        </row>
        <row r="33">
          <cell r="EG33">
            <v>200</v>
          </cell>
        </row>
        <row r="33">
          <cell r="EI33">
            <v>2449</v>
          </cell>
          <cell r="EJ33">
            <v>2904.1</v>
          </cell>
          <cell r="EK33">
            <v>452</v>
          </cell>
          <cell r="EL33">
            <v>907.1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2</v>
          </cell>
          <cell r="F34">
            <v>4</v>
          </cell>
          <cell r="G34">
            <v>5</v>
          </cell>
          <cell r="H34">
            <v>6</v>
          </cell>
          <cell r="I34">
            <v>2</v>
          </cell>
          <cell r="J34">
            <v>2</v>
          </cell>
          <cell r="K34">
            <v>40</v>
          </cell>
          <cell r="L34">
            <v>2</v>
          </cell>
          <cell r="M34">
            <v>0</v>
          </cell>
          <cell r="N34">
            <v>40</v>
          </cell>
          <cell r="O34">
            <v>0</v>
          </cell>
        </row>
        <row r="34">
          <cell r="Q34">
            <v>21</v>
          </cell>
          <cell r="R34">
            <v>24</v>
          </cell>
          <cell r="S34">
            <v>27</v>
          </cell>
          <cell r="T34">
            <v>29</v>
          </cell>
          <cell r="U34">
            <v>1</v>
          </cell>
          <cell r="V34">
            <v>21</v>
          </cell>
          <cell r="W34">
            <v>63</v>
          </cell>
          <cell r="X34">
            <v>24</v>
          </cell>
          <cell r="Y34">
            <v>3</v>
          </cell>
          <cell r="Z34">
            <v>72</v>
          </cell>
          <cell r="AA34">
            <v>0</v>
          </cell>
          <cell r="AB34">
            <v>9</v>
          </cell>
          <cell r="AC34">
            <v>31</v>
          </cell>
          <cell r="AD34">
            <v>371</v>
          </cell>
          <cell r="AE34" t="str">
            <v>兴义镇万兴路药店</v>
          </cell>
          <cell r="AF34" t="str">
            <v>高新片区</v>
          </cell>
          <cell r="AG34">
            <v>7</v>
          </cell>
          <cell r="AH34">
            <v>8</v>
          </cell>
          <cell r="AI34">
            <v>9</v>
          </cell>
          <cell r="AJ34">
            <v>10</v>
          </cell>
          <cell r="AK34">
            <v>4</v>
          </cell>
          <cell r="AL34">
            <v>10</v>
          </cell>
          <cell r="AM34">
            <v>130</v>
          </cell>
          <cell r="AN34">
            <v>14.98</v>
          </cell>
          <cell r="AO34">
            <v>1539.38</v>
          </cell>
          <cell r="AP34">
            <v>4.98</v>
          </cell>
          <cell r="AQ34">
            <v>200.1</v>
          </cell>
        </row>
        <row r="34">
          <cell r="AS34">
            <v>70.1</v>
          </cell>
          <cell r="AT34">
            <v>2</v>
          </cell>
          <cell r="AU34">
            <v>3</v>
          </cell>
          <cell r="AV34">
            <v>4</v>
          </cell>
          <cell r="AW34">
            <v>5</v>
          </cell>
          <cell r="AX34">
            <v>1</v>
          </cell>
          <cell r="AY34">
            <v>2</v>
          </cell>
          <cell r="AZ34">
            <v>30</v>
          </cell>
          <cell r="BA34">
            <v>5</v>
          </cell>
          <cell r="BB34">
            <v>3</v>
          </cell>
          <cell r="BC34">
            <v>75</v>
          </cell>
          <cell r="BD34">
            <v>0</v>
          </cell>
          <cell r="BE34">
            <v>45</v>
          </cell>
          <cell r="BF34">
            <v>3</v>
          </cell>
          <cell r="BG34">
            <v>4</v>
          </cell>
          <cell r="BH34">
            <v>5</v>
          </cell>
          <cell r="BI34">
            <v>6</v>
          </cell>
          <cell r="BJ34">
            <v>2</v>
          </cell>
          <cell r="BK34">
            <v>4</v>
          </cell>
          <cell r="BL34">
            <v>32</v>
          </cell>
          <cell r="BM34">
            <v>4</v>
          </cell>
          <cell r="BN34">
            <v>0</v>
          </cell>
          <cell r="BO34">
            <v>32</v>
          </cell>
        </row>
        <row r="34">
          <cell r="BR34">
            <v>31</v>
          </cell>
          <cell r="BS34">
            <v>371</v>
          </cell>
          <cell r="BT34" t="str">
            <v>兴义镇万兴路药店</v>
          </cell>
          <cell r="BU34" t="str">
            <v>高新片区</v>
          </cell>
          <cell r="BV34">
            <v>4</v>
          </cell>
          <cell r="BW34">
            <v>5</v>
          </cell>
          <cell r="BX34">
            <v>6</v>
          </cell>
          <cell r="BY34">
            <v>7</v>
          </cell>
          <cell r="BZ34">
            <v>3</v>
          </cell>
          <cell r="CA34">
            <v>6</v>
          </cell>
          <cell r="CB34">
            <v>60</v>
          </cell>
          <cell r="CC34">
            <v>6</v>
          </cell>
          <cell r="CD34">
            <v>0</v>
          </cell>
          <cell r="CE34">
            <v>60</v>
          </cell>
        </row>
        <row r="34">
          <cell r="CH34">
            <v>4</v>
          </cell>
          <cell r="CI34">
            <v>5</v>
          </cell>
          <cell r="CJ34">
            <v>6</v>
          </cell>
          <cell r="CK34">
            <v>7</v>
          </cell>
          <cell r="CL34">
            <v>1</v>
          </cell>
          <cell r="CM34">
            <v>4</v>
          </cell>
          <cell r="CN34">
            <v>32</v>
          </cell>
          <cell r="CO34">
            <v>5</v>
          </cell>
          <cell r="CP34">
            <v>1</v>
          </cell>
          <cell r="CQ34">
            <v>40</v>
          </cell>
          <cell r="CR34">
            <v>0</v>
          </cell>
          <cell r="CS34">
            <v>8</v>
          </cell>
          <cell r="CT34">
            <v>31</v>
          </cell>
          <cell r="CU34">
            <v>371</v>
          </cell>
          <cell r="CV34" t="str">
            <v>兴义镇万兴路药店</v>
          </cell>
          <cell r="CW34" t="str">
            <v>高新片区</v>
          </cell>
          <cell r="CX34">
            <v>2</v>
          </cell>
          <cell r="CY34">
            <v>3</v>
          </cell>
          <cell r="CZ34">
            <v>4</v>
          </cell>
          <cell r="DA34">
            <v>5</v>
          </cell>
          <cell r="DB34">
            <v>1</v>
          </cell>
          <cell r="DC34">
            <v>2</v>
          </cell>
          <cell r="DD34">
            <v>30</v>
          </cell>
          <cell r="DE34">
            <v>5</v>
          </cell>
          <cell r="DF34">
            <v>3</v>
          </cell>
          <cell r="DG34">
            <v>75</v>
          </cell>
          <cell r="DH34">
            <v>0</v>
          </cell>
          <cell r="DI34">
            <v>45</v>
          </cell>
          <cell r="DJ34">
            <v>7</v>
          </cell>
          <cell r="DK34">
            <v>8</v>
          </cell>
          <cell r="DL34">
            <v>9</v>
          </cell>
          <cell r="DM34">
            <v>10</v>
          </cell>
          <cell r="DN34">
            <v>4</v>
          </cell>
          <cell r="DO34">
            <v>10</v>
          </cell>
          <cell r="DP34">
            <v>130</v>
          </cell>
          <cell r="DQ34">
            <v>14.98</v>
          </cell>
          <cell r="DR34">
            <v>1539.38</v>
          </cell>
          <cell r="DS34">
            <v>4.98</v>
          </cell>
          <cell r="DT34">
            <v>200.1</v>
          </cell>
        </row>
        <row r="34">
          <cell r="DV34">
            <v>70.1</v>
          </cell>
          <cell r="DW34">
            <v>2</v>
          </cell>
          <cell r="DX34">
            <v>3</v>
          </cell>
          <cell r="DY34">
            <v>4</v>
          </cell>
          <cell r="DZ34">
            <v>5</v>
          </cell>
          <cell r="EA34">
            <v>1</v>
          </cell>
          <cell r="EB34">
            <v>2</v>
          </cell>
          <cell r="EC34">
            <v>30</v>
          </cell>
          <cell r="ED34">
            <v>1</v>
          </cell>
          <cell r="EE34">
            <v>-1</v>
          </cell>
        </row>
        <row r="34">
          <cell r="EG34">
            <v>30</v>
          </cell>
        </row>
        <row r="34">
          <cell r="EI34">
            <v>417</v>
          </cell>
          <cell r="EJ34">
            <v>519.1</v>
          </cell>
          <cell r="EK34">
            <v>30</v>
          </cell>
          <cell r="EL34">
            <v>132.1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8</v>
          </cell>
          <cell r="F35">
            <v>13</v>
          </cell>
          <cell r="G35">
            <v>16</v>
          </cell>
          <cell r="H35">
            <v>18</v>
          </cell>
          <cell r="I35">
            <v>1</v>
          </cell>
          <cell r="J35">
            <v>8</v>
          </cell>
          <cell r="K35">
            <v>80</v>
          </cell>
          <cell r="L35">
            <v>4</v>
          </cell>
          <cell r="M35">
            <v>-4</v>
          </cell>
          <cell r="N35">
            <v>0</v>
          </cell>
          <cell r="O35">
            <v>80</v>
          </cell>
        </row>
        <row r="35">
          <cell r="Q35">
            <v>18</v>
          </cell>
          <cell r="R35">
            <v>20</v>
          </cell>
          <cell r="S35">
            <v>22</v>
          </cell>
          <cell r="T35">
            <v>24</v>
          </cell>
          <cell r="U35">
            <v>1</v>
          </cell>
          <cell r="V35">
            <v>18</v>
          </cell>
          <cell r="W35">
            <v>54</v>
          </cell>
          <cell r="X35">
            <v>15</v>
          </cell>
          <cell r="Y35">
            <v>-3</v>
          </cell>
          <cell r="Z35">
            <v>0</v>
          </cell>
          <cell r="AA35">
            <v>54</v>
          </cell>
        </row>
        <row r="35">
          <cell r="AC35">
            <v>32</v>
          </cell>
          <cell r="AD35">
            <v>541</v>
          </cell>
          <cell r="AE35" t="str">
            <v>高新区府城大道西段店</v>
          </cell>
          <cell r="AF35" t="str">
            <v>高新片区</v>
          </cell>
          <cell r="AG35">
            <v>34</v>
          </cell>
          <cell r="AH35">
            <v>38</v>
          </cell>
          <cell r="AI35">
            <v>43</v>
          </cell>
          <cell r="AJ35">
            <v>48</v>
          </cell>
          <cell r="AK35">
            <v>2</v>
          </cell>
          <cell r="AL35">
            <v>38</v>
          </cell>
          <cell r="AM35">
            <v>266</v>
          </cell>
          <cell r="AN35">
            <v>81.8</v>
          </cell>
          <cell r="AO35">
            <v>8872.51</v>
          </cell>
          <cell r="AP35">
            <v>43.8</v>
          </cell>
          <cell r="AQ35">
            <v>621.1</v>
          </cell>
        </row>
        <row r="35">
          <cell r="AS35">
            <v>355.1</v>
          </cell>
          <cell r="AT35">
            <v>8</v>
          </cell>
          <cell r="AU35">
            <v>10</v>
          </cell>
          <cell r="AV35">
            <v>13</v>
          </cell>
          <cell r="AW35">
            <v>15</v>
          </cell>
          <cell r="AX35">
            <v>2</v>
          </cell>
          <cell r="AY35">
            <v>10</v>
          </cell>
          <cell r="AZ35">
            <v>200</v>
          </cell>
          <cell r="BA35">
            <v>22</v>
          </cell>
          <cell r="BB35">
            <v>12</v>
          </cell>
          <cell r="BC35">
            <v>440</v>
          </cell>
          <cell r="BD35">
            <v>0</v>
          </cell>
          <cell r="BE35">
            <v>240</v>
          </cell>
          <cell r="BF35">
            <v>12</v>
          </cell>
          <cell r="BG35">
            <v>16</v>
          </cell>
          <cell r="BH35">
            <v>20</v>
          </cell>
          <cell r="BI35">
            <v>22</v>
          </cell>
          <cell r="BJ35">
            <v>1</v>
          </cell>
          <cell r="BK35">
            <v>12</v>
          </cell>
          <cell r="BL35">
            <v>72</v>
          </cell>
          <cell r="BM35">
            <v>6</v>
          </cell>
          <cell r="BN35">
            <v>-6</v>
          </cell>
          <cell r="BO35">
            <v>0</v>
          </cell>
          <cell r="BP35">
            <v>72</v>
          </cell>
        </row>
        <row r="35">
          <cell r="BR35">
            <v>32</v>
          </cell>
          <cell r="BS35">
            <v>541</v>
          </cell>
          <cell r="BT35" t="str">
            <v>高新区府城大道西段店</v>
          </cell>
          <cell r="BU35" t="str">
            <v>高新片区</v>
          </cell>
          <cell r="BV35">
            <v>11</v>
          </cell>
          <cell r="BW35">
            <v>14</v>
          </cell>
          <cell r="BX35">
            <v>17</v>
          </cell>
          <cell r="BY35">
            <v>21</v>
          </cell>
          <cell r="BZ35">
            <v>1</v>
          </cell>
          <cell r="CA35">
            <v>11</v>
          </cell>
          <cell r="CB35">
            <v>66</v>
          </cell>
          <cell r="CC35">
            <v>21</v>
          </cell>
          <cell r="CD35">
            <v>10</v>
          </cell>
          <cell r="CE35">
            <v>126</v>
          </cell>
        </row>
        <row r="35">
          <cell r="CG35">
            <v>60</v>
          </cell>
          <cell r="CH35">
            <v>10</v>
          </cell>
          <cell r="CI35">
            <v>13</v>
          </cell>
          <cell r="CJ35">
            <v>16</v>
          </cell>
          <cell r="CK35">
            <v>18</v>
          </cell>
          <cell r="CL35">
            <v>1</v>
          </cell>
          <cell r="CM35">
            <v>10</v>
          </cell>
          <cell r="CN35">
            <v>80</v>
          </cell>
          <cell r="CO35">
            <v>6</v>
          </cell>
          <cell r="CP35">
            <v>-4</v>
          </cell>
          <cell r="CQ35">
            <v>0</v>
          </cell>
          <cell r="CR35">
            <v>80</v>
          </cell>
        </row>
        <row r="35">
          <cell r="CT35">
            <v>32</v>
          </cell>
          <cell r="CU35">
            <v>541</v>
          </cell>
          <cell r="CV35" t="str">
            <v>高新区府城大道西段店</v>
          </cell>
          <cell r="CW35" t="str">
            <v>高新片区</v>
          </cell>
          <cell r="CX35">
            <v>8</v>
          </cell>
          <cell r="CY35">
            <v>10</v>
          </cell>
          <cell r="CZ35">
            <v>13</v>
          </cell>
          <cell r="DA35">
            <v>15</v>
          </cell>
          <cell r="DB35">
            <v>2</v>
          </cell>
          <cell r="DC35">
            <v>10</v>
          </cell>
          <cell r="DD35">
            <v>200</v>
          </cell>
          <cell r="DE35">
            <v>22</v>
          </cell>
          <cell r="DF35">
            <v>12</v>
          </cell>
          <cell r="DG35">
            <v>440</v>
          </cell>
          <cell r="DH35">
            <v>0</v>
          </cell>
          <cell r="DI35">
            <v>240</v>
          </cell>
          <cell r="DJ35">
            <v>34</v>
          </cell>
          <cell r="DK35">
            <v>38</v>
          </cell>
          <cell r="DL35">
            <v>43</v>
          </cell>
          <cell r="DM35">
            <v>48</v>
          </cell>
          <cell r="DN35">
            <v>2</v>
          </cell>
          <cell r="DO35">
            <v>38</v>
          </cell>
          <cell r="DP35">
            <v>266</v>
          </cell>
          <cell r="DQ35">
            <v>81.8</v>
          </cell>
          <cell r="DR35">
            <v>8872.51</v>
          </cell>
          <cell r="DS35">
            <v>43.8</v>
          </cell>
          <cell r="DT35">
            <v>621.1</v>
          </cell>
        </row>
        <row r="35">
          <cell r="DV35">
            <v>355.1</v>
          </cell>
          <cell r="DW35">
            <v>6</v>
          </cell>
          <cell r="DX35">
            <v>8</v>
          </cell>
          <cell r="DY35">
            <v>10</v>
          </cell>
          <cell r="DZ35">
            <v>12</v>
          </cell>
          <cell r="EA35">
            <v>1</v>
          </cell>
          <cell r="EB35">
            <v>6</v>
          </cell>
          <cell r="EC35">
            <v>90</v>
          </cell>
          <cell r="ED35">
            <v>0</v>
          </cell>
          <cell r="EE35">
            <v>-6</v>
          </cell>
        </row>
        <row r="35">
          <cell r="EG35">
            <v>90</v>
          </cell>
        </row>
        <row r="35">
          <cell r="EI35">
            <v>908</v>
          </cell>
          <cell r="EJ35">
            <v>1187.1</v>
          </cell>
          <cell r="EK35">
            <v>376</v>
          </cell>
          <cell r="EL35">
            <v>655.1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8</v>
          </cell>
          <cell r="F36">
            <v>10</v>
          </cell>
          <cell r="G36">
            <v>13</v>
          </cell>
          <cell r="H36">
            <v>15</v>
          </cell>
          <cell r="I36">
            <v>1</v>
          </cell>
          <cell r="J36">
            <v>8</v>
          </cell>
          <cell r="K36">
            <v>80</v>
          </cell>
          <cell r="L36">
            <v>2</v>
          </cell>
          <cell r="M36">
            <v>-6</v>
          </cell>
          <cell r="N36">
            <v>0</v>
          </cell>
          <cell r="O36">
            <v>80</v>
          </cell>
        </row>
        <row r="36">
          <cell r="Q36">
            <v>18</v>
          </cell>
          <cell r="R36">
            <v>20</v>
          </cell>
          <cell r="S36">
            <v>22</v>
          </cell>
          <cell r="T36">
            <v>24</v>
          </cell>
          <cell r="U36">
            <v>1</v>
          </cell>
          <cell r="V36">
            <v>18</v>
          </cell>
          <cell r="W36">
            <v>54</v>
          </cell>
          <cell r="X36">
            <v>18</v>
          </cell>
          <cell r="Y36">
            <v>0</v>
          </cell>
          <cell r="Z36">
            <v>54</v>
          </cell>
          <cell r="AA36">
            <v>0</v>
          </cell>
        </row>
        <row r="36">
          <cell r="AC36">
            <v>33</v>
          </cell>
          <cell r="AD36">
            <v>387</v>
          </cell>
          <cell r="AE36" t="str">
            <v>新乐中街药店</v>
          </cell>
          <cell r="AF36" t="str">
            <v>高新片区</v>
          </cell>
          <cell r="AG36">
            <v>31</v>
          </cell>
          <cell r="AH36">
            <v>35</v>
          </cell>
          <cell r="AI36">
            <v>40</v>
          </cell>
          <cell r="AJ36">
            <v>44</v>
          </cell>
          <cell r="AK36">
            <v>2</v>
          </cell>
          <cell r="AL36">
            <v>35</v>
          </cell>
          <cell r="AM36">
            <v>245</v>
          </cell>
          <cell r="AN36">
            <v>45</v>
          </cell>
          <cell r="AO36">
            <v>3895.06</v>
          </cell>
          <cell r="AP36">
            <v>10</v>
          </cell>
          <cell r="AQ36">
            <v>272.7</v>
          </cell>
        </row>
        <row r="36">
          <cell r="AS36">
            <v>27.7</v>
          </cell>
          <cell r="AT36">
            <v>5</v>
          </cell>
          <cell r="AU36">
            <v>7</v>
          </cell>
          <cell r="AV36">
            <v>9</v>
          </cell>
          <cell r="AW36">
            <v>11</v>
          </cell>
          <cell r="AX36">
            <v>2</v>
          </cell>
          <cell r="AY36">
            <v>7</v>
          </cell>
          <cell r="AZ36">
            <v>140</v>
          </cell>
          <cell r="BA36">
            <v>34</v>
          </cell>
          <cell r="BB36">
            <v>27</v>
          </cell>
          <cell r="BC36">
            <v>680</v>
          </cell>
          <cell r="BD36">
            <v>0</v>
          </cell>
          <cell r="BE36">
            <v>540</v>
          </cell>
          <cell r="BF36">
            <v>10</v>
          </cell>
          <cell r="BG36">
            <v>14</v>
          </cell>
          <cell r="BH36">
            <v>17</v>
          </cell>
          <cell r="BI36">
            <v>19</v>
          </cell>
          <cell r="BJ36">
            <v>2</v>
          </cell>
          <cell r="BK36">
            <v>14</v>
          </cell>
          <cell r="BL36">
            <v>112</v>
          </cell>
          <cell r="BM36">
            <v>21</v>
          </cell>
          <cell r="BN36">
            <v>7</v>
          </cell>
          <cell r="BO36">
            <v>168</v>
          </cell>
        </row>
        <row r="36">
          <cell r="BQ36">
            <v>56</v>
          </cell>
          <cell r="BR36">
            <v>33</v>
          </cell>
          <cell r="BS36">
            <v>387</v>
          </cell>
          <cell r="BT36" t="str">
            <v>新乐中街药店</v>
          </cell>
          <cell r="BU36" t="str">
            <v>高新片区</v>
          </cell>
          <cell r="BV36">
            <v>9</v>
          </cell>
          <cell r="BW36">
            <v>11</v>
          </cell>
          <cell r="BX36">
            <v>14</v>
          </cell>
          <cell r="BY36">
            <v>17</v>
          </cell>
          <cell r="BZ36">
            <v>3</v>
          </cell>
          <cell r="CA36">
            <v>14</v>
          </cell>
          <cell r="CB36">
            <v>140</v>
          </cell>
          <cell r="CC36">
            <v>22</v>
          </cell>
          <cell r="CD36">
            <v>8</v>
          </cell>
          <cell r="CE36">
            <v>220</v>
          </cell>
        </row>
        <row r="36">
          <cell r="CG36">
            <v>80</v>
          </cell>
          <cell r="CH36">
            <v>9</v>
          </cell>
          <cell r="CI36">
            <v>11</v>
          </cell>
          <cell r="CJ36">
            <v>13</v>
          </cell>
          <cell r="CK36">
            <v>15</v>
          </cell>
          <cell r="CL36">
            <v>2</v>
          </cell>
          <cell r="CM36">
            <v>11</v>
          </cell>
          <cell r="CN36">
            <v>110</v>
          </cell>
          <cell r="CO36">
            <v>6</v>
          </cell>
          <cell r="CP36">
            <v>-5</v>
          </cell>
          <cell r="CQ36">
            <v>0</v>
          </cell>
          <cell r="CR36">
            <v>110</v>
          </cell>
        </row>
        <row r="36">
          <cell r="CT36">
            <v>33</v>
          </cell>
          <cell r="CU36">
            <v>387</v>
          </cell>
          <cell r="CV36" t="str">
            <v>新乐中街药店</v>
          </cell>
          <cell r="CW36" t="str">
            <v>高新片区</v>
          </cell>
          <cell r="CX36">
            <v>5</v>
          </cell>
          <cell r="CY36">
            <v>7</v>
          </cell>
          <cell r="CZ36">
            <v>9</v>
          </cell>
          <cell r="DA36">
            <v>11</v>
          </cell>
          <cell r="DB36">
            <v>2</v>
          </cell>
          <cell r="DC36">
            <v>7</v>
          </cell>
          <cell r="DD36">
            <v>140</v>
          </cell>
          <cell r="DE36">
            <v>34</v>
          </cell>
          <cell r="DF36">
            <v>27</v>
          </cell>
          <cell r="DG36">
            <v>680</v>
          </cell>
          <cell r="DH36">
            <v>0</v>
          </cell>
          <cell r="DI36">
            <v>540</v>
          </cell>
          <cell r="DJ36">
            <v>31</v>
          </cell>
          <cell r="DK36">
            <v>35</v>
          </cell>
          <cell r="DL36">
            <v>40</v>
          </cell>
          <cell r="DM36">
            <v>44</v>
          </cell>
          <cell r="DN36">
            <v>2</v>
          </cell>
          <cell r="DO36">
            <v>35</v>
          </cell>
          <cell r="DP36">
            <v>245</v>
          </cell>
          <cell r="DQ36">
            <v>45</v>
          </cell>
          <cell r="DR36">
            <v>3895.06</v>
          </cell>
          <cell r="DS36">
            <v>10</v>
          </cell>
          <cell r="DT36">
            <v>272.7</v>
          </cell>
        </row>
        <row r="36">
          <cell r="DV36">
            <v>27.7</v>
          </cell>
          <cell r="DW36">
            <v>5</v>
          </cell>
          <cell r="DX36">
            <v>7</v>
          </cell>
          <cell r="DY36">
            <v>9</v>
          </cell>
          <cell r="DZ36">
            <v>11</v>
          </cell>
          <cell r="EA36">
            <v>1</v>
          </cell>
          <cell r="EB36">
            <v>5</v>
          </cell>
          <cell r="EC36">
            <v>75</v>
          </cell>
          <cell r="ED36">
            <v>5</v>
          </cell>
          <cell r="EE36">
            <v>0</v>
          </cell>
          <cell r="EF36">
            <v>75</v>
          </cell>
        </row>
        <row r="36">
          <cell r="EI36">
            <v>956</v>
          </cell>
          <cell r="EJ36">
            <v>1469.7</v>
          </cell>
          <cell r="EK36">
            <v>190</v>
          </cell>
          <cell r="EL36">
            <v>703.7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4</v>
          </cell>
          <cell r="F37">
            <v>5</v>
          </cell>
          <cell r="G37">
            <v>7</v>
          </cell>
          <cell r="H37">
            <v>9</v>
          </cell>
          <cell r="I37">
            <v>1</v>
          </cell>
          <cell r="J37">
            <v>4</v>
          </cell>
          <cell r="K37">
            <v>40</v>
          </cell>
          <cell r="L37">
            <v>2</v>
          </cell>
          <cell r="M37">
            <v>-2</v>
          </cell>
          <cell r="N37">
            <v>0</v>
          </cell>
          <cell r="O37">
            <v>40</v>
          </cell>
        </row>
        <row r="37">
          <cell r="Q37">
            <v>7</v>
          </cell>
          <cell r="R37">
            <v>8</v>
          </cell>
          <cell r="S37">
            <v>10</v>
          </cell>
          <cell r="T37">
            <v>12</v>
          </cell>
          <cell r="U37">
            <v>2</v>
          </cell>
          <cell r="V37">
            <v>8</v>
          </cell>
          <cell r="W37">
            <v>40</v>
          </cell>
          <cell r="X37">
            <v>4</v>
          </cell>
          <cell r="Y37">
            <v>-4</v>
          </cell>
          <cell r="Z37">
            <v>0</v>
          </cell>
          <cell r="AA37">
            <v>40</v>
          </cell>
        </row>
        <row r="37">
          <cell r="AC37">
            <v>34</v>
          </cell>
          <cell r="AD37">
            <v>573</v>
          </cell>
          <cell r="AE37" t="str">
            <v>双流道锦华路店</v>
          </cell>
          <cell r="AF37" t="str">
            <v>高新片区</v>
          </cell>
          <cell r="AG37">
            <v>14</v>
          </cell>
          <cell r="AH37">
            <v>16</v>
          </cell>
          <cell r="AI37">
            <v>18</v>
          </cell>
          <cell r="AJ37">
            <v>20</v>
          </cell>
          <cell r="AK37">
            <v>1</v>
          </cell>
          <cell r="AL37">
            <v>14</v>
          </cell>
          <cell r="AM37">
            <v>70</v>
          </cell>
          <cell r="AN37">
            <v>5.6</v>
          </cell>
          <cell r="AO37">
            <v>448.6</v>
          </cell>
          <cell r="AP37">
            <v>-8.4</v>
          </cell>
          <cell r="AQ37">
            <v>0</v>
          </cell>
          <cell r="AR37">
            <v>70</v>
          </cell>
        </row>
        <row r="37">
          <cell r="AT37">
            <v>2</v>
          </cell>
          <cell r="AU37">
            <v>3</v>
          </cell>
          <cell r="AV37">
            <v>4</v>
          </cell>
          <cell r="AW37">
            <v>5</v>
          </cell>
          <cell r="AX37">
            <v>1</v>
          </cell>
          <cell r="AY37">
            <v>2</v>
          </cell>
          <cell r="AZ37">
            <v>30</v>
          </cell>
          <cell r="BA37">
            <v>4</v>
          </cell>
          <cell r="BB37">
            <v>2</v>
          </cell>
          <cell r="BC37">
            <v>60</v>
          </cell>
          <cell r="BD37">
            <v>0</v>
          </cell>
          <cell r="BE37">
            <v>30</v>
          </cell>
          <cell r="BF37">
            <v>4</v>
          </cell>
          <cell r="BG37">
            <v>6</v>
          </cell>
          <cell r="BH37">
            <v>7</v>
          </cell>
          <cell r="BI37">
            <v>8</v>
          </cell>
          <cell r="BJ37">
            <v>1</v>
          </cell>
          <cell r="BK37">
            <v>4</v>
          </cell>
          <cell r="BL37">
            <v>24</v>
          </cell>
          <cell r="BM37">
            <v>1</v>
          </cell>
          <cell r="BN37">
            <v>-3</v>
          </cell>
          <cell r="BO37">
            <v>0</v>
          </cell>
          <cell r="BP37">
            <v>24</v>
          </cell>
        </row>
        <row r="37">
          <cell r="BR37">
            <v>34</v>
          </cell>
          <cell r="BS37">
            <v>573</v>
          </cell>
          <cell r="BT37" t="str">
            <v>双流道锦华路店</v>
          </cell>
          <cell r="BU37" t="str">
            <v>高新片区</v>
          </cell>
          <cell r="BV37">
            <v>4</v>
          </cell>
          <cell r="BW37">
            <v>5</v>
          </cell>
          <cell r="BX37">
            <v>6</v>
          </cell>
          <cell r="BY37">
            <v>7</v>
          </cell>
          <cell r="BZ37">
            <v>1</v>
          </cell>
          <cell r="CA37">
            <v>4</v>
          </cell>
          <cell r="CB37">
            <v>24</v>
          </cell>
          <cell r="CC37">
            <v>0</v>
          </cell>
          <cell r="CD37">
            <v>-4</v>
          </cell>
          <cell r="CE37">
            <v>0</v>
          </cell>
          <cell r="CF37">
            <v>24</v>
          </cell>
        </row>
        <row r="37">
          <cell r="CH37">
            <v>4</v>
          </cell>
          <cell r="CI37">
            <v>5</v>
          </cell>
          <cell r="CJ37">
            <v>6</v>
          </cell>
          <cell r="CK37">
            <v>7</v>
          </cell>
          <cell r="CL37">
            <v>2</v>
          </cell>
          <cell r="CM37">
            <v>5</v>
          </cell>
          <cell r="CN37">
            <v>50</v>
          </cell>
          <cell r="CO37">
            <v>1</v>
          </cell>
          <cell r="CP37">
            <v>-4</v>
          </cell>
          <cell r="CQ37">
            <v>0</v>
          </cell>
          <cell r="CR37">
            <v>50</v>
          </cell>
        </row>
        <row r="37">
          <cell r="CT37">
            <v>34</v>
          </cell>
          <cell r="CU37">
            <v>573</v>
          </cell>
          <cell r="CV37" t="str">
            <v>双流道锦华路店</v>
          </cell>
          <cell r="CW37" t="str">
            <v>高新片区</v>
          </cell>
          <cell r="CX37">
            <v>2</v>
          </cell>
          <cell r="CY37">
            <v>3</v>
          </cell>
          <cell r="CZ37">
            <v>4</v>
          </cell>
          <cell r="DA37">
            <v>5</v>
          </cell>
          <cell r="DB37">
            <v>1</v>
          </cell>
          <cell r="DC37">
            <v>2</v>
          </cell>
          <cell r="DD37">
            <v>30</v>
          </cell>
          <cell r="DE37">
            <v>4</v>
          </cell>
          <cell r="DF37">
            <v>2</v>
          </cell>
          <cell r="DG37">
            <v>60</v>
          </cell>
          <cell r="DH37">
            <v>0</v>
          </cell>
          <cell r="DI37">
            <v>30</v>
          </cell>
          <cell r="DJ37">
            <v>14</v>
          </cell>
          <cell r="DK37">
            <v>16</v>
          </cell>
          <cell r="DL37">
            <v>18</v>
          </cell>
          <cell r="DM37">
            <v>20</v>
          </cell>
          <cell r="DN37">
            <v>1</v>
          </cell>
          <cell r="DO37">
            <v>14</v>
          </cell>
          <cell r="DP37">
            <v>70</v>
          </cell>
          <cell r="DQ37">
            <v>5.6</v>
          </cell>
          <cell r="DR37">
            <v>448.6</v>
          </cell>
          <cell r="DS37">
            <v>-8.4</v>
          </cell>
          <cell r="DT37">
            <v>0</v>
          </cell>
          <cell r="DU37">
            <v>70</v>
          </cell>
        </row>
        <row r="37">
          <cell r="DW37">
            <v>3</v>
          </cell>
          <cell r="DX37">
            <v>4</v>
          </cell>
          <cell r="DY37">
            <v>5</v>
          </cell>
          <cell r="DZ37">
            <v>6</v>
          </cell>
          <cell r="EA37">
            <v>1</v>
          </cell>
          <cell r="EB37">
            <v>3</v>
          </cell>
          <cell r="EC37">
            <v>45</v>
          </cell>
          <cell r="ED37">
            <v>1</v>
          </cell>
          <cell r="EE37">
            <v>-2</v>
          </cell>
        </row>
        <row r="37">
          <cell r="EG37">
            <v>45</v>
          </cell>
        </row>
        <row r="37">
          <cell r="EI37">
            <v>323</v>
          </cell>
          <cell r="EJ37">
            <v>60</v>
          </cell>
          <cell r="EK37">
            <v>293</v>
          </cell>
          <cell r="EL37">
            <v>30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6</v>
          </cell>
          <cell r="F38">
            <v>8</v>
          </cell>
          <cell r="G38">
            <v>10</v>
          </cell>
          <cell r="H38">
            <v>11</v>
          </cell>
          <cell r="I38">
            <v>1</v>
          </cell>
          <cell r="J38">
            <v>6</v>
          </cell>
          <cell r="K38">
            <v>60</v>
          </cell>
          <cell r="L38">
            <v>2.25</v>
          </cell>
          <cell r="M38">
            <v>-3.75</v>
          </cell>
          <cell r="N38">
            <v>0</v>
          </cell>
          <cell r="O38">
            <v>60</v>
          </cell>
        </row>
        <row r="38">
          <cell r="Q38">
            <v>18</v>
          </cell>
          <cell r="R38">
            <v>20</v>
          </cell>
          <cell r="S38">
            <v>22</v>
          </cell>
          <cell r="T38">
            <v>24</v>
          </cell>
          <cell r="U38">
            <v>2</v>
          </cell>
          <cell r="V38">
            <v>20</v>
          </cell>
          <cell r="W38">
            <v>100</v>
          </cell>
          <cell r="X38">
            <v>20</v>
          </cell>
          <cell r="Y38">
            <v>0</v>
          </cell>
          <cell r="Z38">
            <v>100</v>
          </cell>
          <cell r="AA38">
            <v>0</v>
          </cell>
        </row>
        <row r="38">
          <cell r="AC38">
            <v>35</v>
          </cell>
          <cell r="AD38">
            <v>514</v>
          </cell>
          <cell r="AE38" t="str">
            <v>新津邓双镇岷江店</v>
          </cell>
          <cell r="AF38" t="str">
            <v>高新片区</v>
          </cell>
          <cell r="AG38">
            <v>23</v>
          </cell>
          <cell r="AH38">
            <v>26</v>
          </cell>
          <cell r="AI38">
            <v>29</v>
          </cell>
          <cell r="AJ38">
            <v>33</v>
          </cell>
          <cell r="AK38">
            <v>2</v>
          </cell>
          <cell r="AL38">
            <v>26</v>
          </cell>
          <cell r="AM38">
            <v>182</v>
          </cell>
          <cell r="AN38">
            <v>41.15</v>
          </cell>
          <cell r="AO38">
            <v>3887.06</v>
          </cell>
          <cell r="AP38">
            <v>15.15</v>
          </cell>
          <cell r="AQ38">
            <v>272.1</v>
          </cell>
        </row>
        <row r="38">
          <cell r="AS38">
            <v>90.1</v>
          </cell>
          <cell r="AT38">
            <v>6</v>
          </cell>
          <cell r="AU38">
            <v>8</v>
          </cell>
          <cell r="AV38">
            <v>11</v>
          </cell>
          <cell r="AW38">
            <v>13</v>
          </cell>
          <cell r="AX38">
            <v>1</v>
          </cell>
          <cell r="AY38">
            <v>6</v>
          </cell>
          <cell r="AZ38">
            <v>90</v>
          </cell>
          <cell r="BA38">
            <v>12</v>
          </cell>
          <cell r="BB38">
            <v>6</v>
          </cell>
          <cell r="BC38">
            <v>180</v>
          </cell>
          <cell r="BD38">
            <v>0</v>
          </cell>
          <cell r="BE38">
            <v>90</v>
          </cell>
          <cell r="BF38">
            <v>7</v>
          </cell>
          <cell r="BG38">
            <v>10</v>
          </cell>
          <cell r="BH38">
            <v>12</v>
          </cell>
          <cell r="BI38">
            <v>13</v>
          </cell>
          <cell r="BJ38">
            <v>1</v>
          </cell>
          <cell r="BK38">
            <v>7</v>
          </cell>
          <cell r="BL38">
            <v>42</v>
          </cell>
          <cell r="BM38">
            <v>7</v>
          </cell>
          <cell r="BN38">
            <v>0</v>
          </cell>
          <cell r="BO38">
            <v>42</v>
          </cell>
        </row>
        <row r="38">
          <cell r="BR38">
            <v>35</v>
          </cell>
          <cell r="BS38">
            <v>514</v>
          </cell>
          <cell r="BT38" t="str">
            <v>新津邓双镇岷江店</v>
          </cell>
          <cell r="BU38" t="str">
            <v>高新片区</v>
          </cell>
          <cell r="BV38">
            <v>9</v>
          </cell>
          <cell r="BW38">
            <v>11</v>
          </cell>
          <cell r="BX38">
            <v>14</v>
          </cell>
          <cell r="BY38">
            <v>17</v>
          </cell>
          <cell r="BZ38">
            <v>1</v>
          </cell>
          <cell r="CA38">
            <v>9</v>
          </cell>
          <cell r="CB38">
            <v>54</v>
          </cell>
          <cell r="CC38">
            <v>2</v>
          </cell>
          <cell r="CD38">
            <v>-7</v>
          </cell>
          <cell r="CE38">
            <v>0</v>
          </cell>
          <cell r="CF38">
            <v>54</v>
          </cell>
        </row>
        <row r="38">
          <cell r="CH38">
            <v>9</v>
          </cell>
          <cell r="CI38">
            <v>11</v>
          </cell>
          <cell r="CJ38">
            <v>13</v>
          </cell>
          <cell r="CK38">
            <v>15</v>
          </cell>
          <cell r="CL38">
            <v>1</v>
          </cell>
          <cell r="CM38">
            <v>9</v>
          </cell>
          <cell r="CN38">
            <v>72</v>
          </cell>
          <cell r="CO38">
            <v>9</v>
          </cell>
          <cell r="CP38">
            <v>0</v>
          </cell>
          <cell r="CQ38">
            <v>72</v>
          </cell>
          <cell r="CR38">
            <v>0</v>
          </cell>
        </row>
        <row r="38">
          <cell r="CT38">
            <v>35</v>
          </cell>
          <cell r="CU38">
            <v>514</v>
          </cell>
          <cell r="CV38" t="str">
            <v>新津邓双镇岷江店</v>
          </cell>
          <cell r="CW38" t="str">
            <v>高新片区</v>
          </cell>
          <cell r="CX38">
            <v>6</v>
          </cell>
          <cell r="CY38">
            <v>8</v>
          </cell>
          <cell r="CZ38">
            <v>11</v>
          </cell>
          <cell r="DA38">
            <v>13</v>
          </cell>
          <cell r="DB38">
            <v>1</v>
          </cell>
          <cell r="DC38">
            <v>6</v>
          </cell>
          <cell r="DD38">
            <v>90</v>
          </cell>
          <cell r="DE38">
            <v>12</v>
          </cell>
          <cell r="DF38">
            <v>6</v>
          </cell>
          <cell r="DG38">
            <v>180</v>
          </cell>
          <cell r="DH38">
            <v>0</v>
          </cell>
          <cell r="DI38">
            <v>90</v>
          </cell>
          <cell r="DJ38">
            <v>23</v>
          </cell>
          <cell r="DK38">
            <v>26</v>
          </cell>
          <cell r="DL38">
            <v>29</v>
          </cell>
          <cell r="DM38">
            <v>33</v>
          </cell>
          <cell r="DN38">
            <v>2</v>
          </cell>
          <cell r="DO38">
            <v>26</v>
          </cell>
          <cell r="DP38">
            <v>182</v>
          </cell>
          <cell r="DQ38">
            <v>41.15</v>
          </cell>
          <cell r="DR38">
            <v>3887.06</v>
          </cell>
          <cell r="DS38">
            <v>15.15</v>
          </cell>
          <cell r="DT38">
            <v>272.1</v>
          </cell>
        </row>
        <row r="38">
          <cell r="DV38">
            <v>90.1</v>
          </cell>
          <cell r="DW38">
            <v>5</v>
          </cell>
          <cell r="DX38">
            <v>6</v>
          </cell>
          <cell r="DY38">
            <v>8</v>
          </cell>
          <cell r="DZ38">
            <v>10</v>
          </cell>
          <cell r="EA38">
            <v>1</v>
          </cell>
          <cell r="EB38">
            <v>5</v>
          </cell>
          <cell r="EC38">
            <v>75</v>
          </cell>
          <cell r="ED38">
            <v>5</v>
          </cell>
          <cell r="EE38">
            <v>0</v>
          </cell>
          <cell r="EF38">
            <v>75</v>
          </cell>
        </row>
        <row r="38">
          <cell r="EI38">
            <v>675</v>
          </cell>
          <cell r="EJ38">
            <v>741.1</v>
          </cell>
          <cell r="EK38">
            <v>114</v>
          </cell>
          <cell r="EL38">
            <v>180.1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3</v>
          </cell>
          <cell r="F39">
            <v>5</v>
          </cell>
          <cell r="G39">
            <v>7</v>
          </cell>
          <cell r="H39">
            <v>8</v>
          </cell>
          <cell r="I39">
            <v>1</v>
          </cell>
          <cell r="J39">
            <v>3</v>
          </cell>
          <cell r="K39">
            <v>30</v>
          </cell>
          <cell r="L39">
            <v>4</v>
          </cell>
          <cell r="M39">
            <v>1</v>
          </cell>
          <cell r="N39">
            <v>40</v>
          </cell>
          <cell r="O39">
            <v>0</v>
          </cell>
          <cell r="P39">
            <v>10</v>
          </cell>
          <cell r="Q39">
            <v>7</v>
          </cell>
          <cell r="R39">
            <v>8</v>
          </cell>
          <cell r="S39">
            <v>10</v>
          </cell>
          <cell r="T39">
            <v>12</v>
          </cell>
          <cell r="U39">
            <v>1</v>
          </cell>
          <cell r="V39">
            <v>7</v>
          </cell>
          <cell r="W39">
            <v>21</v>
          </cell>
          <cell r="X39">
            <v>17</v>
          </cell>
          <cell r="Y39">
            <v>10</v>
          </cell>
          <cell r="Z39">
            <v>51</v>
          </cell>
          <cell r="AA39">
            <v>0</v>
          </cell>
          <cell r="AB39">
            <v>30</v>
          </cell>
          <cell r="AC39">
            <v>36</v>
          </cell>
          <cell r="AD39">
            <v>546</v>
          </cell>
          <cell r="AE39" t="str">
            <v>楠丰路店</v>
          </cell>
          <cell r="AF39" t="str">
            <v>高新片区</v>
          </cell>
          <cell r="AG39">
            <v>13</v>
          </cell>
          <cell r="AH39">
            <v>15</v>
          </cell>
          <cell r="AI39">
            <v>17</v>
          </cell>
          <cell r="AJ39">
            <v>19</v>
          </cell>
          <cell r="AK39">
            <v>1</v>
          </cell>
          <cell r="AL39">
            <v>13</v>
          </cell>
          <cell r="AM39">
            <v>65</v>
          </cell>
          <cell r="AN39">
            <v>4</v>
          </cell>
          <cell r="AO39">
            <v>393.3</v>
          </cell>
          <cell r="AP39">
            <v>-9</v>
          </cell>
          <cell r="AQ39">
            <v>0</v>
          </cell>
          <cell r="AR39">
            <v>65</v>
          </cell>
        </row>
        <row r="39">
          <cell r="AT39">
            <v>3</v>
          </cell>
          <cell r="AU39">
            <v>5</v>
          </cell>
          <cell r="AV39">
            <v>7</v>
          </cell>
          <cell r="AW39">
            <v>9</v>
          </cell>
          <cell r="AX39">
            <v>2</v>
          </cell>
          <cell r="AY39">
            <v>5</v>
          </cell>
          <cell r="AZ39">
            <v>100</v>
          </cell>
          <cell r="BA39">
            <v>5</v>
          </cell>
          <cell r="BB39">
            <v>0</v>
          </cell>
          <cell r="BC39">
            <v>100</v>
          </cell>
          <cell r="BD39">
            <v>0</v>
          </cell>
          <cell r="BE39">
            <v>0</v>
          </cell>
          <cell r="BF39">
            <v>4</v>
          </cell>
          <cell r="BG39">
            <v>6</v>
          </cell>
          <cell r="BH39">
            <v>7</v>
          </cell>
          <cell r="BI39">
            <v>8</v>
          </cell>
          <cell r="BJ39">
            <v>2</v>
          </cell>
          <cell r="BK39">
            <v>6</v>
          </cell>
          <cell r="BL39">
            <v>48</v>
          </cell>
          <cell r="BM39">
            <v>6</v>
          </cell>
          <cell r="BN39">
            <v>0</v>
          </cell>
          <cell r="BO39">
            <v>48</v>
          </cell>
        </row>
        <row r="39">
          <cell r="BR39">
            <v>36</v>
          </cell>
          <cell r="BS39">
            <v>546</v>
          </cell>
          <cell r="BT39" t="str">
            <v>楠丰路店</v>
          </cell>
          <cell r="BU39" t="str">
            <v>高新片区</v>
          </cell>
          <cell r="BV39">
            <v>6</v>
          </cell>
          <cell r="BW39">
            <v>8</v>
          </cell>
          <cell r="BX39">
            <v>9</v>
          </cell>
          <cell r="BY39">
            <v>11</v>
          </cell>
          <cell r="BZ39">
            <v>4</v>
          </cell>
          <cell r="CA39">
            <v>11</v>
          </cell>
          <cell r="CB39">
            <v>132</v>
          </cell>
          <cell r="CC39">
            <v>19</v>
          </cell>
          <cell r="CD39">
            <v>8</v>
          </cell>
          <cell r="CE39">
            <v>228</v>
          </cell>
        </row>
        <row r="39">
          <cell r="CG39">
            <v>96</v>
          </cell>
          <cell r="CH39">
            <v>6</v>
          </cell>
          <cell r="CI39">
            <v>7</v>
          </cell>
          <cell r="CJ39">
            <v>8</v>
          </cell>
          <cell r="CK39">
            <v>10</v>
          </cell>
          <cell r="CL39">
            <v>1</v>
          </cell>
          <cell r="CM39">
            <v>6</v>
          </cell>
          <cell r="CN39">
            <v>48</v>
          </cell>
          <cell r="CO39">
            <v>5</v>
          </cell>
          <cell r="CP39">
            <v>-1</v>
          </cell>
          <cell r="CQ39">
            <v>0</v>
          </cell>
          <cell r="CR39">
            <v>48</v>
          </cell>
        </row>
        <row r="39">
          <cell r="CT39">
            <v>36</v>
          </cell>
          <cell r="CU39">
            <v>546</v>
          </cell>
          <cell r="CV39" t="str">
            <v>楠丰路店</v>
          </cell>
          <cell r="CW39" t="str">
            <v>高新片区</v>
          </cell>
          <cell r="CX39">
            <v>3</v>
          </cell>
          <cell r="CY39">
            <v>5</v>
          </cell>
          <cell r="CZ39">
            <v>7</v>
          </cell>
          <cell r="DA39">
            <v>9</v>
          </cell>
          <cell r="DB39">
            <v>2</v>
          </cell>
          <cell r="DC39">
            <v>5</v>
          </cell>
          <cell r="DD39">
            <v>100</v>
          </cell>
          <cell r="DE39">
            <v>5</v>
          </cell>
          <cell r="DF39">
            <v>0</v>
          </cell>
          <cell r="DG39">
            <v>100</v>
          </cell>
          <cell r="DH39">
            <v>0</v>
          </cell>
          <cell r="DI39">
            <v>0</v>
          </cell>
          <cell r="DJ39">
            <v>13</v>
          </cell>
          <cell r="DK39">
            <v>15</v>
          </cell>
          <cell r="DL39">
            <v>17</v>
          </cell>
          <cell r="DM39">
            <v>19</v>
          </cell>
          <cell r="DN39">
            <v>1</v>
          </cell>
          <cell r="DO39">
            <v>13</v>
          </cell>
          <cell r="DP39">
            <v>65</v>
          </cell>
          <cell r="DQ39">
            <v>4</v>
          </cell>
          <cell r="DR39">
            <v>393.3</v>
          </cell>
          <cell r="DS39">
            <v>-9</v>
          </cell>
          <cell r="DT39">
            <v>0</v>
          </cell>
          <cell r="DU39">
            <v>65</v>
          </cell>
        </row>
        <row r="39">
          <cell r="DW39">
            <v>2</v>
          </cell>
          <cell r="DX39">
            <v>3</v>
          </cell>
          <cell r="DY39">
            <v>4</v>
          </cell>
          <cell r="DZ39">
            <v>5</v>
          </cell>
          <cell r="EA39">
            <v>2</v>
          </cell>
          <cell r="EB39">
            <v>3</v>
          </cell>
          <cell r="EC39">
            <v>60</v>
          </cell>
          <cell r="ED39">
            <v>5</v>
          </cell>
          <cell r="EE39">
            <v>2</v>
          </cell>
          <cell r="EF39">
            <v>100</v>
          </cell>
        </row>
        <row r="39">
          <cell r="EH39">
            <v>40</v>
          </cell>
          <cell r="EI39">
            <v>504</v>
          </cell>
          <cell r="EJ39">
            <v>567</v>
          </cell>
          <cell r="EK39">
            <v>113</v>
          </cell>
          <cell r="EL39">
            <v>176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2</v>
          </cell>
          <cell r="F40">
            <v>4</v>
          </cell>
          <cell r="G40">
            <v>5</v>
          </cell>
          <cell r="H40">
            <v>6</v>
          </cell>
          <cell r="I40">
            <v>1</v>
          </cell>
          <cell r="J40">
            <v>2</v>
          </cell>
          <cell r="K40">
            <v>20</v>
          </cell>
        </row>
        <row r="40">
          <cell r="M40">
            <v>-2</v>
          </cell>
          <cell r="N40">
            <v>0</v>
          </cell>
          <cell r="O40">
            <v>20</v>
          </cell>
        </row>
        <row r="40">
          <cell r="Q40">
            <v>7</v>
          </cell>
          <cell r="R40">
            <v>8</v>
          </cell>
          <cell r="S40">
            <v>10</v>
          </cell>
          <cell r="T40">
            <v>12</v>
          </cell>
          <cell r="U40">
            <v>1</v>
          </cell>
          <cell r="V40">
            <v>7</v>
          </cell>
          <cell r="W40">
            <v>21</v>
          </cell>
          <cell r="X40">
            <v>5</v>
          </cell>
          <cell r="Y40">
            <v>-2</v>
          </cell>
          <cell r="Z40">
            <v>0</v>
          </cell>
          <cell r="AA40">
            <v>21</v>
          </cell>
        </row>
        <row r="40">
          <cell r="AC40">
            <v>37</v>
          </cell>
          <cell r="AD40">
            <v>737</v>
          </cell>
          <cell r="AE40" t="str">
            <v>高新区大源北街药店</v>
          </cell>
          <cell r="AF40" t="str">
            <v>高新片区</v>
          </cell>
          <cell r="AG40">
            <v>14</v>
          </cell>
          <cell r="AH40">
            <v>16</v>
          </cell>
          <cell r="AI40">
            <v>18</v>
          </cell>
          <cell r="AJ40">
            <v>20</v>
          </cell>
          <cell r="AK40">
            <v>1</v>
          </cell>
          <cell r="AL40">
            <v>14</v>
          </cell>
          <cell r="AM40">
            <v>70</v>
          </cell>
          <cell r="AN40">
            <v>9.85</v>
          </cell>
          <cell r="AO40">
            <v>1025.62</v>
          </cell>
          <cell r="AP40">
            <v>-4.15</v>
          </cell>
          <cell r="AQ40">
            <v>0</v>
          </cell>
          <cell r="AR40">
            <v>70</v>
          </cell>
        </row>
        <row r="40">
          <cell r="AT40">
            <v>2</v>
          </cell>
          <cell r="AU40">
            <v>3</v>
          </cell>
          <cell r="AV40">
            <v>4</v>
          </cell>
          <cell r="AW40">
            <v>5</v>
          </cell>
          <cell r="AX40">
            <v>1</v>
          </cell>
          <cell r="AY40">
            <v>2</v>
          </cell>
          <cell r="AZ40">
            <v>30</v>
          </cell>
          <cell r="BA40">
            <v>3</v>
          </cell>
          <cell r="BB40">
            <v>1</v>
          </cell>
          <cell r="BC40">
            <v>45</v>
          </cell>
          <cell r="BD40">
            <v>0</v>
          </cell>
          <cell r="BE40">
            <v>15</v>
          </cell>
          <cell r="BF40">
            <v>4</v>
          </cell>
          <cell r="BG40">
            <v>6</v>
          </cell>
          <cell r="BH40">
            <v>7</v>
          </cell>
          <cell r="BI40">
            <v>8</v>
          </cell>
          <cell r="BJ40">
            <v>1</v>
          </cell>
          <cell r="BK40">
            <v>4</v>
          </cell>
          <cell r="BL40">
            <v>24</v>
          </cell>
          <cell r="BM40">
            <v>3</v>
          </cell>
          <cell r="BN40">
            <v>-1</v>
          </cell>
          <cell r="BO40">
            <v>0</v>
          </cell>
          <cell r="BP40">
            <v>24</v>
          </cell>
        </row>
        <row r="40">
          <cell r="BR40">
            <v>37</v>
          </cell>
          <cell r="BS40">
            <v>737</v>
          </cell>
          <cell r="BT40" t="str">
            <v>高新区大源北街药店</v>
          </cell>
          <cell r="BU40" t="str">
            <v>高新片区</v>
          </cell>
          <cell r="BV40">
            <v>3</v>
          </cell>
          <cell r="BW40">
            <v>4</v>
          </cell>
          <cell r="BX40">
            <v>5</v>
          </cell>
          <cell r="BY40">
            <v>6</v>
          </cell>
          <cell r="BZ40">
            <v>1</v>
          </cell>
          <cell r="CA40">
            <v>3</v>
          </cell>
          <cell r="CB40">
            <v>18</v>
          </cell>
          <cell r="CC40">
            <v>8</v>
          </cell>
          <cell r="CD40">
            <v>5</v>
          </cell>
          <cell r="CE40">
            <v>48</v>
          </cell>
        </row>
        <row r="40">
          <cell r="CG40">
            <v>30</v>
          </cell>
          <cell r="CH40">
            <v>3</v>
          </cell>
          <cell r="CI40">
            <v>4</v>
          </cell>
          <cell r="CJ40">
            <v>5</v>
          </cell>
          <cell r="CK40">
            <v>6</v>
          </cell>
          <cell r="CL40">
            <v>1</v>
          </cell>
          <cell r="CM40">
            <v>3</v>
          </cell>
          <cell r="CN40">
            <v>24</v>
          </cell>
          <cell r="CO40">
            <v>4</v>
          </cell>
          <cell r="CP40">
            <v>1</v>
          </cell>
          <cell r="CQ40">
            <v>32</v>
          </cell>
          <cell r="CR40">
            <v>0</v>
          </cell>
          <cell r="CS40">
            <v>8</v>
          </cell>
          <cell r="CT40">
            <v>37</v>
          </cell>
          <cell r="CU40">
            <v>737</v>
          </cell>
          <cell r="CV40" t="str">
            <v>高新区大源北街药店</v>
          </cell>
          <cell r="CW40" t="str">
            <v>高新片区</v>
          </cell>
          <cell r="CX40">
            <v>2</v>
          </cell>
          <cell r="CY40">
            <v>3</v>
          </cell>
          <cell r="CZ40">
            <v>4</v>
          </cell>
          <cell r="DA40">
            <v>5</v>
          </cell>
          <cell r="DB40">
            <v>1</v>
          </cell>
          <cell r="DC40">
            <v>2</v>
          </cell>
          <cell r="DD40">
            <v>30</v>
          </cell>
          <cell r="DE40">
            <v>3</v>
          </cell>
          <cell r="DF40">
            <v>1</v>
          </cell>
          <cell r="DG40">
            <v>45</v>
          </cell>
          <cell r="DH40">
            <v>0</v>
          </cell>
          <cell r="DI40">
            <v>15</v>
          </cell>
          <cell r="DJ40">
            <v>14</v>
          </cell>
          <cell r="DK40">
            <v>16</v>
          </cell>
          <cell r="DL40">
            <v>18</v>
          </cell>
          <cell r="DM40">
            <v>20</v>
          </cell>
          <cell r="DN40">
            <v>1</v>
          </cell>
          <cell r="DO40">
            <v>14</v>
          </cell>
          <cell r="DP40">
            <v>70</v>
          </cell>
          <cell r="DQ40">
            <v>9.85</v>
          </cell>
          <cell r="DR40">
            <v>1025.62</v>
          </cell>
          <cell r="DS40">
            <v>-4.15</v>
          </cell>
          <cell r="DT40">
            <v>0</v>
          </cell>
          <cell r="DU40">
            <v>70</v>
          </cell>
        </row>
        <row r="40">
          <cell r="DW40">
            <v>2</v>
          </cell>
          <cell r="DX40">
            <v>3</v>
          </cell>
          <cell r="DY40">
            <v>4</v>
          </cell>
          <cell r="DZ40">
            <v>5</v>
          </cell>
          <cell r="EA40">
            <v>1</v>
          </cell>
          <cell r="EB40">
            <v>2</v>
          </cell>
          <cell r="EC40">
            <v>30</v>
          </cell>
          <cell r="ED40">
            <v>0</v>
          </cell>
          <cell r="EE40">
            <v>-2</v>
          </cell>
        </row>
        <row r="40">
          <cell r="EG40">
            <v>30</v>
          </cell>
        </row>
        <row r="40">
          <cell r="EI40">
            <v>237</v>
          </cell>
          <cell r="EJ40">
            <v>125</v>
          </cell>
          <cell r="EK40">
            <v>165</v>
          </cell>
          <cell r="EL40">
            <v>53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2</v>
          </cell>
          <cell r="F41">
            <v>4</v>
          </cell>
          <cell r="G41">
            <v>5</v>
          </cell>
          <cell r="H41">
            <v>6</v>
          </cell>
          <cell r="I41">
            <v>1</v>
          </cell>
          <cell r="J41">
            <v>2</v>
          </cell>
          <cell r="K41">
            <v>20</v>
          </cell>
          <cell r="L41">
            <v>2</v>
          </cell>
          <cell r="M41">
            <v>0</v>
          </cell>
          <cell r="N41">
            <v>20</v>
          </cell>
          <cell r="O41">
            <v>0</v>
          </cell>
        </row>
        <row r="41">
          <cell r="Q41">
            <v>11</v>
          </cell>
          <cell r="R41">
            <v>12</v>
          </cell>
          <cell r="S41">
            <v>14</v>
          </cell>
          <cell r="T41">
            <v>16</v>
          </cell>
          <cell r="U41">
            <v>2</v>
          </cell>
          <cell r="V41">
            <v>12</v>
          </cell>
          <cell r="W41">
            <v>60</v>
          </cell>
          <cell r="X41">
            <v>16</v>
          </cell>
          <cell r="Y41">
            <v>4</v>
          </cell>
          <cell r="Z41">
            <v>80</v>
          </cell>
          <cell r="AA41">
            <v>0</v>
          </cell>
          <cell r="AB41">
            <v>20</v>
          </cell>
          <cell r="AC41">
            <v>38</v>
          </cell>
          <cell r="AD41">
            <v>588</v>
          </cell>
          <cell r="AE41" t="str">
            <v>新津正东街店</v>
          </cell>
          <cell r="AF41" t="str">
            <v>高新片区</v>
          </cell>
          <cell r="AG41">
            <v>8</v>
          </cell>
          <cell r="AH41">
            <v>9</v>
          </cell>
          <cell r="AI41">
            <v>10</v>
          </cell>
          <cell r="AJ41">
            <v>11</v>
          </cell>
          <cell r="AK41">
            <v>4</v>
          </cell>
          <cell r="AL41">
            <v>11</v>
          </cell>
          <cell r="AM41">
            <v>143</v>
          </cell>
          <cell r="AN41">
            <v>23</v>
          </cell>
          <cell r="AO41">
            <v>2652.98</v>
          </cell>
          <cell r="AP41">
            <v>12</v>
          </cell>
          <cell r="AQ41">
            <v>344.9</v>
          </cell>
        </row>
        <row r="41">
          <cell r="AS41">
            <v>201.9</v>
          </cell>
          <cell r="AT41">
            <v>2</v>
          </cell>
          <cell r="AU41">
            <v>3</v>
          </cell>
          <cell r="AV41">
            <v>4</v>
          </cell>
          <cell r="AW41">
            <v>5</v>
          </cell>
          <cell r="AX41">
            <v>1</v>
          </cell>
          <cell r="AY41">
            <v>2</v>
          </cell>
          <cell r="AZ41">
            <v>30</v>
          </cell>
          <cell r="BA41">
            <v>4</v>
          </cell>
          <cell r="BB41">
            <v>2</v>
          </cell>
          <cell r="BC41">
            <v>60</v>
          </cell>
          <cell r="BD41">
            <v>0</v>
          </cell>
          <cell r="BE41">
            <v>30</v>
          </cell>
          <cell r="BF41">
            <v>3</v>
          </cell>
          <cell r="BG41">
            <v>4</v>
          </cell>
          <cell r="BH41">
            <v>5</v>
          </cell>
          <cell r="BI41">
            <v>6</v>
          </cell>
          <cell r="BJ41">
            <v>1</v>
          </cell>
          <cell r="BK41">
            <v>3</v>
          </cell>
          <cell r="BL41">
            <v>18</v>
          </cell>
          <cell r="BM41">
            <v>7</v>
          </cell>
          <cell r="BN41">
            <v>4</v>
          </cell>
          <cell r="BO41">
            <v>42</v>
          </cell>
        </row>
        <row r="41">
          <cell r="BQ41">
            <v>24</v>
          </cell>
          <cell r="BR41">
            <v>38</v>
          </cell>
          <cell r="BS41">
            <v>588</v>
          </cell>
          <cell r="BT41" t="str">
            <v>新津正东街店</v>
          </cell>
          <cell r="BU41" t="str">
            <v>高新片区</v>
          </cell>
          <cell r="BV41">
            <v>5</v>
          </cell>
          <cell r="BW41">
            <v>6</v>
          </cell>
          <cell r="BX41">
            <v>8</v>
          </cell>
          <cell r="BY41">
            <v>10</v>
          </cell>
          <cell r="BZ41">
            <v>1</v>
          </cell>
          <cell r="CA41">
            <v>5</v>
          </cell>
          <cell r="CB41">
            <v>30</v>
          </cell>
          <cell r="CC41">
            <v>16</v>
          </cell>
          <cell r="CD41">
            <v>11</v>
          </cell>
          <cell r="CE41">
            <v>96</v>
          </cell>
        </row>
        <row r="41">
          <cell r="CG41">
            <v>66</v>
          </cell>
          <cell r="CH41">
            <v>6</v>
          </cell>
          <cell r="CI41">
            <v>7</v>
          </cell>
          <cell r="CJ41">
            <v>8</v>
          </cell>
          <cell r="CK41">
            <v>10</v>
          </cell>
          <cell r="CL41">
            <v>1</v>
          </cell>
          <cell r="CM41">
            <v>6</v>
          </cell>
          <cell r="CN41">
            <v>48</v>
          </cell>
          <cell r="CO41">
            <v>8</v>
          </cell>
          <cell r="CP41">
            <v>2</v>
          </cell>
          <cell r="CQ41">
            <v>64</v>
          </cell>
          <cell r="CR41">
            <v>0</v>
          </cell>
          <cell r="CS41">
            <v>16</v>
          </cell>
          <cell r="CT41">
            <v>38</v>
          </cell>
          <cell r="CU41">
            <v>588</v>
          </cell>
          <cell r="CV41" t="str">
            <v>新津正东街店</v>
          </cell>
          <cell r="CW41" t="str">
            <v>高新片区</v>
          </cell>
          <cell r="CX41">
            <v>2</v>
          </cell>
          <cell r="CY41">
            <v>3</v>
          </cell>
          <cell r="CZ41">
            <v>4</v>
          </cell>
          <cell r="DA41">
            <v>5</v>
          </cell>
          <cell r="DB41">
            <v>1</v>
          </cell>
          <cell r="DC41">
            <v>2</v>
          </cell>
          <cell r="DD41">
            <v>30</v>
          </cell>
          <cell r="DE41">
            <v>4</v>
          </cell>
          <cell r="DF41">
            <v>2</v>
          </cell>
          <cell r="DG41">
            <v>60</v>
          </cell>
          <cell r="DH41">
            <v>0</v>
          </cell>
          <cell r="DI41">
            <v>30</v>
          </cell>
          <cell r="DJ41">
            <v>8</v>
          </cell>
          <cell r="DK41">
            <v>9</v>
          </cell>
          <cell r="DL41">
            <v>10</v>
          </cell>
          <cell r="DM41">
            <v>11</v>
          </cell>
          <cell r="DN41">
            <v>4</v>
          </cell>
          <cell r="DO41">
            <v>11</v>
          </cell>
          <cell r="DP41">
            <v>143</v>
          </cell>
          <cell r="DQ41">
            <v>23</v>
          </cell>
          <cell r="DR41">
            <v>2652.98</v>
          </cell>
          <cell r="DS41">
            <v>12</v>
          </cell>
          <cell r="DT41">
            <v>344.9</v>
          </cell>
        </row>
        <row r="41">
          <cell r="DV41">
            <v>201.9</v>
          </cell>
          <cell r="DW41">
            <v>2</v>
          </cell>
          <cell r="DX41">
            <v>3</v>
          </cell>
          <cell r="DY41">
            <v>4</v>
          </cell>
          <cell r="DZ41">
            <v>5</v>
          </cell>
          <cell r="EA41">
            <v>1</v>
          </cell>
          <cell r="EB41">
            <v>2</v>
          </cell>
          <cell r="EC41">
            <v>30</v>
          </cell>
          <cell r="ED41">
            <v>1</v>
          </cell>
          <cell r="EE41">
            <v>-1</v>
          </cell>
        </row>
        <row r="41">
          <cell r="EG41">
            <v>30</v>
          </cell>
        </row>
        <row r="41">
          <cell r="EI41">
            <v>379</v>
          </cell>
          <cell r="EJ41">
            <v>706.9</v>
          </cell>
          <cell r="EK41">
            <v>30</v>
          </cell>
          <cell r="EL41">
            <v>357.9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2</v>
          </cell>
          <cell r="F42">
            <v>4</v>
          </cell>
          <cell r="G42">
            <v>5</v>
          </cell>
          <cell r="H42">
            <v>6</v>
          </cell>
          <cell r="I42">
            <v>1</v>
          </cell>
          <cell r="J42">
            <v>2</v>
          </cell>
          <cell r="K42">
            <v>20</v>
          </cell>
          <cell r="L42">
            <v>2</v>
          </cell>
          <cell r="M42">
            <v>0</v>
          </cell>
          <cell r="N42">
            <v>20</v>
          </cell>
          <cell r="O42">
            <v>0</v>
          </cell>
        </row>
        <row r="42">
          <cell r="Q42">
            <v>18</v>
          </cell>
          <cell r="R42">
            <v>20</v>
          </cell>
          <cell r="S42">
            <v>22</v>
          </cell>
          <cell r="T42">
            <v>24</v>
          </cell>
          <cell r="U42">
            <v>4</v>
          </cell>
          <cell r="V42">
            <v>24</v>
          </cell>
          <cell r="W42">
            <v>216</v>
          </cell>
          <cell r="X42">
            <v>24</v>
          </cell>
          <cell r="Y42">
            <v>0</v>
          </cell>
          <cell r="Z42">
            <v>216</v>
          </cell>
          <cell r="AA42">
            <v>0</v>
          </cell>
        </row>
        <row r="42">
          <cell r="AC42">
            <v>39</v>
          </cell>
          <cell r="AD42">
            <v>399</v>
          </cell>
          <cell r="AE42" t="str">
            <v>高新天久北巷药店</v>
          </cell>
          <cell r="AF42" t="str">
            <v>高新片区</v>
          </cell>
          <cell r="AG42">
            <v>11</v>
          </cell>
          <cell r="AH42">
            <v>12</v>
          </cell>
          <cell r="AI42">
            <v>14</v>
          </cell>
          <cell r="AJ42">
            <v>15</v>
          </cell>
          <cell r="AK42">
            <v>4</v>
          </cell>
          <cell r="AL42">
            <v>15</v>
          </cell>
          <cell r="AM42">
            <v>195</v>
          </cell>
          <cell r="AN42">
            <v>28</v>
          </cell>
          <cell r="AO42">
            <v>2314.64</v>
          </cell>
          <cell r="AP42">
            <v>13</v>
          </cell>
          <cell r="AQ42">
            <v>300.9</v>
          </cell>
        </row>
        <row r="42">
          <cell r="AS42">
            <v>105.9</v>
          </cell>
          <cell r="AT42">
            <v>2</v>
          </cell>
          <cell r="AU42">
            <v>3</v>
          </cell>
          <cell r="AV42">
            <v>4</v>
          </cell>
          <cell r="AW42">
            <v>5</v>
          </cell>
          <cell r="AX42">
            <v>2</v>
          </cell>
          <cell r="AY42">
            <v>3</v>
          </cell>
          <cell r="AZ42">
            <v>60</v>
          </cell>
          <cell r="BA42">
            <v>11</v>
          </cell>
          <cell r="BB42">
            <v>8</v>
          </cell>
          <cell r="BC42">
            <v>220</v>
          </cell>
          <cell r="BD42">
            <v>0</v>
          </cell>
          <cell r="BE42">
            <v>160</v>
          </cell>
          <cell r="BF42">
            <v>4</v>
          </cell>
          <cell r="BG42">
            <v>6</v>
          </cell>
          <cell r="BH42">
            <v>7</v>
          </cell>
          <cell r="BI42">
            <v>8</v>
          </cell>
          <cell r="BJ42">
            <v>3</v>
          </cell>
          <cell r="BK42">
            <v>7</v>
          </cell>
          <cell r="BL42">
            <v>70</v>
          </cell>
          <cell r="BM42">
            <v>8</v>
          </cell>
          <cell r="BN42">
            <v>1</v>
          </cell>
          <cell r="BO42">
            <v>80</v>
          </cell>
        </row>
        <row r="42">
          <cell r="BQ42">
            <v>10</v>
          </cell>
          <cell r="BR42">
            <v>39</v>
          </cell>
          <cell r="BS42">
            <v>399</v>
          </cell>
          <cell r="BT42" t="str">
            <v>高新天久北巷药店</v>
          </cell>
          <cell r="BU42" t="str">
            <v>高新片区</v>
          </cell>
          <cell r="BV42">
            <v>7</v>
          </cell>
          <cell r="BW42">
            <v>9</v>
          </cell>
          <cell r="BX42">
            <v>11</v>
          </cell>
          <cell r="BY42">
            <v>13</v>
          </cell>
          <cell r="BZ42">
            <v>4</v>
          </cell>
          <cell r="CA42">
            <v>13</v>
          </cell>
          <cell r="CB42">
            <v>156</v>
          </cell>
          <cell r="CC42">
            <v>20</v>
          </cell>
          <cell r="CD42">
            <v>7</v>
          </cell>
          <cell r="CE42">
            <v>240</v>
          </cell>
        </row>
        <row r="42">
          <cell r="CG42">
            <v>84</v>
          </cell>
          <cell r="CH42">
            <v>7</v>
          </cell>
          <cell r="CI42">
            <v>9</v>
          </cell>
          <cell r="CJ42">
            <v>11</v>
          </cell>
          <cell r="CK42">
            <v>13</v>
          </cell>
          <cell r="CL42">
            <v>1</v>
          </cell>
          <cell r="CM42">
            <v>7</v>
          </cell>
          <cell r="CN42">
            <v>56</v>
          </cell>
          <cell r="CO42">
            <v>9</v>
          </cell>
          <cell r="CP42">
            <v>2</v>
          </cell>
          <cell r="CQ42">
            <v>72</v>
          </cell>
          <cell r="CR42">
            <v>0</v>
          </cell>
          <cell r="CS42">
            <v>16</v>
          </cell>
          <cell r="CT42">
            <v>39</v>
          </cell>
          <cell r="CU42">
            <v>399</v>
          </cell>
          <cell r="CV42" t="str">
            <v>高新天久北巷药店</v>
          </cell>
          <cell r="CW42" t="str">
            <v>高新片区</v>
          </cell>
          <cell r="CX42">
            <v>2</v>
          </cell>
          <cell r="CY42">
            <v>3</v>
          </cell>
          <cell r="CZ42">
            <v>4</v>
          </cell>
          <cell r="DA42">
            <v>5</v>
          </cell>
          <cell r="DB42">
            <v>2</v>
          </cell>
          <cell r="DC42">
            <v>3</v>
          </cell>
          <cell r="DD42">
            <v>60</v>
          </cell>
          <cell r="DE42">
            <v>11</v>
          </cell>
          <cell r="DF42">
            <v>8</v>
          </cell>
          <cell r="DG42">
            <v>220</v>
          </cell>
          <cell r="DH42">
            <v>0</v>
          </cell>
          <cell r="DI42">
            <v>160</v>
          </cell>
          <cell r="DJ42">
            <v>11</v>
          </cell>
          <cell r="DK42">
            <v>12</v>
          </cell>
          <cell r="DL42">
            <v>14</v>
          </cell>
          <cell r="DM42">
            <v>15</v>
          </cell>
          <cell r="DN42">
            <v>4</v>
          </cell>
          <cell r="DO42">
            <v>15</v>
          </cell>
          <cell r="DP42">
            <v>195</v>
          </cell>
          <cell r="DQ42">
            <v>28</v>
          </cell>
          <cell r="DR42">
            <v>2314.64</v>
          </cell>
          <cell r="DS42">
            <v>13</v>
          </cell>
          <cell r="DT42">
            <v>300.9</v>
          </cell>
        </row>
        <row r="42">
          <cell r="DV42">
            <v>105.9</v>
          </cell>
          <cell r="DW42">
            <v>2</v>
          </cell>
          <cell r="DX42">
            <v>3</v>
          </cell>
          <cell r="DY42">
            <v>4</v>
          </cell>
          <cell r="DZ42">
            <v>5</v>
          </cell>
          <cell r="EA42">
            <v>2</v>
          </cell>
          <cell r="EB42">
            <v>3</v>
          </cell>
          <cell r="EC42">
            <v>60</v>
          </cell>
          <cell r="ED42">
            <v>2</v>
          </cell>
          <cell r="EE42">
            <v>-1</v>
          </cell>
        </row>
        <row r="42">
          <cell r="EG42">
            <v>60</v>
          </cell>
        </row>
        <row r="42">
          <cell r="EI42">
            <v>833</v>
          </cell>
          <cell r="EJ42">
            <v>1148.9</v>
          </cell>
          <cell r="EK42">
            <v>60</v>
          </cell>
          <cell r="EL42">
            <v>375.9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4</v>
          </cell>
          <cell r="F43">
            <v>5</v>
          </cell>
          <cell r="G43">
            <v>7</v>
          </cell>
          <cell r="H43">
            <v>8</v>
          </cell>
          <cell r="I43">
            <v>1</v>
          </cell>
          <cell r="J43">
            <v>4</v>
          </cell>
          <cell r="K43">
            <v>40</v>
          </cell>
          <cell r="L43">
            <v>6</v>
          </cell>
          <cell r="M43">
            <v>2</v>
          </cell>
          <cell r="N43">
            <v>60</v>
          </cell>
          <cell r="O43">
            <v>0</v>
          </cell>
          <cell r="P43">
            <v>20</v>
          </cell>
          <cell r="Q43">
            <v>11</v>
          </cell>
          <cell r="R43">
            <v>12</v>
          </cell>
          <cell r="S43">
            <v>14</v>
          </cell>
          <cell r="T43">
            <v>16</v>
          </cell>
          <cell r="U43">
            <v>1</v>
          </cell>
          <cell r="V43">
            <v>11</v>
          </cell>
          <cell r="W43">
            <v>33</v>
          </cell>
          <cell r="X43">
            <v>0</v>
          </cell>
          <cell r="Y43">
            <v>-11</v>
          </cell>
          <cell r="Z43">
            <v>0</v>
          </cell>
          <cell r="AA43">
            <v>33</v>
          </cell>
        </row>
        <row r="43">
          <cell r="AC43">
            <v>40</v>
          </cell>
          <cell r="AD43">
            <v>389</v>
          </cell>
          <cell r="AE43" t="str">
            <v>南湖路药店</v>
          </cell>
          <cell r="AF43" t="str">
            <v>高新片区</v>
          </cell>
          <cell r="AG43">
            <v>13</v>
          </cell>
          <cell r="AH43">
            <v>15</v>
          </cell>
          <cell r="AI43">
            <v>17</v>
          </cell>
          <cell r="AJ43">
            <v>19</v>
          </cell>
          <cell r="AK43">
            <v>1</v>
          </cell>
          <cell r="AL43">
            <v>13</v>
          </cell>
          <cell r="AM43">
            <v>65</v>
          </cell>
          <cell r="AN43">
            <v>7.8</v>
          </cell>
          <cell r="AO43">
            <v>493.99</v>
          </cell>
          <cell r="AP43">
            <v>-5.2</v>
          </cell>
          <cell r="AQ43">
            <v>0</v>
          </cell>
          <cell r="AR43">
            <v>65</v>
          </cell>
        </row>
        <row r="43">
          <cell r="AT43">
            <v>3</v>
          </cell>
          <cell r="AU43">
            <v>5</v>
          </cell>
          <cell r="AV43">
            <v>7</v>
          </cell>
          <cell r="AW43">
            <v>9</v>
          </cell>
          <cell r="AX43">
            <v>1</v>
          </cell>
          <cell r="AY43">
            <v>3</v>
          </cell>
          <cell r="AZ43">
            <v>45</v>
          </cell>
          <cell r="BA43">
            <v>0</v>
          </cell>
          <cell r="BB43">
            <v>-3</v>
          </cell>
          <cell r="BC43">
            <v>0</v>
          </cell>
          <cell r="BD43">
            <v>45</v>
          </cell>
        </row>
        <row r="43">
          <cell r="BF43">
            <v>4</v>
          </cell>
          <cell r="BG43">
            <v>6</v>
          </cell>
          <cell r="BH43">
            <v>7</v>
          </cell>
          <cell r="BI43">
            <v>8</v>
          </cell>
          <cell r="BJ43">
            <v>4</v>
          </cell>
          <cell r="BK43">
            <v>8</v>
          </cell>
          <cell r="BL43">
            <v>96</v>
          </cell>
          <cell r="BM43">
            <v>6</v>
          </cell>
          <cell r="BN43">
            <v>-2</v>
          </cell>
          <cell r="BO43">
            <v>0</v>
          </cell>
          <cell r="BP43">
            <v>96</v>
          </cell>
        </row>
        <row r="43">
          <cell r="BR43">
            <v>40</v>
          </cell>
          <cell r="BS43">
            <v>389</v>
          </cell>
          <cell r="BT43" t="str">
            <v>南湖路药店</v>
          </cell>
          <cell r="BU43" t="str">
            <v>高新片区</v>
          </cell>
          <cell r="BV43">
            <v>7</v>
          </cell>
          <cell r="BW43">
            <v>9</v>
          </cell>
          <cell r="BX43">
            <v>11</v>
          </cell>
          <cell r="BY43">
            <v>13</v>
          </cell>
          <cell r="BZ43">
            <v>1</v>
          </cell>
          <cell r="CA43">
            <v>7</v>
          </cell>
          <cell r="CB43">
            <v>42</v>
          </cell>
          <cell r="CC43">
            <v>4</v>
          </cell>
          <cell r="CD43">
            <v>-3</v>
          </cell>
          <cell r="CE43">
            <v>0</v>
          </cell>
          <cell r="CF43">
            <v>42</v>
          </cell>
        </row>
        <row r="43">
          <cell r="CH43">
            <v>7</v>
          </cell>
          <cell r="CI43">
            <v>9</v>
          </cell>
          <cell r="CJ43">
            <v>11</v>
          </cell>
          <cell r="CK43">
            <v>13</v>
          </cell>
          <cell r="CL43">
            <v>1</v>
          </cell>
          <cell r="CM43">
            <v>7</v>
          </cell>
          <cell r="CN43">
            <v>56</v>
          </cell>
          <cell r="CO43">
            <v>0</v>
          </cell>
          <cell r="CP43">
            <v>-7</v>
          </cell>
          <cell r="CQ43">
            <v>0</v>
          </cell>
          <cell r="CR43">
            <v>56</v>
          </cell>
        </row>
        <row r="43">
          <cell r="CT43">
            <v>40</v>
          </cell>
          <cell r="CU43">
            <v>389</v>
          </cell>
          <cell r="CV43" t="str">
            <v>南湖路药店</v>
          </cell>
          <cell r="CW43" t="str">
            <v>高新片区</v>
          </cell>
          <cell r="CX43">
            <v>3</v>
          </cell>
          <cell r="CY43">
            <v>5</v>
          </cell>
          <cell r="CZ43">
            <v>7</v>
          </cell>
          <cell r="DA43">
            <v>9</v>
          </cell>
          <cell r="DB43">
            <v>1</v>
          </cell>
          <cell r="DC43">
            <v>3</v>
          </cell>
          <cell r="DD43">
            <v>45</v>
          </cell>
          <cell r="DE43">
            <v>0</v>
          </cell>
          <cell r="DF43">
            <v>-3</v>
          </cell>
          <cell r="DG43">
            <v>0</v>
          </cell>
          <cell r="DH43">
            <v>45</v>
          </cell>
        </row>
        <row r="43">
          <cell r="DJ43">
            <v>13</v>
          </cell>
          <cell r="DK43">
            <v>15</v>
          </cell>
          <cell r="DL43">
            <v>17</v>
          </cell>
          <cell r="DM43">
            <v>19</v>
          </cell>
          <cell r="DN43">
            <v>1</v>
          </cell>
          <cell r="DO43">
            <v>13</v>
          </cell>
          <cell r="DP43">
            <v>65</v>
          </cell>
          <cell r="DQ43">
            <v>7.8</v>
          </cell>
          <cell r="DR43">
            <v>493.99</v>
          </cell>
          <cell r="DS43">
            <v>-5.2</v>
          </cell>
          <cell r="DT43">
            <v>0</v>
          </cell>
          <cell r="DU43">
            <v>65</v>
          </cell>
        </row>
        <row r="43">
          <cell r="DW43">
            <v>3</v>
          </cell>
          <cell r="DX43">
            <v>4</v>
          </cell>
          <cell r="DY43">
            <v>5</v>
          </cell>
          <cell r="DZ43">
            <v>6</v>
          </cell>
          <cell r="EA43">
            <v>2</v>
          </cell>
          <cell r="EB43">
            <v>3</v>
          </cell>
          <cell r="EC43">
            <v>45</v>
          </cell>
          <cell r="ED43">
            <v>2</v>
          </cell>
          <cell r="EE43">
            <v>-1</v>
          </cell>
        </row>
        <row r="43">
          <cell r="EG43">
            <v>45</v>
          </cell>
        </row>
        <row r="43">
          <cell r="EI43">
            <v>422</v>
          </cell>
          <cell r="EJ43">
            <v>60</v>
          </cell>
          <cell r="EK43">
            <v>382</v>
          </cell>
          <cell r="EL43">
            <v>20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3</v>
          </cell>
          <cell r="F44">
            <v>5</v>
          </cell>
          <cell r="G44">
            <v>7</v>
          </cell>
          <cell r="H44">
            <v>8</v>
          </cell>
          <cell r="I44">
            <v>1</v>
          </cell>
          <cell r="J44">
            <v>3</v>
          </cell>
          <cell r="K44">
            <v>30</v>
          </cell>
          <cell r="L44">
            <v>9</v>
          </cell>
          <cell r="M44">
            <v>6</v>
          </cell>
          <cell r="N44">
            <v>90</v>
          </cell>
          <cell r="O44">
            <v>0</v>
          </cell>
          <cell r="P44">
            <v>60</v>
          </cell>
          <cell r="Q44">
            <v>11</v>
          </cell>
          <cell r="R44">
            <v>12</v>
          </cell>
          <cell r="S44">
            <v>14</v>
          </cell>
          <cell r="T44">
            <v>16</v>
          </cell>
          <cell r="U44">
            <v>3</v>
          </cell>
          <cell r="V44">
            <v>14</v>
          </cell>
          <cell r="W44">
            <v>98</v>
          </cell>
          <cell r="X44">
            <v>25</v>
          </cell>
          <cell r="Y44">
            <v>11</v>
          </cell>
          <cell r="Z44">
            <v>175</v>
          </cell>
          <cell r="AA44">
            <v>0</v>
          </cell>
          <cell r="AB44">
            <v>77</v>
          </cell>
          <cell r="AC44">
            <v>41</v>
          </cell>
          <cell r="AD44">
            <v>584</v>
          </cell>
          <cell r="AE44" t="str">
            <v>中和街道柳荫街药店</v>
          </cell>
          <cell r="AF44" t="str">
            <v>高新片区</v>
          </cell>
          <cell r="AG44">
            <v>14</v>
          </cell>
          <cell r="AH44">
            <v>16</v>
          </cell>
          <cell r="AI44">
            <v>18</v>
          </cell>
          <cell r="AJ44">
            <v>20</v>
          </cell>
          <cell r="AK44">
            <v>1</v>
          </cell>
          <cell r="AL44">
            <v>14</v>
          </cell>
          <cell r="AM44">
            <v>70</v>
          </cell>
          <cell r="AN44">
            <v>11.15</v>
          </cell>
          <cell r="AO44">
            <v>1227.85</v>
          </cell>
          <cell r="AP44">
            <v>-2.85</v>
          </cell>
          <cell r="AQ44">
            <v>0</v>
          </cell>
          <cell r="AR44">
            <v>70</v>
          </cell>
        </row>
        <row r="44">
          <cell r="AT44">
            <v>2</v>
          </cell>
          <cell r="AU44">
            <v>3</v>
          </cell>
          <cell r="AV44">
            <v>4</v>
          </cell>
          <cell r="AW44">
            <v>5</v>
          </cell>
          <cell r="AX44">
            <v>1</v>
          </cell>
          <cell r="AY44">
            <v>2</v>
          </cell>
          <cell r="AZ44">
            <v>30</v>
          </cell>
          <cell r="BA44">
            <v>5</v>
          </cell>
          <cell r="BB44">
            <v>3</v>
          </cell>
          <cell r="BC44">
            <v>75</v>
          </cell>
          <cell r="BD44">
            <v>0</v>
          </cell>
          <cell r="BE44">
            <v>45</v>
          </cell>
          <cell r="BF44">
            <v>4</v>
          </cell>
          <cell r="BG44">
            <v>6</v>
          </cell>
          <cell r="BH44">
            <v>7</v>
          </cell>
          <cell r="BI44">
            <v>8</v>
          </cell>
          <cell r="BJ44">
            <v>1</v>
          </cell>
          <cell r="BK44">
            <v>4</v>
          </cell>
          <cell r="BL44">
            <v>24</v>
          </cell>
          <cell r="BM44">
            <v>6</v>
          </cell>
          <cell r="BN44">
            <v>2</v>
          </cell>
          <cell r="BO44">
            <v>36</v>
          </cell>
        </row>
        <row r="44">
          <cell r="BQ44">
            <v>12</v>
          </cell>
          <cell r="BR44">
            <v>41</v>
          </cell>
          <cell r="BS44">
            <v>584</v>
          </cell>
          <cell r="BT44" t="str">
            <v>中和街道柳荫街药店</v>
          </cell>
          <cell r="BU44" t="str">
            <v>高新片区</v>
          </cell>
          <cell r="BV44">
            <v>5</v>
          </cell>
          <cell r="BW44">
            <v>6</v>
          </cell>
          <cell r="BX44">
            <v>8</v>
          </cell>
          <cell r="BY44">
            <v>10</v>
          </cell>
          <cell r="BZ44">
            <v>2</v>
          </cell>
          <cell r="CA44">
            <v>6</v>
          </cell>
          <cell r="CB44">
            <v>48</v>
          </cell>
          <cell r="CC44">
            <v>0</v>
          </cell>
          <cell r="CD44">
            <v>-6</v>
          </cell>
          <cell r="CE44">
            <v>0</v>
          </cell>
          <cell r="CF44">
            <v>48</v>
          </cell>
        </row>
        <row r="44">
          <cell r="CH44">
            <v>5</v>
          </cell>
          <cell r="CI44">
            <v>6</v>
          </cell>
          <cell r="CJ44">
            <v>7</v>
          </cell>
          <cell r="CK44">
            <v>8</v>
          </cell>
          <cell r="CL44">
            <v>1</v>
          </cell>
          <cell r="CM44">
            <v>5</v>
          </cell>
          <cell r="CN44">
            <v>40</v>
          </cell>
          <cell r="CO44">
            <v>2</v>
          </cell>
          <cell r="CP44">
            <v>-3</v>
          </cell>
          <cell r="CQ44">
            <v>0</v>
          </cell>
          <cell r="CR44">
            <v>40</v>
          </cell>
        </row>
        <row r="44">
          <cell r="CT44">
            <v>41</v>
          </cell>
          <cell r="CU44">
            <v>584</v>
          </cell>
          <cell r="CV44" t="str">
            <v>中和街道柳荫街药店</v>
          </cell>
          <cell r="CW44" t="str">
            <v>高新片区</v>
          </cell>
          <cell r="CX44">
            <v>2</v>
          </cell>
          <cell r="CY44">
            <v>3</v>
          </cell>
          <cell r="CZ44">
            <v>4</v>
          </cell>
          <cell r="DA44">
            <v>5</v>
          </cell>
          <cell r="DB44">
            <v>1</v>
          </cell>
          <cell r="DC44">
            <v>2</v>
          </cell>
          <cell r="DD44">
            <v>30</v>
          </cell>
          <cell r="DE44">
            <v>5</v>
          </cell>
          <cell r="DF44">
            <v>3</v>
          </cell>
          <cell r="DG44">
            <v>75</v>
          </cell>
          <cell r="DH44">
            <v>0</v>
          </cell>
          <cell r="DI44">
            <v>45</v>
          </cell>
          <cell r="DJ44">
            <v>14</v>
          </cell>
          <cell r="DK44">
            <v>16</v>
          </cell>
          <cell r="DL44">
            <v>18</v>
          </cell>
          <cell r="DM44">
            <v>20</v>
          </cell>
          <cell r="DN44">
            <v>1</v>
          </cell>
          <cell r="DO44">
            <v>14</v>
          </cell>
          <cell r="DP44">
            <v>70</v>
          </cell>
          <cell r="DQ44">
            <v>11.15</v>
          </cell>
          <cell r="DR44">
            <v>1227.85</v>
          </cell>
          <cell r="DS44">
            <v>-2.85</v>
          </cell>
          <cell r="DT44">
            <v>0</v>
          </cell>
          <cell r="DU44">
            <v>70</v>
          </cell>
        </row>
        <row r="44">
          <cell r="DW44">
            <v>2</v>
          </cell>
          <cell r="DX44">
            <v>3</v>
          </cell>
          <cell r="DY44">
            <v>4</v>
          </cell>
          <cell r="DZ44">
            <v>5</v>
          </cell>
          <cell r="EA44">
            <v>1</v>
          </cell>
          <cell r="EB44">
            <v>2</v>
          </cell>
          <cell r="EC44">
            <v>30</v>
          </cell>
          <cell r="ED44">
            <v>5</v>
          </cell>
          <cell r="EE44">
            <v>3</v>
          </cell>
          <cell r="EF44">
            <v>75</v>
          </cell>
        </row>
        <row r="44">
          <cell r="EH44">
            <v>45</v>
          </cell>
          <cell r="EI44">
            <v>370</v>
          </cell>
          <cell r="EJ44">
            <v>451</v>
          </cell>
          <cell r="EK44">
            <v>158</v>
          </cell>
          <cell r="EL44">
            <v>239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8</v>
          </cell>
          <cell r="F45">
            <v>10</v>
          </cell>
          <cell r="G45">
            <v>13</v>
          </cell>
          <cell r="H45">
            <v>15</v>
          </cell>
          <cell r="I45">
            <v>4</v>
          </cell>
          <cell r="J45">
            <v>15</v>
          </cell>
          <cell r="K45">
            <v>675</v>
          </cell>
          <cell r="L45">
            <v>18</v>
          </cell>
          <cell r="M45">
            <v>3</v>
          </cell>
          <cell r="N45">
            <v>810</v>
          </cell>
          <cell r="O45">
            <v>0</v>
          </cell>
          <cell r="P45">
            <v>135</v>
          </cell>
          <cell r="Q45">
            <v>36</v>
          </cell>
          <cell r="R45">
            <v>40</v>
          </cell>
          <cell r="S45">
            <v>45</v>
          </cell>
          <cell r="T45">
            <v>48</v>
          </cell>
          <cell r="U45">
            <v>4</v>
          </cell>
          <cell r="V45">
            <v>48</v>
          </cell>
          <cell r="W45">
            <v>432</v>
          </cell>
          <cell r="X45">
            <v>52</v>
          </cell>
          <cell r="Y45">
            <v>4</v>
          </cell>
          <cell r="Z45">
            <v>468</v>
          </cell>
          <cell r="AA45">
            <v>0</v>
          </cell>
          <cell r="AB45">
            <v>36</v>
          </cell>
          <cell r="AC45">
            <v>42</v>
          </cell>
          <cell r="AD45">
            <v>355</v>
          </cell>
          <cell r="AE45" t="str">
            <v>双林路药店</v>
          </cell>
          <cell r="AF45" t="str">
            <v>东南片区</v>
          </cell>
          <cell r="AG45">
            <v>34</v>
          </cell>
          <cell r="AH45">
            <v>38</v>
          </cell>
          <cell r="AI45">
            <v>43</v>
          </cell>
          <cell r="AJ45">
            <v>48</v>
          </cell>
          <cell r="AK45">
            <v>1</v>
          </cell>
          <cell r="AL45">
            <v>34</v>
          </cell>
          <cell r="AM45">
            <v>170</v>
          </cell>
          <cell r="AN45">
            <v>37.98</v>
          </cell>
          <cell r="AO45">
            <v>4250.74</v>
          </cell>
          <cell r="AP45">
            <v>3.98</v>
          </cell>
          <cell r="AQ45">
            <v>212.5</v>
          </cell>
        </row>
        <row r="45">
          <cell r="AS45">
            <v>42.5</v>
          </cell>
          <cell r="AT45">
            <v>8</v>
          </cell>
          <cell r="AU45">
            <v>10</v>
          </cell>
          <cell r="AV45">
            <v>13</v>
          </cell>
          <cell r="AW45">
            <v>15</v>
          </cell>
          <cell r="AX45">
            <v>1</v>
          </cell>
          <cell r="AY45">
            <v>8</v>
          </cell>
          <cell r="AZ45">
            <v>120</v>
          </cell>
          <cell r="BA45">
            <v>11</v>
          </cell>
          <cell r="BB45">
            <v>3</v>
          </cell>
          <cell r="BC45">
            <v>165</v>
          </cell>
          <cell r="BD45">
            <v>0</v>
          </cell>
          <cell r="BE45">
            <v>45</v>
          </cell>
          <cell r="BF45">
            <v>12</v>
          </cell>
          <cell r="BG45">
            <v>16</v>
          </cell>
          <cell r="BH45">
            <v>20</v>
          </cell>
          <cell r="BI45">
            <v>22</v>
          </cell>
          <cell r="BJ45">
            <v>4</v>
          </cell>
          <cell r="BK45">
            <v>22</v>
          </cell>
          <cell r="BL45">
            <v>264</v>
          </cell>
          <cell r="BM45">
            <v>22</v>
          </cell>
          <cell r="BN45">
            <v>0</v>
          </cell>
          <cell r="BO45">
            <v>264</v>
          </cell>
        </row>
        <row r="45">
          <cell r="BR45">
            <v>42</v>
          </cell>
          <cell r="BS45">
            <v>355</v>
          </cell>
          <cell r="BT45" t="str">
            <v>双林路药店</v>
          </cell>
          <cell r="BU45" t="str">
            <v>东南片区</v>
          </cell>
          <cell r="BV45">
            <v>22</v>
          </cell>
          <cell r="BW45">
            <v>28</v>
          </cell>
          <cell r="BX45">
            <v>33</v>
          </cell>
          <cell r="BY45">
            <v>41</v>
          </cell>
          <cell r="BZ45">
            <v>3</v>
          </cell>
          <cell r="CA45">
            <v>33</v>
          </cell>
          <cell r="CB45">
            <v>330</v>
          </cell>
          <cell r="CC45">
            <v>33</v>
          </cell>
          <cell r="CD45">
            <v>0</v>
          </cell>
          <cell r="CE45">
            <v>330</v>
          </cell>
        </row>
        <row r="45">
          <cell r="CH45">
            <v>22</v>
          </cell>
          <cell r="CI45">
            <v>27</v>
          </cell>
          <cell r="CJ45">
            <v>32</v>
          </cell>
          <cell r="CK45">
            <v>38</v>
          </cell>
          <cell r="CL45">
            <v>1</v>
          </cell>
          <cell r="CM45">
            <v>22</v>
          </cell>
          <cell r="CN45">
            <v>176</v>
          </cell>
          <cell r="CO45">
            <v>22</v>
          </cell>
          <cell r="CP45">
            <v>0</v>
          </cell>
          <cell r="CQ45">
            <v>176</v>
          </cell>
          <cell r="CR45">
            <v>0</v>
          </cell>
        </row>
        <row r="45">
          <cell r="CT45">
            <v>42</v>
          </cell>
          <cell r="CU45">
            <v>355</v>
          </cell>
          <cell r="CV45" t="str">
            <v>双林路药店</v>
          </cell>
          <cell r="CW45" t="str">
            <v>东南片区</v>
          </cell>
          <cell r="CX45">
            <v>8</v>
          </cell>
          <cell r="CY45">
            <v>10</v>
          </cell>
          <cell r="CZ45">
            <v>13</v>
          </cell>
          <cell r="DA45">
            <v>15</v>
          </cell>
          <cell r="DB45">
            <v>1</v>
          </cell>
          <cell r="DC45">
            <v>8</v>
          </cell>
          <cell r="DD45">
            <v>120</v>
          </cell>
          <cell r="DE45">
            <v>11</v>
          </cell>
          <cell r="DF45">
            <v>3</v>
          </cell>
          <cell r="DG45">
            <v>165</v>
          </cell>
          <cell r="DH45">
            <v>0</v>
          </cell>
          <cell r="DI45">
            <v>45</v>
          </cell>
          <cell r="DJ45">
            <v>34</v>
          </cell>
          <cell r="DK45">
            <v>38</v>
          </cell>
          <cell r="DL45">
            <v>43</v>
          </cell>
          <cell r="DM45">
            <v>48</v>
          </cell>
          <cell r="DN45">
            <v>1</v>
          </cell>
          <cell r="DO45">
            <v>34</v>
          </cell>
          <cell r="DP45">
            <v>170</v>
          </cell>
          <cell r="DQ45">
            <v>37.98</v>
          </cell>
          <cell r="DR45">
            <v>4250.74</v>
          </cell>
          <cell r="DS45">
            <v>3.98</v>
          </cell>
          <cell r="DT45">
            <v>212.5</v>
          </cell>
        </row>
        <row r="45">
          <cell r="DV45">
            <v>42.5</v>
          </cell>
          <cell r="DW45">
            <v>6</v>
          </cell>
          <cell r="DX45">
            <v>8</v>
          </cell>
          <cell r="DY45">
            <v>10</v>
          </cell>
          <cell r="DZ45">
            <v>12</v>
          </cell>
          <cell r="EA45">
            <v>1</v>
          </cell>
          <cell r="EB45">
            <v>6</v>
          </cell>
          <cell r="EC45">
            <v>90</v>
          </cell>
          <cell r="ED45">
            <v>6</v>
          </cell>
          <cell r="EE45">
            <v>0</v>
          </cell>
          <cell r="EF45">
            <v>90</v>
          </cell>
        </row>
        <row r="45">
          <cell r="EI45">
            <v>2257</v>
          </cell>
          <cell r="EJ45">
            <v>2515.5</v>
          </cell>
          <cell r="EK45">
            <v>0</v>
          </cell>
          <cell r="EL45">
            <v>258.5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4</v>
          </cell>
          <cell r="F46">
            <v>5</v>
          </cell>
          <cell r="G46">
            <v>7</v>
          </cell>
          <cell r="H46">
            <v>8</v>
          </cell>
          <cell r="I46">
            <v>2</v>
          </cell>
          <cell r="J46">
            <v>5</v>
          </cell>
          <cell r="K46">
            <v>100</v>
          </cell>
          <cell r="L46">
            <v>14</v>
          </cell>
          <cell r="M46">
            <v>9</v>
          </cell>
          <cell r="N46">
            <v>280</v>
          </cell>
          <cell r="O46">
            <v>0</v>
          </cell>
          <cell r="P46">
            <v>180</v>
          </cell>
          <cell r="Q46">
            <v>18</v>
          </cell>
          <cell r="R46">
            <v>20</v>
          </cell>
          <cell r="S46">
            <v>22</v>
          </cell>
          <cell r="T46">
            <v>24</v>
          </cell>
          <cell r="U46">
            <v>1</v>
          </cell>
          <cell r="V46">
            <v>18</v>
          </cell>
          <cell r="W46">
            <v>54</v>
          </cell>
          <cell r="X46">
            <v>14</v>
          </cell>
          <cell r="Y46">
            <v>-4</v>
          </cell>
          <cell r="Z46">
            <v>0</v>
          </cell>
          <cell r="AA46">
            <v>54</v>
          </cell>
        </row>
        <row r="46">
          <cell r="AC46">
            <v>43</v>
          </cell>
          <cell r="AD46">
            <v>373</v>
          </cell>
          <cell r="AE46" t="str">
            <v>通盈街药店</v>
          </cell>
          <cell r="AF46" t="str">
            <v>东南片区</v>
          </cell>
          <cell r="AG46">
            <v>23</v>
          </cell>
          <cell r="AH46">
            <v>26</v>
          </cell>
          <cell r="AI46">
            <v>29</v>
          </cell>
          <cell r="AJ46">
            <v>33</v>
          </cell>
          <cell r="AK46">
            <v>2</v>
          </cell>
          <cell r="AL46">
            <v>26</v>
          </cell>
          <cell r="AM46">
            <v>182</v>
          </cell>
          <cell r="AN46">
            <v>36</v>
          </cell>
          <cell r="AO46">
            <v>3875.64</v>
          </cell>
          <cell r="AP46">
            <v>10</v>
          </cell>
          <cell r="AQ46">
            <v>271.3</v>
          </cell>
        </row>
        <row r="46">
          <cell r="AS46">
            <v>89.3</v>
          </cell>
          <cell r="AT46">
            <v>4</v>
          </cell>
          <cell r="AU46">
            <v>6</v>
          </cell>
          <cell r="AV46">
            <v>8</v>
          </cell>
          <cell r="AW46">
            <v>10</v>
          </cell>
          <cell r="AX46">
            <v>2</v>
          </cell>
          <cell r="AY46">
            <v>6</v>
          </cell>
          <cell r="AZ46">
            <v>120</v>
          </cell>
          <cell r="BA46">
            <v>7</v>
          </cell>
          <cell r="BB46">
            <v>1</v>
          </cell>
          <cell r="BC46">
            <v>140</v>
          </cell>
          <cell r="BD46">
            <v>0</v>
          </cell>
          <cell r="BE46">
            <v>20</v>
          </cell>
          <cell r="BF46">
            <v>7</v>
          </cell>
          <cell r="BG46">
            <v>10</v>
          </cell>
          <cell r="BH46">
            <v>12</v>
          </cell>
          <cell r="BI46">
            <v>13</v>
          </cell>
          <cell r="BJ46">
            <v>2</v>
          </cell>
          <cell r="BK46">
            <v>10</v>
          </cell>
          <cell r="BL46">
            <v>80</v>
          </cell>
          <cell r="BM46">
            <v>10</v>
          </cell>
          <cell r="BN46">
            <v>0</v>
          </cell>
          <cell r="BO46">
            <v>80</v>
          </cell>
        </row>
        <row r="46">
          <cell r="BR46">
            <v>43</v>
          </cell>
          <cell r="BS46">
            <v>373</v>
          </cell>
          <cell r="BT46" t="str">
            <v>通盈街药店</v>
          </cell>
          <cell r="BU46" t="str">
            <v>东南片区</v>
          </cell>
          <cell r="BV46">
            <v>6</v>
          </cell>
          <cell r="BW46">
            <v>8</v>
          </cell>
          <cell r="BX46">
            <v>9</v>
          </cell>
          <cell r="BY46">
            <v>11</v>
          </cell>
          <cell r="BZ46">
            <v>1</v>
          </cell>
          <cell r="CA46">
            <v>6</v>
          </cell>
          <cell r="CB46">
            <v>36</v>
          </cell>
          <cell r="CC46">
            <v>7</v>
          </cell>
          <cell r="CD46">
            <v>1</v>
          </cell>
          <cell r="CE46">
            <v>42</v>
          </cell>
        </row>
        <row r="46">
          <cell r="CG46">
            <v>6</v>
          </cell>
          <cell r="CH46">
            <v>6</v>
          </cell>
          <cell r="CI46">
            <v>8</v>
          </cell>
          <cell r="CJ46">
            <v>10</v>
          </cell>
          <cell r="CK46">
            <v>11</v>
          </cell>
          <cell r="CL46">
            <v>1</v>
          </cell>
          <cell r="CM46">
            <v>6</v>
          </cell>
          <cell r="CN46">
            <v>48</v>
          </cell>
          <cell r="CO46">
            <v>12</v>
          </cell>
          <cell r="CP46">
            <v>6</v>
          </cell>
          <cell r="CQ46">
            <v>96</v>
          </cell>
          <cell r="CR46">
            <v>0</v>
          </cell>
          <cell r="CS46">
            <v>48</v>
          </cell>
          <cell r="CT46">
            <v>43</v>
          </cell>
          <cell r="CU46">
            <v>373</v>
          </cell>
          <cell r="CV46" t="str">
            <v>通盈街药店</v>
          </cell>
          <cell r="CW46" t="str">
            <v>东南片区</v>
          </cell>
          <cell r="CX46">
            <v>4</v>
          </cell>
          <cell r="CY46">
            <v>6</v>
          </cell>
          <cell r="CZ46">
            <v>8</v>
          </cell>
          <cell r="DA46">
            <v>10</v>
          </cell>
          <cell r="DB46">
            <v>2</v>
          </cell>
          <cell r="DC46">
            <v>6</v>
          </cell>
          <cell r="DD46">
            <v>120</v>
          </cell>
          <cell r="DE46">
            <v>7</v>
          </cell>
          <cell r="DF46">
            <v>1</v>
          </cell>
          <cell r="DG46">
            <v>140</v>
          </cell>
          <cell r="DH46">
            <v>0</v>
          </cell>
          <cell r="DI46">
            <v>20</v>
          </cell>
          <cell r="DJ46">
            <v>23</v>
          </cell>
          <cell r="DK46">
            <v>26</v>
          </cell>
          <cell r="DL46">
            <v>29</v>
          </cell>
          <cell r="DM46">
            <v>33</v>
          </cell>
          <cell r="DN46">
            <v>2</v>
          </cell>
          <cell r="DO46">
            <v>26</v>
          </cell>
          <cell r="DP46">
            <v>182</v>
          </cell>
          <cell r="DQ46">
            <v>36</v>
          </cell>
          <cell r="DR46">
            <v>3875.64</v>
          </cell>
          <cell r="DS46">
            <v>10</v>
          </cell>
          <cell r="DT46">
            <v>271.3</v>
          </cell>
        </row>
        <row r="46">
          <cell r="DV46">
            <v>89.3</v>
          </cell>
          <cell r="DW46">
            <v>4</v>
          </cell>
          <cell r="DX46">
            <v>5</v>
          </cell>
          <cell r="DY46">
            <v>6</v>
          </cell>
          <cell r="DZ46">
            <v>7</v>
          </cell>
          <cell r="EA46">
            <v>1</v>
          </cell>
          <cell r="EB46">
            <v>4</v>
          </cell>
          <cell r="EC46">
            <v>60</v>
          </cell>
          <cell r="ED46">
            <v>0</v>
          </cell>
          <cell r="EE46">
            <v>-4</v>
          </cell>
        </row>
        <row r="46">
          <cell r="EG46">
            <v>60</v>
          </cell>
        </row>
        <row r="46">
          <cell r="EI46">
            <v>680</v>
          </cell>
          <cell r="EJ46">
            <v>909.3</v>
          </cell>
          <cell r="EK46">
            <v>114</v>
          </cell>
          <cell r="EL46">
            <v>343.3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4</v>
          </cell>
          <cell r="F47">
            <v>6</v>
          </cell>
          <cell r="G47">
            <v>8</v>
          </cell>
          <cell r="H47">
            <v>9</v>
          </cell>
          <cell r="I47">
            <v>1</v>
          </cell>
          <cell r="J47">
            <v>4</v>
          </cell>
          <cell r="K47">
            <v>40</v>
          </cell>
        </row>
        <row r="47">
          <cell r="M47">
            <v>-4</v>
          </cell>
          <cell r="N47">
            <v>0</v>
          </cell>
          <cell r="O47">
            <v>40</v>
          </cell>
        </row>
        <row r="47">
          <cell r="Q47">
            <v>14</v>
          </cell>
          <cell r="R47">
            <v>16</v>
          </cell>
          <cell r="S47">
            <v>18</v>
          </cell>
          <cell r="T47">
            <v>20</v>
          </cell>
          <cell r="U47">
            <v>4</v>
          </cell>
          <cell r="V47">
            <v>20</v>
          </cell>
          <cell r="W47">
            <v>180</v>
          </cell>
          <cell r="X47">
            <v>4</v>
          </cell>
          <cell r="Y47">
            <v>-16</v>
          </cell>
          <cell r="Z47">
            <v>0</v>
          </cell>
          <cell r="AA47">
            <v>180</v>
          </cell>
        </row>
        <row r="47">
          <cell r="AC47">
            <v>44</v>
          </cell>
          <cell r="AD47">
            <v>511</v>
          </cell>
          <cell r="AE47" t="str">
            <v>杉板桥南一路店</v>
          </cell>
          <cell r="AF47" t="str">
            <v>东南片区</v>
          </cell>
          <cell r="AG47">
            <v>16</v>
          </cell>
          <cell r="AH47">
            <v>18</v>
          </cell>
          <cell r="AI47">
            <v>20</v>
          </cell>
          <cell r="AJ47">
            <v>23</v>
          </cell>
          <cell r="AK47">
            <v>4</v>
          </cell>
          <cell r="AL47">
            <v>23</v>
          </cell>
          <cell r="AM47">
            <v>299</v>
          </cell>
          <cell r="AN47">
            <v>23.4</v>
          </cell>
          <cell r="AO47">
            <v>2209.5</v>
          </cell>
          <cell r="AP47">
            <v>0.399999999999999</v>
          </cell>
          <cell r="AQ47">
            <v>287.2</v>
          </cell>
          <cell r="AR47">
            <v>11.8</v>
          </cell>
        </row>
        <row r="47">
          <cell r="AT47">
            <v>4</v>
          </cell>
          <cell r="AU47">
            <v>6</v>
          </cell>
          <cell r="AV47">
            <v>8</v>
          </cell>
          <cell r="AW47">
            <v>10</v>
          </cell>
          <cell r="AX47">
            <v>1</v>
          </cell>
          <cell r="AY47">
            <v>4</v>
          </cell>
          <cell r="AZ47">
            <v>60</v>
          </cell>
          <cell r="BA47">
            <v>2</v>
          </cell>
          <cell r="BB47">
            <v>-2</v>
          </cell>
          <cell r="BC47">
            <v>0</v>
          </cell>
          <cell r="BD47">
            <v>60</v>
          </cell>
        </row>
        <row r="47">
          <cell r="BF47">
            <v>6</v>
          </cell>
          <cell r="BG47">
            <v>8</v>
          </cell>
          <cell r="BH47">
            <v>10</v>
          </cell>
          <cell r="BI47">
            <v>11</v>
          </cell>
          <cell r="BJ47">
            <v>1</v>
          </cell>
          <cell r="BK47">
            <v>6</v>
          </cell>
          <cell r="BL47">
            <v>36</v>
          </cell>
          <cell r="BM47">
            <v>10</v>
          </cell>
          <cell r="BN47">
            <v>4</v>
          </cell>
          <cell r="BO47">
            <v>60</v>
          </cell>
        </row>
        <row r="47">
          <cell r="BQ47">
            <v>24</v>
          </cell>
          <cell r="BR47">
            <v>44</v>
          </cell>
          <cell r="BS47">
            <v>511</v>
          </cell>
          <cell r="BT47" t="str">
            <v>杉板桥南一路店</v>
          </cell>
          <cell r="BU47" t="str">
            <v>东南片区</v>
          </cell>
          <cell r="BV47">
            <v>5</v>
          </cell>
          <cell r="BW47">
            <v>6</v>
          </cell>
          <cell r="BX47">
            <v>8</v>
          </cell>
          <cell r="BY47">
            <v>10</v>
          </cell>
          <cell r="BZ47">
            <v>3</v>
          </cell>
          <cell r="CA47">
            <v>8</v>
          </cell>
          <cell r="CB47">
            <v>80</v>
          </cell>
          <cell r="CC47">
            <v>9</v>
          </cell>
          <cell r="CD47">
            <v>1</v>
          </cell>
          <cell r="CE47">
            <v>90</v>
          </cell>
        </row>
        <row r="47">
          <cell r="CG47">
            <v>10</v>
          </cell>
          <cell r="CH47">
            <v>6</v>
          </cell>
          <cell r="CI47">
            <v>7</v>
          </cell>
          <cell r="CJ47">
            <v>8</v>
          </cell>
          <cell r="CK47">
            <v>10</v>
          </cell>
          <cell r="CL47">
            <v>1</v>
          </cell>
          <cell r="CM47">
            <v>6</v>
          </cell>
          <cell r="CN47">
            <v>48</v>
          </cell>
          <cell r="CO47">
            <v>0</v>
          </cell>
          <cell r="CP47">
            <v>-6</v>
          </cell>
          <cell r="CQ47">
            <v>0</v>
          </cell>
          <cell r="CR47">
            <v>48</v>
          </cell>
        </row>
        <row r="47">
          <cell r="CT47">
            <v>44</v>
          </cell>
          <cell r="CU47">
            <v>511</v>
          </cell>
          <cell r="CV47" t="str">
            <v>杉板桥南一路店</v>
          </cell>
          <cell r="CW47" t="str">
            <v>东南片区</v>
          </cell>
          <cell r="CX47">
            <v>4</v>
          </cell>
          <cell r="CY47">
            <v>6</v>
          </cell>
          <cell r="CZ47">
            <v>8</v>
          </cell>
          <cell r="DA47">
            <v>10</v>
          </cell>
          <cell r="DB47">
            <v>1</v>
          </cell>
          <cell r="DC47">
            <v>4</v>
          </cell>
          <cell r="DD47">
            <v>60</v>
          </cell>
          <cell r="DE47">
            <v>2</v>
          </cell>
          <cell r="DF47">
            <v>-2</v>
          </cell>
          <cell r="DG47">
            <v>0</v>
          </cell>
          <cell r="DH47">
            <v>60</v>
          </cell>
        </row>
        <row r="47">
          <cell r="DJ47">
            <v>16</v>
          </cell>
          <cell r="DK47">
            <v>18</v>
          </cell>
          <cell r="DL47">
            <v>20</v>
          </cell>
          <cell r="DM47">
            <v>23</v>
          </cell>
          <cell r="DN47">
            <v>4</v>
          </cell>
          <cell r="DO47">
            <v>23</v>
          </cell>
          <cell r="DP47">
            <v>299</v>
          </cell>
          <cell r="DQ47">
            <v>23.4</v>
          </cell>
          <cell r="DR47">
            <v>2209.5</v>
          </cell>
          <cell r="DS47">
            <v>0.399999999999999</v>
          </cell>
          <cell r="DT47">
            <v>287.2</v>
          </cell>
          <cell r="DU47">
            <v>11.8</v>
          </cell>
        </row>
        <row r="47">
          <cell r="DW47">
            <v>3</v>
          </cell>
          <cell r="DX47">
            <v>4</v>
          </cell>
          <cell r="DY47">
            <v>5</v>
          </cell>
          <cell r="DZ47">
            <v>6</v>
          </cell>
          <cell r="EA47">
            <v>1</v>
          </cell>
          <cell r="EB47">
            <v>3</v>
          </cell>
          <cell r="EC47">
            <v>45</v>
          </cell>
          <cell r="ED47">
            <v>0</v>
          </cell>
          <cell r="EE47">
            <v>-3</v>
          </cell>
        </row>
        <row r="47">
          <cell r="EG47">
            <v>45</v>
          </cell>
        </row>
        <row r="47">
          <cell r="EI47">
            <v>788</v>
          </cell>
          <cell r="EJ47">
            <v>437.2</v>
          </cell>
          <cell r="EK47">
            <v>384.8</v>
          </cell>
          <cell r="EL47">
            <v>34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4</v>
          </cell>
          <cell r="F48">
            <v>6</v>
          </cell>
          <cell r="G48">
            <v>8</v>
          </cell>
          <cell r="H48">
            <v>9</v>
          </cell>
          <cell r="I48">
            <v>2</v>
          </cell>
          <cell r="J48">
            <v>6</v>
          </cell>
          <cell r="K48">
            <v>120</v>
          </cell>
          <cell r="L48">
            <v>4</v>
          </cell>
          <cell r="M48">
            <v>-2</v>
          </cell>
          <cell r="N48">
            <v>0</v>
          </cell>
          <cell r="O48">
            <v>120</v>
          </cell>
        </row>
        <row r="48">
          <cell r="Q48">
            <v>11</v>
          </cell>
          <cell r="R48">
            <v>12</v>
          </cell>
          <cell r="S48">
            <v>14</v>
          </cell>
          <cell r="T48">
            <v>16</v>
          </cell>
          <cell r="U48">
            <v>4</v>
          </cell>
          <cell r="V48">
            <v>16</v>
          </cell>
          <cell r="W48">
            <v>144</v>
          </cell>
          <cell r="X48">
            <v>6</v>
          </cell>
          <cell r="Y48">
            <v>-10</v>
          </cell>
          <cell r="Z48">
            <v>0</v>
          </cell>
          <cell r="AA48">
            <v>144</v>
          </cell>
        </row>
        <row r="48">
          <cell r="AC48">
            <v>45</v>
          </cell>
          <cell r="AD48">
            <v>515</v>
          </cell>
          <cell r="AE48" t="str">
            <v>崔家店路药店</v>
          </cell>
          <cell r="AF48" t="str">
            <v>东南片区</v>
          </cell>
          <cell r="AG48">
            <v>20</v>
          </cell>
          <cell r="AH48">
            <v>22</v>
          </cell>
          <cell r="AI48">
            <v>25</v>
          </cell>
          <cell r="AJ48">
            <v>28</v>
          </cell>
          <cell r="AK48">
            <v>4</v>
          </cell>
          <cell r="AL48">
            <v>28</v>
          </cell>
          <cell r="AM48">
            <v>364</v>
          </cell>
          <cell r="AN48">
            <v>20.75</v>
          </cell>
          <cell r="AO48">
            <v>1818.71</v>
          </cell>
          <cell r="AP48">
            <v>-7.25</v>
          </cell>
          <cell r="AQ48">
            <v>0</v>
          </cell>
          <cell r="AR48">
            <v>364</v>
          </cell>
        </row>
        <row r="48">
          <cell r="AT48">
            <v>4</v>
          </cell>
          <cell r="AU48">
            <v>6</v>
          </cell>
          <cell r="AV48">
            <v>8</v>
          </cell>
          <cell r="AW48">
            <v>10</v>
          </cell>
          <cell r="AX48">
            <v>2</v>
          </cell>
          <cell r="AY48">
            <v>6</v>
          </cell>
          <cell r="AZ48">
            <v>120</v>
          </cell>
          <cell r="BA48">
            <v>8</v>
          </cell>
          <cell r="BB48">
            <v>2</v>
          </cell>
          <cell r="BC48">
            <v>160</v>
          </cell>
          <cell r="BD48">
            <v>0</v>
          </cell>
          <cell r="BE48">
            <v>40</v>
          </cell>
          <cell r="BF48">
            <v>6</v>
          </cell>
          <cell r="BG48">
            <v>8</v>
          </cell>
          <cell r="BH48">
            <v>10</v>
          </cell>
          <cell r="BI48">
            <v>11</v>
          </cell>
          <cell r="BJ48">
            <v>4</v>
          </cell>
          <cell r="BK48">
            <v>11</v>
          </cell>
          <cell r="BL48">
            <v>132</v>
          </cell>
          <cell r="BM48">
            <v>15</v>
          </cell>
          <cell r="BN48">
            <v>4</v>
          </cell>
          <cell r="BO48">
            <v>180</v>
          </cell>
        </row>
        <row r="48">
          <cell r="BQ48">
            <v>48</v>
          </cell>
          <cell r="BR48">
            <v>45</v>
          </cell>
          <cell r="BS48">
            <v>515</v>
          </cell>
          <cell r="BT48" t="str">
            <v>崔家店路药店</v>
          </cell>
          <cell r="BU48" t="str">
            <v>东南片区</v>
          </cell>
          <cell r="BV48">
            <v>6</v>
          </cell>
          <cell r="BW48">
            <v>8</v>
          </cell>
          <cell r="BX48">
            <v>9</v>
          </cell>
          <cell r="BY48">
            <v>11</v>
          </cell>
          <cell r="BZ48">
            <v>2</v>
          </cell>
          <cell r="CA48">
            <v>8</v>
          </cell>
          <cell r="CB48">
            <v>64</v>
          </cell>
          <cell r="CC48">
            <v>13</v>
          </cell>
          <cell r="CD48">
            <v>5</v>
          </cell>
          <cell r="CE48">
            <v>104</v>
          </cell>
        </row>
        <row r="48">
          <cell r="CG48">
            <v>40</v>
          </cell>
          <cell r="CH48">
            <v>6</v>
          </cell>
          <cell r="CI48">
            <v>7</v>
          </cell>
          <cell r="CJ48">
            <v>8</v>
          </cell>
          <cell r="CK48">
            <v>10</v>
          </cell>
          <cell r="CL48">
            <v>2</v>
          </cell>
          <cell r="CM48">
            <v>7</v>
          </cell>
          <cell r="CN48">
            <v>70</v>
          </cell>
          <cell r="CO48">
            <v>16</v>
          </cell>
          <cell r="CP48">
            <v>9</v>
          </cell>
          <cell r="CQ48">
            <v>160</v>
          </cell>
          <cell r="CR48">
            <v>0</v>
          </cell>
          <cell r="CS48">
            <v>90</v>
          </cell>
          <cell r="CT48">
            <v>45</v>
          </cell>
          <cell r="CU48">
            <v>515</v>
          </cell>
          <cell r="CV48" t="str">
            <v>崔家店路药店</v>
          </cell>
          <cell r="CW48" t="str">
            <v>东南片区</v>
          </cell>
          <cell r="CX48">
            <v>4</v>
          </cell>
          <cell r="CY48">
            <v>6</v>
          </cell>
          <cell r="CZ48">
            <v>8</v>
          </cell>
          <cell r="DA48">
            <v>10</v>
          </cell>
          <cell r="DB48">
            <v>2</v>
          </cell>
          <cell r="DC48">
            <v>6</v>
          </cell>
          <cell r="DD48">
            <v>120</v>
          </cell>
          <cell r="DE48">
            <v>8</v>
          </cell>
          <cell r="DF48">
            <v>2</v>
          </cell>
          <cell r="DG48">
            <v>160</v>
          </cell>
          <cell r="DH48">
            <v>0</v>
          </cell>
          <cell r="DI48">
            <v>40</v>
          </cell>
          <cell r="DJ48">
            <v>20</v>
          </cell>
          <cell r="DK48">
            <v>22</v>
          </cell>
          <cell r="DL48">
            <v>25</v>
          </cell>
          <cell r="DM48">
            <v>28</v>
          </cell>
          <cell r="DN48">
            <v>4</v>
          </cell>
          <cell r="DO48">
            <v>28</v>
          </cell>
          <cell r="DP48">
            <v>364</v>
          </cell>
          <cell r="DQ48">
            <v>20.75</v>
          </cell>
          <cell r="DR48">
            <v>1818.71</v>
          </cell>
          <cell r="DS48">
            <v>-7.25</v>
          </cell>
          <cell r="DT48">
            <v>0</v>
          </cell>
          <cell r="DU48">
            <v>364</v>
          </cell>
        </row>
        <row r="48">
          <cell r="DW48">
            <v>4</v>
          </cell>
          <cell r="DX48">
            <v>5</v>
          </cell>
          <cell r="DY48">
            <v>6</v>
          </cell>
          <cell r="DZ48">
            <v>7</v>
          </cell>
          <cell r="EA48">
            <v>1</v>
          </cell>
          <cell r="EB48">
            <v>4</v>
          </cell>
          <cell r="EC48">
            <v>60</v>
          </cell>
          <cell r="ED48">
            <v>0</v>
          </cell>
          <cell r="EE48">
            <v>-4</v>
          </cell>
        </row>
        <row r="48">
          <cell r="EG48">
            <v>60</v>
          </cell>
        </row>
        <row r="48">
          <cell r="EI48">
            <v>1074</v>
          </cell>
          <cell r="EJ48">
            <v>604</v>
          </cell>
          <cell r="EK48">
            <v>688</v>
          </cell>
          <cell r="EL48">
            <v>218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9</v>
          </cell>
          <cell r="I49">
            <v>1</v>
          </cell>
          <cell r="J49">
            <v>5</v>
          </cell>
          <cell r="K49">
            <v>50</v>
          </cell>
          <cell r="L49">
            <v>1</v>
          </cell>
          <cell r="M49">
            <v>-4</v>
          </cell>
          <cell r="N49">
            <v>0</v>
          </cell>
          <cell r="O49">
            <v>50</v>
          </cell>
        </row>
        <row r="49">
          <cell r="Q49">
            <v>29</v>
          </cell>
          <cell r="R49">
            <v>33</v>
          </cell>
          <cell r="S49">
            <v>36</v>
          </cell>
          <cell r="T49">
            <v>39</v>
          </cell>
          <cell r="U49">
            <v>4</v>
          </cell>
          <cell r="V49">
            <v>39</v>
          </cell>
          <cell r="W49">
            <v>351</v>
          </cell>
          <cell r="X49">
            <v>101</v>
          </cell>
          <cell r="Y49">
            <v>62</v>
          </cell>
          <cell r="Z49">
            <v>909</v>
          </cell>
          <cell r="AA49">
            <v>0</v>
          </cell>
          <cell r="AB49">
            <v>558</v>
          </cell>
          <cell r="AC49">
            <v>46</v>
          </cell>
          <cell r="AD49">
            <v>545</v>
          </cell>
          <cell r="AE49" t="str">
            <v>龙潭西路店</v>
          </cell>
          <cell r="AF49" t="str">
            <v>东南片区</v>
          </cell>
          <cell r="AG49">
            <v>16</v>
          </cell>
          <cell r="AH49">
            <v>18</v>
          </cell>
          <cell r="AI49">
            <v>20</v>
          </cell>
          <cell r="AJ49">
            <v>23</v>
          </cell>
          <cell r="AK49">
            <v>4</v>
          </cell>
          <cell r="AL49">
            <v>23</v>
          </cell>
          <cell r="AM49">
            <v>299</v>
          </cell>
          <cell r="AN49">
            <v>26.3</v>
          </cell>
          <cell r="AO49">
            <v>2869.5</v>
          </cell>
          <cell r="AP49">
            <v>3.3</v>
          </cell>
          <cell r="AQ49">
            <v>373</v>
          </cell>
        </row>
        <row r="49">
          <cell r="AS49">
            <v>74</v>
          </cell>
          <cell r="AT49">
            <v>5</v>
          </cell>
          <cell r="AU49">
            <v>7</v>
          </cell>
          <cell r="AV49">
            <v>9</v>
          </cell>
          <cell r="AW49">
            <v>11</v>
          </cell>
          <cell r="AX49">
            <v>1</v>
          </cell>
          <cell r="AY49">
            <v>5</v>
          </cell>
          <cell r="AZ49">
            <v>75</v>
          </cell>
          <cell r="BA49">
            <v>13</v>
          </cell>
          <cell r="BB49">
            <v>8</v>
          </cell>
          <cell r="BC49">
            <v>195</v>
          </cell>
          <cell r="BD49">
            <v>0</v>
          </cell>
          <cell r="BE49">
            <v>120</v>
          </cell>
          <cell r="BF49">
            <v>6</v>
          </cell>
          <cell r="BG49">
            <v>8</v>
          </cell>
          <cell r="BH49">
            <v>10</v>
          </cell>
          <cell r="BI49">
            <v>11</v>
          </cell>
          <cell r="BJ49">
            <v>2</v>
          </cell>
          <cell r="BK49">
            <v>8</v>
          </cell>
          <cell r="BL49">
            <v>64</v>
          </cell>
          <cell r="BM49">
            <v>16</v>
          </cell>
          <cell r="BN49">
            <v>8</v>
          </cell>
          <cell r="BO49">
            <v>128</v>
          </cell>
        </row>
        <row r="49">
          <cell r="BQ49">
            <v>64</v>
          </cell>
          <cell r="BR49">
            <v>46</v>
          </cell>
          <cell r="BS49">
            <v>545</v>
          </cell>
          <cell r="BT49" t="str">
            <v>龙潭西路店</v>
          </cell>
          <cell r="BU49" t="str">
            <v>东南片区</v>
          </cell>
          <cell r="BV49">
            <v>8</v>
          </cell>
          <cell r="BW49">
            <v>10</v>
          </cell>
          <cell r="BX49">
            <v>12</v>
          </cell>
          <cell r="BY49">
            <v>15</v>
          </cell>
          <cell r="BZ49">
            <v>4</v>
          </cell>
          <cell r="CA49">
            <v>15</v>
          </cell>
          <cell r="CB49">
            <v>180</v>
          </cell>
          <cell r="CC49">
            <v>26</v>
          </cell>
          <cell r="CD49">
            <v>11</v>
          </cell>
          <cell r="CE49">
            <v>312</v>
          </cell>
        </row>
        <row r="49">
          <cell r="CG49">
            <v>132</v>
          </cell>
          <cell r="CH49">
            <v>8</v>
          </cell>
          <cell r="CI49">
            <v>10</v>
          </cell>
          <cell r="CJ49">
            <v>12</v>
          </cell>
          <cell r="CK49">
            <v>14</v>
          </cell>
          <cell r="CL49">
            <v>1</v>
          </cell>
          <cell r="CM49">
            <v>8</v>
          </cell>
          <cell r="CN49">
            <v>64</v>
          </cell>
          <cell r="CO49">
            <v>13</v>
          </cell>
          <cell r="CP49">
            <v>5</v>
          </cell>
          <cell r="CQ49">
            <v>104</v>
          </cell>
          <cell r="CR49">
            <v>0</v>
          </cell>
          <cell r="CS49">
            <v>40</v>
          </cell>
          <cell r="CT49">
            <v>46</v>
          </cell>
          <cell r="CU49">
            <v>545</v>
          </cell>
          <cell r="CV49" t="str">
            <v>龙潭西路店</v>
          </cell>
          <cell r="CW49" t="str">
            <v>东南片区</v>
          </cell>
          <cell r="CX49">
            <v>5</v>
          </cell>
          <cell r="CY49">
            <v>7</v>
          </cell>
          <cell r="CZ49">
            <v>9</v>
          </cell>
          <cell r="DA49">
            <v>11</v>
          </cell>
          <cell r="DB49">
            <v>1</v>
          </cell>
          <cell r="DC49">
            <v>5</v>
          </cell>
          <cell r="DD49">
            <v>75</v>
          </cell>
          <cell r="DE49">
            <v>13</v>
          </cell>
          <cell r="DF49">
            <v>8</v>
          </cell>
          <cell r="DG49">
            <v>195</v>
          </cell>
          <cell r="DH49">
            <v>0</v>
          </cell>
          <cell r="DI49">
            <v>120</v>
          </cell>
          <cell r="DJ49">
            <v>16</v>
          </cell>
          <cell r="DK49">
            <v>18</v>
          </cell>
          <cell r="DL49">
            <v>20</v>
          </cell>
          <cell r="DM49">
            <v>23</v>
          </cell>
          <cell r="DN49">
            <v>4</v>
          </cell>
          <cell r="DO49">
            <v>23</v>
          </cell>
          <cell r="DP49">
            <v>299</v>
          </cell>
          <cell r="DQ49">
            <v>26.3</v>
          </cell>
          <cell r="DR49">
            <v>2869.5</v>
          </cell>
          <cell r="DS49">
            <v>3.3</v>
          </cell>
          <cell r="DT49">
            <v>373</v>
          </cell>
        </row>
        <row r="49">
          <cell r="DV49">
            <v>74</v>
          </cell>
          <cell r="DW49">
            <v>3</v>
          </cell>
          <cell r="DX49">
            <v>4</v>
          </cell>
          <cell r="DY49">
            <v>5</v>
          </cell>
          <cell r="DZ49">
            <v>6</v>
          </cell>
          <cell r="EA49">
            <v>2</v>
          </cell>
          <cell r="EB49">
            <v>4</v>
          </cell>
          <cell r="EC49">
            <v>80</v>
          </cell>
          <cell r="ED49">
            <v>4</v>
          </cell>
          <cell r="EE49">
            <v>0</v>
          </cell>
          <cell r="EF49">
            <v>80</v>
          </cell>
        </row>
        <row r="49">
          <cell r="EI49">
            <v>1163</v>
          </cell>
          <cell r="EJ49">
            <v>2101</v>
          </cell>
          <cell r="EK49">
            <v>50</v>
          </cell>
          <cell r="EL49">
            <v>988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5</v>
          </cell>
          <cell r="F50">
            <v>8</v>
          </cell>
          <cell r="G50">
            <v>10</v>
          </cell>
          <cell r="H50">
            <v>11</v>
          </cell>
          <cell r="I50">
            <v>1</v>
          </cell>
          <cell r="J50">
            <v>5</v>
          </cell>
          <cell r="K50">
            <v>50</v>
          </cell>
        </row>
        <row r="50">
          <cell r="M50">
            <v>-5</v>
          </cell>
          <cell r="N50">
            <v>0</v>
          </cell>
          <cell r="O50">
            <v>50</v>
          </cell>
        </row>
        <row r="50">
          <cell r="Q50">
            <v>14</v>
          </cell>
          <cell r="R50">
            <v>16</v>
          </cell>
          <cell r="S50">
            <v>18</v>
          </cell>
          <cell r="T50">
            <v>20</v>
          </cell>
          <cell r="U50">
            <v>2</v>
          </cell>
          <cell r="V50">
            <v>16</v>
          </cell>
          <cell r="W50">
            <v>80</v>
          </cell>
          <cell r="X50">
            <v>7</v>
          </cell>
          <cell r="Y50">
            <v>-9</v>
          </cell>
          <cell r="Z50">
            <v>0</v>
          </cell>
          <cell r="AA50">
            <v>80</v>
          </cell>
        </row>
        <row r="50">
          <cell r="AC50">
            <v>47</v>
          </cell>
          <cell r="AD50">
            <v>578</v>
          </cell>
          <cell r="AE50" t="str">
            <v>华油路药店</v>
          </cell>
          <cell r="AF50" t="str">
            <v>东南片区</v>
          </cell>
          <cell r="AG50">
            <v>29</v>
          </cell>
          <cell r="AH50">
            <v>32</v>
          </cell>
          <cell r="AI50">
            <v>36</v>
          </cell>
          <cell r="AJ50">
            <v>40</v>
          </cell>
          <cell r="AK50">
            <v>1</v>
          </cell>
          <cell r="AL50">
            <v>29</v>
          </cell>
          <cell r="AM50">
            <v>145</v>
          </cell>
          <cell r="AN50">
            <v>14</v>
          </cell>
          <cell r="AO50">
            <v>1298.35</v>
          </cell>
          <cell r="AP50">
            <v>-15</v>
          </cell>
          <cell r="AQ50">
            <v>0</v>
          </cell>
          <cell r="AR50">
            <v>145</v>
          </cell>
        </row>
        <row r="50">
          <cell r="AT50">
            <v>5</v>
          </cell>
          <cell r="AU50">
            <v>7</v>
          </cell>
          <cell r="AV50">
            <v>9</v>
          </cell>
          <cell r="AW50">
            <v>11</v>
          </cell>
          <cell r="AX50">
            <v>4</v>
          </cell>
          <cell r="AY50">
            <v>11</v>
          </cell>
          <cell r="AZ50">
            <v>330</v>
          </cell>
          <cell r="BA50">
            <v>25</v>
          </cell>
          <cell r="BB50">
            <v>14</v>
          </cell>
          <cell r="BC50">
            <v>750</v>
          </cell>
          <cell r="BD50">
            <v>0</v>
          </cell>
          <cell r="BE50">
            <v>420</v>
          </cell>
          <cell r="BF50">
            <v>7</v>
          </cell>
          <cell r="BG50">
            <v>10</v>
          </cell>
          <cell r="BH50">
            <v>12</v>
          </cell>
          <cell r="BI50">
            <v>13</v>
          </cell>
          <cell r="BJ50">
            <v>1</v>
          </cell>
          <cell r="BK50">
            <v>7</v>
          </cell>
          <cell r="BL50">
            <v>42</v>
          </cell>
          <cell r="BM50">
            <v>1</v>
          </cell>
          <cell r="BN50">
            <v>-6</v>
          </cell>
          <cell r="BO50">
            <v>0</v>
          </cell>
          <cell r="BP50">
            <v>42</v>
          </cell>
        </row>
        <row r="50">
          <cell r="BR50">
            <v>47</v>
          </cell>
          <cell r="BS50">
            <v>578</v>
          </cell>
          <cell r="BT50" t="str">
            <v>华油路药店</v>
          </cell>
          <cell r="BU50" t="str">
            <v>东南片区</v>
          </cell>
          <cell r="BV50">
            <v>7</v>
          </cell>
          <cell r="BW50">
            <v>9</v>
          </cell>
          <cell r="BX50">
            <v>11</v>
          </cell>
          <cell r="BY50">
            <v>13</v>
          </cell>
          <cell r="BZ50">
            <v>1</v>
          </cell>
          <cell r="CA50">
            <v>7</v>
          </cell>
          <cell r="CB50">
            <v>42</v>
          </cell>
          <cell r="CC50">
            <v>15</v>
          </cell>
          <cell r="CD50">
            <v>8</v>
          </cell>
          <cell r="CE50">
            <v>90</v>
          </cell>
        </row>
        <row r="50">
          <cell r="CG50">
            <v>48</v>
          </cell>
          <cell r="CH50">
            <v>7</v>
          </cell>
          <cell r="CI50">
            <v>9</v>
          </cell>
          <cell r="CJ50">
            <v>11</v>
          </cell>
          <cell r="CK50">
            <v>13</v>
          </cell>
          <cell r="CL50">
            <v>1</v>
          </cell>
          <cell r="CM50">
            <v>7</v>
          </cell>
          <cell r="CN50">
            <v>56</v>
          </cell>
          <cell r="CO50">
            <v>5</v>
          </cell>
          <cell r="CP50">
            <v>-2</v>
          </cell>
          <cell r="CQ50">
            <v>0</v>
          </cell>
          <cell r="CR50">
            <v>56</v>
          </cell>
        </row>
        <row r="50">
          <cell r="CT50">
            <v>47</v>
          </cell>
          <cell r="CU50">
            <v>578</v>
          </cell>
          <cell r="CV50" t="str">
            <v>华油路药店</v>
          </cell>
          <cell r="CW50" t="str">
            <v>东南片区</v>
          </cell>
          <cell r="CX50">
            <v>5</v>
          </cell>
          <cell r="CY50">
            <v>7</v>
          </cell>
          <cell r="CZ50">
            <v>9</v>
          </cell>
          <cell r="DA50">
            <v>11</v>
          </cell>
          <cell r="DB50">
            <v>4</v>
          </cell>
          <cell r="DC50">
            <v>11</v>
          </cell>
          <cell r="DD50">
            <v>330</v>
          </cell>
          <cell r="DE50">
            <v>25</v>
          </cell>
          <cell r="DF50">
            <v>14</v>
          </cell>
          <cell r="DG50">
            <v>750</v>
          </cell>
          <cell r="DH50">
            <v>0</v>
          </cell>
          <cell r="DI50">
            <v>420</v>
          </cell>
          <cell r="DJ50">
            <v>29</v>
          </cell>
          <cell r="DK50">
            <v>32</v>
          </cell>
          <cell r="DL50">
            <v>36</v>
          </cell>
          <cell r="DM50">
            <v>40</v>
          </cell>
          <cell r="DN50">
            <v>1</v>
          </cell>
          <cell r="DO50">
            <v>29</v>
          </cell>
          <cell r="DP50">
            <v>145</v>
          </cell>
          <cell r="DQ50">
            <v>14</v>
          </cell>
          <cell r="DR50">
            <v>1298.35</v>
          </cell>
          <cell r="DS50">
            <v>-15</v>
          </cell>
          <cell r="DT50">
            <v>0</v>
          </cell>
          <cell r="DU50">
            <v>145</v>
          </cell>
        </row>
        <row r="50">
          <cell r="DW50">
            <v>5</v>
          </cell>
          <cell r="DX50">
            <v>6</v>
          </cell>
          <cell r="DY50">
            <v>8</v>
          </cell>
          <cell r="DZ50">
            <v>10</v>
          </cell>
          <cell r="EA50">
            <v>1</v>
          </cell>
          <cell r="EB50">
            <v>5</v>
          </cell>
          <cell r="EC50">
            <v>75</v>
          </cell>
          <cell r="ED50">
            <v>2</v>
          </cell>
          <cell r="EE50">
            <v>-3</v>
          </cell>
        </row>
        <row r="50">
          <cell r="EG50">
            <v>75</v>
          </cell>
        </row>
        <row r="50">
          <cell r="EI50">
            <v>820</v>
          </cell>
          <cell r="EJ50">
            <v>840</v>
          </cell>
          <cell r="EK50">
            <v>448</v>
          </cell>
          <cell r="EL50">
            <v>468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4</v>
          </cell>
          <cell r="F51">
            <v>5</v>
          </cell>
          <cell r="G51">
            <v>7</v>
          </cell>
          <cell r="H51">
            <v>8</v>
          </cell>
          <cell r="I51">
            <v>1</v>
          </cell>
          <cell r="J51">
            <v>4</v>
          </cell>
          <cell r="K51">
            <v>40</v>
          </cell>
        </row>
        <row r="51">
          <cell r="M51">
            <v>-4</v>
          </cell>
          <cell r="N51">
            <v>0</v>
          </cell>
          <cell r="O51">
            <v>40</v>
          </cell>
        </row>
        <row r="51">
          <cell r="Q51">
            <v>11</v>
          </cell>
          <cell r="R51">
            <v>12</v>
          </cell>
          <cell r="S51">
            <v>14</v>
          </cell>
          <cell r="T51">
            <v>16</v>
          </cell>
          <cell r="U51">
            <v>1</v>
          </cell>
          <cell r="V51">
            <v>12</v>
          </cell>
          <cell r="W51">
            <v>36</v>
          </cell>
          <cell r="X51">
            <v>12</v>
          </cell>
          <cell r="Y51">
            <v>0</v>
          </cell>
          <cell r="Z51">
            <v>36</v>
          </cell>
          <cell r="AA51">
            <v>0</v>
          </cell>
        </row>
        <row r="51">
          <cell r="AC51">
            <v>48</v>
          </cell>
          <cell r="AD51">
            <v>598</v>
          </cell>
          <cell r="AE51" t="str">
            <v>锦江区水杉街药店</v>
          </cell>
          <cell r="AF51" t="str">
            <v>东南片区</v>
          </cell>
          <cell r="AG51">
            <v>16</v>
          </cell>
          <cell r="AH51">
            <v>18</v>
          </cell>
          <cell r="AI51">
            <v>20</v>
          </cell>
          <cell r="AJ51">
            <v>23</v>
          </cell>
          <cell r="AK51">
            <v>1</v>
          </cell>
          <cell r="AL51">
            <v>16</v>
          </cell>
          <cell r="AM51">
            <v>80</v>
          </cell>
          <cell r="AN51">
            <v>6.1</v>
          </cell>
          <cell r="AO51">
            <v>646</v>
          </cell>
          <cell r="AP51">
            <v>-9.9</v>
          </cell>
          <cell r="AQ51">
            <v>0</v>
          </cell>
          <cell r="AR51">
            <v>80</v>
          </cell>
        </row>
        <row r="51">
          <cell r="AT51">
            <v>3</v>
          </cell>
          <cell r="AU51">
            <v>5</v>
          </cell>
          <cell r="AV51">
            <v>7</v>
          </cell>
          <cell r="AW51">
            <v>9</v>
          </cell>
          <cell r="AX51">
            <v>1</v>
          </cell>
          <cell r="AY51">
            <v>3</v>
          </cell>
          <cell r="AZ51">
            <v>45</v>
          </cell>
          <cell r="BA51">
            <v>4</v>
          </cell>
          <cell r="BB51">
            <v>1</v>
          </cell>
          <cell r="BC51">
            <v>60</v>
          </cell>
          <cell r="BD51">
            <v>0</v>
          </cell>
          <cell r="BE51">
            <v>15</v>
          </cell>
          <cell r="BF51">
            <v>4</v>
          </cell>
          <cell r="BG51">
            <v>6</v>
          </cell>
          <cell r="BH51">
            <v>7</v>
          </cell>
          <cell r="BI51">
            <v>8</v>
          </cell>
          <cell r="BJ51">
            <v>1</v>
          </cell>
          <cell r="BK51">
            <v>4</v>
          </cell>
          <cell r="BL51">
            <v>24</v>
          </cell>
          <cell r="BM51">
            <v>1</v>
          </cell>
          <cell r="BN51">
            <v>-3</v>
          </cell>
          <cell r="BO51">
            <v>0</v>
          </cell>
          <cell r="BP51">
            <v>24</v>
          </cell>
        </row>
        <row r="51">
          <cell r="BR51">
            <v>48</v>
          </cell>
          <cell r="BS51">
            <v>598</v>
          </cell>
          <cell r="BT51" t="str">
            <v>锦江区水杉街药店</v>
          </cell>
          <cell r="BU51" t="str">
            <v>东南片区</v>
          </cell>
          <cell r="BV51">
            <v>6</v>
          </cell>
          <cell r="BW51">
            <v>8</v>
          </cell>
          <cell r="BX51">
            <v>9</v>
          </cell>
          <cell r="BY51">
            <v>11</v>
          </cell>
          <cell r="BZ51">
            <v>1</v>
          </cell>
          <cell r="CA51">
            <v>6</v>
          </cell>
          <cell r="CB51">
            <v>36</v>
          </cell>
          <cell r="CC51">
            <v>8</v>
          </cell>
          <cell r="CD51">
            <v>2</v>
          </cell>
          <cell r="CE51">
            <v>48</v>
          </cell>
        </row>
        <row r="51">
          <cell r="CG51">
            <v>12</v>
          </cell>
          <cell r="CH51">
            <v>6</v>
          </cell>
          <cell r="CI51">
            <v>7</v>
          </cell>
          <cell r="CJ51">
            <v>8</v>
          </cell>
          <cell r="CK51">
            <v>10</v>
          </cell>
          <cell r="CL51">
            <v>1</v>
          </cell>
          <cell r="CM51">
            <v>6</v>
          </cell>
          <cell r="CN51">
            <v>48</v>
          </cell>
          <cell r="CO51">
            <v>6</v>
          </cell>
          <cell r="CP51">
            <v>0</v>
          </cell>
          <cell r="CQ51">
            <v>48</v>
          </cell>
          <cell r="CR51">
            <v>0</v>
          </cell>
        </row>
        <row r="51">
          <cell r="CT51">
            <v>48</v>
          </cell>
          <cell r="CU51">
            <v>598</v>
          </cell>
          <cell r="CV51" t="str">
            <v>锦江区水杉街药店</v>
          </cell>
          <cell r="CW51" t="str">
            <v>东南片区</v>
          </cell>
          <cell r="CX51">
            <v>3</v>
          </cell>
          <cell r="CY51">
            <v>5</v>
          </cell>
          <cell r="CZ51">
            <v>7</v>
          </cell>
          <cell r="DA51">
            <v>9</v>
          </cell>
          <cell r="DB51">
            <v>1</v>
          </cell>
          <cell r="DC51">
            <v>3</v>
          </cell>
          <cell r="DD51">
            <v>45</v>
          </cell>
          <cell r="DE51">
            <v>4</v>
          </cell>
          <cell r="DF51">
            <v>1</v>
          </cell>
          <cell r="DG51">
            <v>60</v>
          </cell>
          <cell r="DH51">
            <v>0</v>
          </cell>
          <cell r="DI51">
            <v>15</v>
          </cell>
          <cell r="DJ51">
            <v>16</v>
          </cell>
          <cell r="DK51">
            <v>18</v>
          </cell>
          <cell r="DL51">
            <v>20</v>
          </cell>
          <cell r="DM51">
            <v>23</v>
          </cell>
          <cell r="DN51">
            <v>1</v>
          </cell>
          <cell r="DO51">
            <v>16</v>
          </cell>
          <cell r="DP51">
            <v>80</v>
          </cell>
          <cell r="DQ51">
            <v>6.1</v>
          </cell>
          <cell r="DR51">
            <v>646</v>
          </cell>
          <cell r="DS51">
            <v>-9.9</v>
          </cell>
          <cell r="DT51">
            <v>0</v>
          </cell>
          <cell r="DU51">
            <v>80</v>
          </cell>
        </row>
        <row r="51">
          <cell r="DW51">
            <v>2</v>
          </cell>
          <cell r="DX51">
            <v>3</v>
          </cell>
          <cell r="DY51">
            <v>4</v>
          </cell>
          <cell r="DZ51">
            <v>5</v>
          </cell>
          <cell r="EA51">
            <v>1</v>
          </cell>
          <cell r="EB51">
            <v>2</v>
          </cell>
          <cell r="EC51">
            <v>30</v>
          </cell>
          <cell r="ED51">
            <v>1</v>
          </cell>
          <cell r="EE51">
            <v>-1</v>
          </cell>
        </row>
        <row r="51">
          <cell r="EG51">
            <v>30</v>
          </cell>
        </row>
        <row r="51">
          <cell r="EI51">
            <v>339</v>
          </cell>
          <cell r="EJ51">
            <v>192</v>
          </cell>
          <cell r="EK51">
            <v>174</v>
          </cell>
          <cell r="EL51">
            <v>27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7</v>
          </cell>
          <cell r="F52">
            <v>10</v>
          </cell>
          <cell r="G52">
            <v>13</v>
          </cell>
          <cell r="H52">
            <v>15</v>
          </cell>
          <cell r="I52">
            <v>2</v>
          </cell>
          <cell r="J52">
            <v>10</v>
          </cell>
          <cell r="K52">
            <v>200</v>
          </cell>
          <cell r="L52">
            <v>6</v>
          </cell>
          <cell r="M52">
            <v>-4</v>
          </cell>
          <cell r="N52">
            <v>0</v>
          </cell>
          <cell r="O52">
            <v>200</v>
          </cell>
        </row>
        <row r="52">
          <cell r="Q52">
            <v>25</v>
          </cell>
          <cell r="R52">
            <v>28</v>
          </cell>
          <cell r="S52">
            <v>30</v>
          </cell>
          <cell r="T52">
            <v>33</v>
          </cell>
          <cell r="U52">
            <v>2</v>
          </cell>
          <cell r="V52">
            <v>28</v>
          </cell>
          <cell r="W52">
            <v>140</v>
          </cell>
          <cell r="X52">
            <v>30</v>
          </cell>
          <cell r="Y52">
            <v>2</v>
          </cell>
          <cell r="Z52">
            <v>150</v>
          </cell>
          <cell r="AA52">
            <v>0</v>
          </cell>
          <cell r="AB52">
            <v>10</v>
          </cell>
          <cell r="AC52">
            <v>49</v>
          </cell>
          <cell r="AD52">
            <v>707</v>
          </cell>
          <cell r="AE52" t="str">
            <v>万科路药店</v>
          </cell>
          <cell r="AF52" t="str">
            <v>东南片区</v>
          </cell>
          <cell r="AG52">
            <v>37</v>
          </cell>
          <cell r="AH52">
            <v>41</v>
          </cell>
          <cell r="AI52">
            <v>46</v>
          </cell>
          <cell r="AJ52">
            <v>51</v>
          </cell>
          <cell r="AK52">
            <v>1</v>
          </cell>
          <cell r="AL52">
            <v>37</v>
          </cell>
          <cell r="AM52">
            <v>185</v>
          </cell>
          <cell r="AN52">
            <v>27.65</v>
          </cell>
          <cell r="AO52">
            <v>2825.43</v>
          </cell>
          <cell r="AP52">
            <v>-9.35</v>
          </cell>
          <cell r="AQ52">
            <v>0</v>
          </cell>
          <cell r="AR52">
            <v>185</v>
          </cell>
        </row>
        <row r="52">
          <cell r="AT52">
            <v>6</v>
          </cell>
          <cell r="AU52">
            <v>8</v>
          </cell>
          <cell r="AV52">
            <v>11</v>
          </cell>
          <cell r="AW52">
            <v>13</v>
          </cell>
          <cell r="AX52">
            <v>3</v>
          </cell>
          <cell r="AY52">
            <v>11</v>
          </cell>
          <cell r="AZ52">
            <v>275</v>
          </cell>
          <cell r="BA52">
            <v>14</v>
          </cell>
          <cell r="BB52">
            <v>3</v>
          </cell>
          <cell r="BC52">
            <v>350</v>
          </cell>
          <cell r="BD52">
            <v>0</v>
          </cell>
          <cell r="BE52">
            <v>75</v>
          </cell>
          <cell r="BF52">
            <v>10</v>
          </cell>
          <cell r="BG52">
            <v>14</v>
          </cell>
          <cell r="BH52">
            <v>17</v>
          </cell>
          <cell r="BI52">
            <v>19</v>
          </cell>
          <cell r="BJ52">
            <v>2</v>
          </cell>
          <cell r="BK52">
            <v>14</v>
          </cell>
          <cell r="BL52">
            <v>112</v>
          </cell>
          <cell r="BM52">
            <v>15</v>
          </cell>
          <cell r="BN52">
            <v>1</v>
          </cell>
          <cell r="BO52">
            <v>120</v>
          </cell>
        </row>
        <row r="52">
          <cell r="BQ52">
            <v>8</v>
          </cell>
          <cell r="BR52">
            <v>49</v>
          </cell>
          <cell r="BS52">
            <v>707</v>
          </cell>
          <cell r="BT52" t="str">
            <v>万科路药店</v>
          </cell>
          <cell r="BU52" t="str">
            <v>东南片区</v>
          </cell>
          <cell r="BV52">
            <v>15</v>
          </cell>
          <cell r="BW52">
            <v>19</v>
          </cell>
          <cell r="BX52">
            <v>23</v>
          </cell>
          <cell r="BY52">
            <v>28</v>
          </cell>
          <cell r="BZ52">
            <v>1</v>
          </cell>
          <cell r="CA52">
            <v>15</v>
          </cell>
          <cell r="CB52">
            <v>90</v>
          </cell>
          <cell r="CC52">
            <v>15</v>
          </cell>
          <cell r="CD52">
            <v>0</v>
          </cell>
          <cell r="CE52">
            <v>90</v>
          </cell>
        </row>
        <row r="52">
          <cell r="CH52">
            <v>15</v>
          </cell>
          <cell r="CI52">
            <v>19</v>
          </cell>
          <cell r="CJ52">
            <v>23</v>
          </cell>
          <cell r="CK52">
            <v>27</v>
          </cell>
          <cell r="CL52">
            <v>1</v>
          </cell>
          <cell r="CM52">
            <v>15</v>
          </cell>
          <cell r="CN52">
            <v>120</v>
          </cell>
          <cell r="CO52">
            <v>10</v>
          </cell>
          <cell r="CP52">
            <v>-5</v>
          </cell>
          <cell r="CQ52">
            <v>0</v>
          </cell>
          <cell r="CR52">
            <v>120</v>
          </cell>
        </row>
        <row r="52">
          <cell r="CT52">
            <v>49</v>
          </cell>
          <cell r="CU52">
            <v>707</v>
          </cell>
          <cell r="CV52" t="str">
            <v>万科路药店</v>
          </cell>
          <cell r="CW52" t="str">
            <v>东南片区</v>
          </cell>
          <cell r="CX52">
            <v>6</v>
          </cell>
          <cell r="CY52">
            <v>8</v>
          </cell>
          <cell r="CZ52">
            <v>11</v>
          </cell>
          <cell r="DA52">
            <v>13</v>
          </cell>
          <cell r="DB52">
            <v>3</v>
          </cell>
          <cell r="DC52">
            <v>11</v>
          </cell>
          <cell r="DD52">
            <v>275</v>
          </cell>
          <cell r="DE52">
            <v>14</v>
          </cell>
          <cell r="DF52">
            <v>3</v>
          </cell>
          <cell r="DG52">
            <v>350</v>
          </cell>
          <cell r="DH52">
            <v>0</v>
          </cell>
          <cell r="DI52">
            <v>75</v>
          </cell>
          <cell r="DJ52">
            <v>37</v>
          </cell>
          <cell r="DK52">
            <v>41</v>
          </cell>
          <cell r="DL52">
            <v>46</v>
          </cell>
          <cell r="DM52">
            <v>51</v>
          </cell>
          <cell r="DN52">
            <v>1</v>
          </cell>
          <cell r="DO52">
            <v>37</v>
          </cell>
          <cell r="DP52">
            <v>185</v>
          </cell>
          <cell r="DQ52">
            <v>27.65</v>
          </cell>
          <cell r="DR52">
            <v>2825.43</v>
          </cell>
          <cell r="DS52">
            <v>-9.35</v>
          </cell>
          <cell r="DT52">
            <v>0</v>
          </cell>
          <cell r="DU52">
            <v>185</v>
          </cell>
        </row>
        <row r="52">
          <cell r="DW52">
            <v>6</v>
          </cell>
          <cell r="DX52">
            <v>8</v>
          </cell>
          <cell r="DY52">
            <v>10</v>
          </cell>
          <cell r="DZ52">
            <v>12</v>
          </cell>
          <cell r="EA52">
            <v>1</v>
          </cell>
          <cell r="EB52">
            <v>6</v>
          </cell>
          <cell r="EC52">
            <v>90</v>
          </cell>
          <cell r="ED52">
            <v>2</v>
          </cell>
          <cell r="EE52">
            <v>-4</v>
          </cell>
        </row>
        <row r="52">
          <cell r="EG52">
            <v>90</v>
          </cell>
        </row>
        <row r="52">
          <cell r="EI52">
            <v>1212</v>
          </cell>
          <cell r="EJ52">
            <v>710</v>
          </cell>
          <cell r="EK52">
            <v>595</v>
          </cell>
          <cell r="EL52">
            <v>93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9</v>
          </cell>
          <cell r="I53">
            <v>2</v>
          </cell>
          <cell r="J53">
            <v>6</v>
          </cell>
          <cell r="K53">
            <v>120</v>
          </cell>
          <cell r="L53">
            <v>11</v>
          </cell>
          <cell r="M53">
            <v>5</v>
          </cell>
          <cell r="N53">
            <v>220</v>
          </cell>
          <cell r="O53">
            <v>0</v>
          </cell>
          <cell r="P53">
            <v>100</v>
          </cell>
          <cell r="Q53">
            <v>57</v>
          </cell>
          <cell r="R53">
            <v>64</v>
          </cell>
          <cell r="S53">
            <v>70</v>
          </cell>
          <cell r="T53">
            <v>76</v>
          </cell>
          <cell r="U53">
            <v>4</v>
          </cell>
          <cell r="V53">
            <v>76</v>
          </cell>
          <cell r="W53">
            <v>684</v>
          </cell>
          <cell r="X53">
            <v>76</v>
          </cell>
          <cell r="Y53">
            <v>0</v>
          </cell>
          <cell r="Z53">
            <v>684</v>
          </cell>
          <cell r="AA53">
            <v>0</v>
          </cell>
        </row>
        <row r="53">
          <cell r="AC53">
            <v>50</v>
          </cell>
          <cell r="AD53">
            <v>712</v>
          </cell>
          <cell r="AE53" t="str">
            <v>华泰路药店</v>
          </cell>
          <cell r="AF53" t="str">
            <v>东南片区</v>
          </cell>
          <cell r="AG53">
            <v>40</v>
          </cell>
          <cell r="AH53">
            <v>45</v>
          </cell>
          <cell r="AI53">
            <v>51</v>
          </cell>
          <cell r="AJ53">
            <v>56</v>
          </cell>
          <cell r="AK53">
            <v>2</v>
          </cell>
          <cell r="AL53">
            <v>45</v>
          </cell>
          <cell r="AM53">
            <v>315</v>
          </cell>
          <cell r="AN53">
            <v>15.25</v>
          </cell>
          <cell r="AO53">
            <v>1332.01</v>
          </cell>
          <cell r="AP53">
            <v>-29.75</v>
          </cell>
          <cell r="AQ53">
            <v>0</v>
          </cell>
          <cell r="AR53">
            <v>315</v>
          </cell>
        </row>
        <row r="53">
          <cell r="AT53">
            <v>8</v>
          </cell>
          <cell r="AU53">
            <v>10</v>
          </cell>
          <cell r="AV53">
            <v>13</v>
          </cell>
          <cell r="AW53">
            <v>15</v>
          </cell>
          <cell r="AX53">
            <v>2</v>
          </cell>
          <cell r="AY53">
            <v>10</v>
          </cell>
          <cell r="AZ53">
            <v>200</v>
          </cell>
          <cell r="BA53">
            <v>10</v>
          </cell>
          <cell r="BB53">
            <v>0</v>
          </cell>
          <cell r="BC53">
            <v>200</v>
          </cell>
          <cell r="BD53">
            <v>0</v>
          </cell>
          <cell r="BE53">
            <v>0</v>
          </cell>
          <cell r="BF53">
            <v>15</v>
          </cell>
          <cell r="BG53">
            <v>20</v>
          </cell>
          <cell r="BH53">
            <v>25</v>
          </cell>
          <cell r="BI53">
            <v>28</v>
          </cell>
          <cell r="BJ53">
            <v>1</v>
          </cell>
          <cell r="BK53">
            <v>15</v>
          </cell>
          <cell r="BL53">
            <v>90</v>
          </cell>
          <cell r="BM53">
            <v>15</v>
          </cell>
          <cell r="BN53">
            <v>0</v>
          </cell>
          <cell r="BO53">
            <v>90</v>
          </cell>
        </row>
        <row r="53">
          <cell r="BR53">
            <v>50</v>
          </cell>
          <cell r="BS53">
            <v>712</v>
          </cell>
          <cell r="BT53" t="str">
            <v>华泰路药店</v>
          </cell>
          <cell r="BU53" t="str">
            <v>东南片区</v>
          </cell>
          <cell r="BV53">
            <v>13</v>
          </cell>
          <cell r="BW53">
            <v>16</v>
          </cell>
          <cell r="BX53">
            <v>20</v>
          </cell>
          <cell r="BY53">
            <v>25</v>
          </cell>
          <cell r="BZ53">
            <v>4</v>
          </cell>
          <cell r="CA53">
            <v>25</v>
          </cell>
          <cell r="CB53">
            <v>300</v>
          </cell>
          <cell r="CC53">
            <v>57</v>
          </cell>
          <cell r="CD53">
            <v>32</v>
          </cell>
          <cell r="CE53">
            <v>684</v>
          </cell>
        </row>
        <row r="53">
          <cell r="CG53">
            <v>384</v>
          </cell>
          <cell r="CH53">
            <v>13</v>
          </cell>
          <cell r="CI53">
            <v>16</v>
          </cell>
          <cell r="CJ53">
            <v>19</v>
          </cell>
          <cell r="CK53">
            <v>22</v>
          </cell>
          <cell r="CL53">
            <v>2</v>
          </cell>
          <cell r="CM53">
            <v>16</v>
          </cell>
          <cell r="CN53">
            <v>160</v>
          </cell>
          <cell r="CO53">
            <v>2</v>
          </cell>
          <cell r="CP53">
            <v>-14</v>
          </cell>
          <cell r="CQ53">
            <v>0</v>
          </cell>
          <cell r="CR53">
            <v>160</v>
          </cell>
        </row>
        <row r="53">
          <cell r="CT53">
            <v>50</v>
          </cell>
          <cell r="CU53">
            <v>712</v>
          </cell>
          <cell r="CV53" t="str">
            <v>华泰路药店</v>
          </cell>
          <cell r="CW53" t="str">
            <v>东南片区</v>
          </cell>
          <cell r="CX53">
            <v>8</v>
          </cell>
          <cell r="CY53">
            <v>10</v>
          </cell>
          <cell r="CZ53">
            <v>13</v>
          </cell>
          <cell r="DA53">
            <v>15</v>
          </cell>
          <cell r="DB53">
            <v>2</v>
          </cell>
          <cell r="DC53">
            <v>10</v>
          </cell>
          <cell r="DD53">
            <v>200</v>
          </cell>
          <cell r="DE53">
            <v>10</v>
          </cell>
          <cell r="DF53">
            <v>0</v>
          </cell>
          <cell r="DG53">
            <v>200</v>
          </cell>
          <cell r="DH53">
            <v>0</v>
          </cell>
          <cell r="DI53">
            <v>0</v>
          </cell>
          <cell r="DJ53">
            <v>40</v>
          </cell>
          <cell r="DK53">
            <v>45</v>
          </cell>
          <cell r="DL53">
            <v>51</v>
          </cell>
          <cell r="DM53">
            <v>56</v>
          </cell>
          <cell r="DN53">
            <v>2</v>
          </cell>
          <cell r="DO53">
            <v>45</v>
          </cell>
          <cell r="DP53">
            <v>315</v>
          </cell>
          <cell r="DQ53">
            <v>15.25</v>
          </cell>
          <cell r="DR53">
            <v>1332.01</v>
          </cell>
          <cell r="DS53">
            <v>-29.75</v>
          </cell>
          <cell r="DT53">
            <v>0</v>
          </cell>
          <cell r="DU53">
            <v>315</v>
          </cell>
        </row>
        <row r="53">
          <cell r="DW53">
            <v>7</v>
          </cell>
          <cell r="DX53">
            <v>9</v>
          </cell>
          <cell r="DY53">
            <v>11</v>
          </cell>
          <cell r="DZ53">
            <v>13</v>
          </cell>
          <cell r="EA53">
            <v>2</v>
          </cell>
          <cell r="EB53">
            <v>9</v>
          </cell>
          <cell r="EC53">
            <v>180</v>
          </cell>
          <cell r="ED53">
            <v>3</v>
          </cell>
          <cell r="EE53">
            <v>-6</v>
          </cell>
        </row>
        <row r="53">
          <cell r="EG53">
            <v>180</v>
          </cell>
        </row>
        <row r="53">
          <cell r="EI53">
            <v>2049</v>
          </cell>
          <cell r="EJ53">
            <v>1878</v>
          </cell>
          <cell r="EK53">
            <v>655</v>
          </cell>
          <cell r="EL53">
            <v>484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2</v>
          </cell>
          <cell r="F54">
            <v>4</v>
          </cell>
          <cell r="G54">
            <v>5</v>
          </cell>
          <cell r="H54">
            <v>6</v>
          </cell>
          <cell r="I54">
            <v>1</v>
          </cell>
          <cell r="J54">
            <v>2</v>
          </cell>
          <cell r="K54">
            <v>20</v>
          </cell>
          <cell r="L54">
            <v>1</v>
          </cell>
          <cell r="M54">
            <v>-1</v>
          </cell>
          <cell r="N54">
            <v>0</v>
          </cell>
          <cell r="O54">
            <v>20</v>
          </cell>
        </row>
        <row r="54">
          <cell r="Q54">
            <v>7</v>
          </cell>
          <cell r="R54">
            <v>8</v>
          </cell>
          <cell r="S54">
            <v>10</v>
          </cell>
          <cell r="T54">
            <v>12</v>
          </cell>
          <cell r="U54">
            <v>2</v>
          </cell>
          <cell r="V54">
            <v>8</v>
          </cell>
          <cell r="W54">
            <v>40</v>
          </cell>
          <cell r="X54">
            <v>4</v>
          </cell>
          <cell r="Y54">
            <v>-4</v>
          </cell>
          <cell r="Z54">
            <v>0</v>
          </cell>
          <cell r="AA54">
            <v>40</v>
          </cell>
        </row>
        <row r="54">
          <cell r="AC54">
            <v>51</v>
          </cell>
          <cell r="AD54">
            <v>718</v>
          </cell>
          <cell r="AE54" t="str">
            <v>龙泉驿区东街药店</v>
          </cell>
          <cell r="AF54" t="str">
            <v>东南片区</v>
          </cell>
          <cell r="AG54">
            <v>11</v>
          </cell>
          <cell r="AH54">
            <v>12</v>
          </cell>
          <cell r="AI54">
            <v>14</v>
          </cell>
          <cell r="AJ54">
            <v>15</v>
          </cell>
          <cell r="AK54">
            <v>1</v>
          </cell>
          <cell r="AL54">
            <v>11</v>
          </cell>
          <cell r="AM54">
            <v>55</v>
          </cell>
          <cell r="AN54">
            <v>7.2</v>
          </cell>
          <cell r="AO54">
            <v>1100.58</v>
          </cell>
          <cell r="AP54">
            <v>-3.8</v>
          </cell>
          <cell r="AQ54">
            <v>0</v>
          </cell>
          <cell r="AR54">
            <v>55</v>
          </cell>
        </row>
        <row r="54">
          <cell r="AT54">
            <v>2</v>
          </cell>
          <cell r="AU54">
            <v>3</v>
          </cell>
          <cell r="AV54">
            <v>4</v>
          </cell>
          <cell r="AW54">
            <v>5</v>
          </cell>
          <cell r="AX54">
            <v>1</v>
          </cell>
          <cell r="AY54">
            <v>2</v>
          </cell>
          <cell r="AZ54">
            <v>30</v>
          </cell>
          <cell r="BA54">
            <v>0</v>
          </cell>
          <cell r="BB54">
            <v>-2</v>
          </cell>
          <cell r="BC54">
            <v>0</v>
          </cell>
          <cell r="BD54">
            <v>30</v>
          </cell>
        </row>
        <row r="54">
          <cell r="BF54">
            <v>3</v>
          </cell>
          <cell r="BG54">
            <v>4</v>
          </cell>
          <cell r="BH54">
            <v>5</v>
          </cell>
          <cell r="BI54">
            <v>6</v>
          </cell>
          <cell r="BJ54">
            <v>4</v>
          </cell>
          <cell r="BK54">
            <v>6</v>
          </cell>
          <cell r="BL54">
            <v>72</v>
          </cell>
          <cell r="BM54">
            <v>13</v>
          </cell>
          <cell r="BN54">
            <v>7</v>
          </cell>
          <cell r="BO54">
            <v>156</v>
          </cell>
        </row>
        <row r="54">
          <cell r="BQ54">
            <v>84</v>
          </cell>
          <cell r="BR54">
            <v>51</v>
          </cell>
          <cell r="BS54">
            <v>718</v>
          </cell>
          <cell r="BT54" t="str">
            <v>龙泉驿区东街药店</v>
          </cell>
          <cell r="BU54" t="str">
            <v>东南片区</v>
          </cell>
          <cell r="BV54">
            <v>4</v>
          </cell>
          <cell r="BW54">
            <v>5</v>
          </cell>
          <cell r="BX54">
            <v>6</v>
          </cell>
          <cell r="BY54">
            <v>7</v>
          </cell>
          <cell r="BZ54">
            <v>1</v>
          </cell>
          <cell r="CA54">
            <v>4</v>
          </cell>
          <cell r="CB54">
            <v>24</v>
          </cell>
          <cell r="CC54">
            <v>4</v>
          </cell>
          <cell r="CD54">
            <v>0</v>
          </cell>
          <cell r="CE54">
            <v>24</v>
          </cell>
        </row>
        <row r="54">
          <cell r="CH54">
            <v>3</v>
          </cell>
          <cell r="CI54">
            <v>4</v>
          </cell>
          <cell r="CJ54">
            <v>5</v>
          </cell>
          <cell r="CK54">
            <v>6</v>
          </cell>
          <cell r="CL54">
            <v>1</v>
          </cell>
          <cell r="CM54">
            <v>3</v>
          </cell>
          <cell r="CN54">
            <v>24</v>
          </cell>
          <cell r="CO54">
            <v>0</v>
          </cell>
          <cell r="CP54">
            <v>-3</v>
          </cell>
          <cell r="CQ54">
            <v>0</v>
          </cell>
          <cell r="CR54">
            <v>24</v>
          </cell>
        </row>
        <row r="54">
          <cell r="CT54">
            <v>51</v>
          </cell>
          <cell r="CU54">
            <v>718</v>
          </cell>
          <cell r="CV54" t="str">
            <v>龙泉驿区东街药店</v>
          </cell>
          <cell r="CW54" t="str">
            <v>东南片区</v>
          </cell>
          <cell r="CX54">
            <v>2</v>
          </cell>
          <cell r="CY54">
            <v>3</v>
          </cell>
          <cell r="CZ54">
            <v>4</v>
          </cell>
          <cell r="DA54">
            <v>5</v>
          </cell>
          <cell r="DB54">
            <v>1</v>
          </cell>
          <cell r="DC54">
            <v>2</v>
          </cell>
          <cell r="DD54">
            <v>30</v>
          </cell>
          <cell r="DE54">
            <v>0</v>
          </cell>
          <cell r="DF54">
            <v>-2</v>
          </cell>
          <cell r="DG54">
            <v>0</v>
          </cell>
          <cell r="DH54">
            <v>30</v>
          </cell>
        </row>
        <row r="54">
          <cell r="DJ54">
            <v>11</v>
          </cell>
          <cell r="DK54">
            <v>12</v>
          </cell>
          <cell r="DL54">
            <v>14</v>
          </cell>
          <cell r="DM54">
            <v>15</v>
          </cell>
          <cell r="DN54">
            <v>1</v>
          </cell>
          <cell r="DO54">
            <v>11</v>
          </cell>
          <cell r="DP54">
            <v>55</v>
          </cell>
          <cell r="DQ54">
            <v>7.2</v>
          </cell>
          <cell r="DR54">
            <v>1100.58</v>
          </cell>
          <cell r="DS54">
            <v>-3.8</v>
          </cell>
          <cell r="DT54">
            <v>0</v>
          </cell>
          <cell r="DU54">
            <v>55</v>
          </cell>
        </row>
        <row r="54">
          <cell r="DW54">
            <v>2</v>
          </cell>
          <cell r="DX54">
            <v>3</v>
          </cell>
          <cell r="DY54">
            <v>4</v>
          </cell>
          <cell r="DZ54">
            <v>5</v>
          </cell>
          <cell r="EA54">
            <v>1</v>
          </cell>
          <cell r="EB54">
            <v>2</v>
          </cell>
          <cell r="EC54">
            <v>30</v>
          </cell>
          <cell r="ED54">
            <v>7</v>
          </cell>
          <cell r="EE54">
            <v>5</v>
          </cell>
          <cell r="EF54">
            <v>105</v>
          </cell>
        </row>
        <row r="54">
          <cell r="EH54">
            <v>75</v>
          </cell>
          <cell r="EI54">
            <v>295</v>
          </cell>
          <cell r="EJ54">
            <v>285</v>
          </cell>
          <cell r="EK54">
            <v>169</v>
          </cell>
          <cell r="EL54">
            <v>159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4</v>
          </cell>
          <cell r="F55">
            <v>5</v>
          </cell>
          <cell r="G55">
            <v>7</v>
          </cell>
          <cell r="H55">
            <v>8</v>
          </cell>
          <cell r="I55">
            <v>1</v>
          </cell>
          <cell r="J55">
            <v>4</v>
          </cell>
          <cell r="K55">
            <v>40</v>
          </cell>
        </row>
        <row r="55">
          <cell r="M55">
            <v>-4</v>
          </cell>
          <cell r="N55">
            <v>0</v>
          </cell>
          <cell r="O55">
            <v>40</v>
          </cell>
        </row>
        <row r="55">
          <cell r="Q55">
            <v>11</v>
          </cell>
          <cell r="R55">
            <v>12</v>
          </cell>
          <cell r="S55">
            <v>14</v>
          </cell>
          <cell r="T55">
            <v>16</v>
          </cell>
          <cell r="U55">
            <v>2</v>
          </cell>
          <cell r="V55">
            <v>12</v>
          </cell>
          <cell r="W55">
            <v>60</v>
          </cell>
          <cell r="X55">
            <v>3</v>
          </cell>
          <cell r="Y55">
            <v>-9</v>
          </cell>
          <cell r="Z55">
            <v>0</v>
          </cell>
          <cell r="AA55">
            <v>60</v>
          </cell>
        </row>
        <row r="55">
          <cell r="AC55">
            <v>52</v>
          </cell>
          <cell r="AD55">
            <v>723</v>
          </cell>
          <cell r="AE55" t="str">
            <v>柳翠路药店</v>
          </cell>
          <cell r="AF55" t="str">
            <v>东南片区</v>
          </cell>
          <cell r="AG55">
            <v>18</v>
          </cell>
          <cell r="AH55">
            <v>20</v>
          </cell>
          <cell r="AI55">
            <v>23</v>
          </cell>
          <cell r="AJ55">
            <v>25</v>
          </cell>
          <cell r="AK55">
            <v>1</v>
          </cell>
          <cell r="AL55">
            <v>18</v>
          </cell>
          <cell r="AM55">
            <v>90</v>
          </cell>
          <cell r="AN55">
            <v>13.4</v>
          </cell>
          <cell r="AO55">
            <v>1347.13</v>
          </cell>
          <cell r="AP55">
            <v>-4.6</v>
          </cell>
          <cell r="AQ55">
            <v>0</v>
          </cell>
          <cell r="AR55">
            <v>90</v>
          </cell>
        </row>
        <row r="55">
          <cell r="AT55">
            <v>2</v>
          </cell>
          <cell r="AU55">
            <v>3</v>
          </cell>
          <cell r="AV55">
            <v>4</v>
          </cell>
          <cell r="AW55">
            <v>5</v>
          </cell>
          <cell r="AX55">
            <v>2</v>
          </cell>
          <cell r="AY55">
            <v>3</v>
          </cell>
          <cell r="AZ55">
            <v>60</v>
          </cell>
          <cell r="BA55">
            <v>4</v>
          </cell>
          <cell r="BB55">
            <v>1</v>
          </cell>
          <cell r="BC55">
            <v>80</v>
          </cell>
          <cell r="BD55">
            <v>0</v>
          </cell>
          <cell r="BE55">
            <v>20</v>
          </cell>
          <cell r="BF55">
            <v>4</v>
          </cell>
          <cell r="BG55">
            <v>6</v>
          </cell>
          <cell r="BH55">
            <v>7</v>
          </cell>
          <cell r="BI55">
            <v>8</v>
          </cell>
          <cell r="BJ55">
            <v>2</v>
          </cell>
          <cell r="BK55">
            <v>6</v>
          </cell>
          <cell r="BL55">
            <v>48</v>
          </cell>
          <cell r="BM55">
            <v>0</v>
          </cell>
          <cell r="BN55">
            <v>-6</v>
          </cell>
          <cell r="BO55">
            <v>0</v>
          </cell>
          <cell r="BP55">
            <v>48</v>
          </cell>
        </row>
        <row r="55">
          <cell r="BR55">
            <v>52</v>
          </cell>
          <cell r="BS55">
            <v>723</v>
          </cell>
          <cell r="BT55" t="str">
            <v>柳翠路药店</v>
          </cell>
          <cell r="BU55" t="str">
            <v>东南片区</v>
          </cell>
          <cell r="BV55">
            <v>3</v>
          </cell>
          <cell r="BW55">
            <v>4</v>
          </cell>
          <cell r="BX55">
            <v>5</v>
          </cell>
          <cell r="BY55">
            <v>6</v>
          </cell>
          <cell r="BZ55">
            <v>4</v>
          </cell>
          <cell r="CA55">
            <v>6</v>
          </cell>
          <cell r="CB55">
            <v>72</v>
          </cell>
          <cell r="CC55">
            <v>11</v>
          </cell>
          <cell r="CD55">
            <v>5</v>
          </cell>
          <cell r="CE55">
            <v>132</v>
          </cell>
        </row>
        <row r="55">
          <cell r="CG55">
            <v>60</v>
          </cell>
          <cell r="CH55">
            <v>3</v>
          </cell>
          <cell r="CI55">
            <v>4</v>
          </cell>
          <cell r="CJ55">
            <v>5</v>
          </cell>
          <cell r="CK55">
            <v>6</v>
          </cell>
          <cell r="CL55">
            <v>2</v>
          </cell>
          <cell r="CM55">
            <v>4</v>
          </cell>
          <cell r="CN55">
            <v>40</v>
          </cell>
          <cell r="CO55">
            <v>4</v>
          </cell>
          <cell r="CP55">
            <v>0</v>
          </cell>
          <cell r="CQ55">
            <v>40</v>
          </cell>
          <cell r="CR55">
            <v>0</v>
          </cell>
        </row>
        <row r="55">
          <cell r="CT55">
            <v>52</v>
          </cell>
          <cell r="CU55">
            <v>723</v>
          </cell>
          <cell r="CV55" t="str">
            <v>柳翠路药店</v>
          </cell>
          <cell r="CW55" t="str">
            <v>东南片区</v>
          </cell>
          <cell r="CX55">
            <v>2</v>
          </cell>
          <cell r="CY55">
            <v>3</v>
          </cell>
          <cell r="CZ55">
            <v>4</v>
          </cell>
          <cell r="DA55">
            <v>5</v>
          </cell>
          <cell r="DB55">
            <v>2</v>
          </cell>
          <cell r="DC55">
            <v>3</v>
          </cell>
          <cell r="DD55">
            <v>60</v>
          </cell>
          <cell r="DE55">
            <v>4</v>
          </cell>
          <cell r="DF55">
            <v>1</v>
          </cell>
          <cell r="DG55">
            <v>80</v>
          </cell>
          <cell r="DH55">
            <v>0</v>
          </cell>
          <cell r="DI55">
            <v>20</v>
          </cell>
          <cell r="DJ55">
            <v>18</v>
          </cell>
          <cell r="DK55">
            <v>20</v>
          </cell>
          <cell r="DL55">
            <v>23</v>
          </cell>
          <cell r="DM55">
            <v>25</v>
          </cell>
          <cell r="DN55">
            <v>1</v>
          </cell>
          <cell r="DO55">
            <v>18</v>
          </cell>
          <cell r="DP55">
            <v>90</v>
          </cell>
          <cell r="DQ55">
            <v>13.4</v>
          </cell>
          <cell r="DR55">
            <v>1347.13</v>
          </cell>
          <cell r="DS55">
            <v>-4.6</v>
          </cell>
          <cell r="DT55">
            <v>0</v>
          </cell>
          <cell r="DU55">
            <v>90</v>
          </cell>
        </row>
        <row r="55">
          <cell r="DW55">
            <v>3</v>
          </cell>
          <cell r="DX55">
            <v>4</v>
          </cell>
          <cell r="DY55">
            <v>5</v>
          </cell>
          <cell r="DZ55">
            <v>6</v>
          </cell>
          <cell r="EA55">
            <v>1</v>
          </cell>
          <cell r="EB55">
            <v>3</v>
          </cell>
          <cell r="EC55">
            <v>45</v>
          </cell>
          <cell r="ED55">
            <v>2</v>
          </cell>
          <cell r="EE55">
            <v>-1</v>
          </cell>
        </row>
        <row r="55">
          <cell r="EG55">
            <v>45</v>
          </cell>
        </row>
        <row r="55">
          <cell r="EI55">
            <v>455</v>
          </cell>
          <cell r="EJ55">
            <v>252</v>
          </cell>
          <cell r="EK55">
            <v>283</v>
          </cell>
          <cell r="EL55">
            <v>80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5</v>
          </cell>
          <cell r="F56">
            <v>8</v>
          </cell>
          <cell r="G56">
            <v>10</v>
          </cell>
          <cell r="H56">
            <v>11</v>
          </cell>
          <cell r="I56">
            <v>1</v>
          </cell>
          <cell r="J56">
            <v>5</v>
          </cell>
          <cell r="K56">
            <v>50</v>
          </cell>
          <cell r="L56">
            <v>4</v>
          </cell>
          <cell r="M56">
            <v>-1</v>
          </cell>
          <cell r="N56">
            <v>0</v>
          </cell>
          <cell r="O56">
            <v>50</v>
          </cell>
        </row>
        <row r="56">
          <cell r="Q56">
            <v>21</v>
          </cell>
          <cell r="R56">
            <v>24</v>
          </cell>
          <cell r="S56">
            <v>27</v>
          </cell>
          <cell r="T56">
            <v>29</v>
          </cell>
          <cell r="U56">
            <v>1</v>
          </cell>
          <cell r="V56">
            <v>21</v>
          </cell>
          <cell r="W56">
            <v>63</v>
          </cell>
          <cell r="X56">
            <v>10</v>
          </cell>
          <cell r="Y56">
            <v>-11</v>
          </cell>
          <cell r="Z56">
            <v>0</v>
          </cell>
          <cell r="AA56">
            <v>63</v>
          </cell>
        </row>
        <row r="56">
          <cell r="AC56">
            <v>53</v>
          </cell>
          <cell r="AD56">
            <v>724</v>
          </cell>
          <cell r="AE56" t="str">
            <v>观音桥街药店</v>
          </cell>
          <cell r="AF56" t="str">
            <v>东南片区</v>
          </cell>
          <cell r="AG56">
            <v>28</v>
          </cell>
          <cell r="AH56">
            <v>31</v>
          </cell>
          <cell r="AI56">
            <v>35</v>
          </cell>
          <cell r="AJ56">
            <v>39</v>
          </cell>
          <cell r="AK56">
            <v>1</v>
          </cell>
          <cell r="AL56">
            <v>28</v>
          </cell>
          <cell r="AM56">
            <v>140</v>
          </cell>
          <cell r="AN56">
            <v>14.2</v>
          </cell>
          <cell r="AO56">
            <v>1692.02</v>
          </cell>
          <cell r="AP56">
            <v>-13.8</v>
          </cell>
          <cell r="AQ56">
            <v>0</v>
          </cell>
          <cell r="AR56">
            <v>140</v>
          </cell>
        </row>
        <row r="56">
          <cell r="AT56">
            <v>4</v>
          </cell>
          <cell r="AU56">
            <v>6</v>
          </cell>
          <cell r="AV56">
            <v>8</v>
          </cell>
          <cell r="AW56">
            <v>10</v>
          </cell>
          <cell r="AX56">
            <v>4</v>
          </cell>
          <cell r="AY56">
            <v>10</v>
          </cell>
          <cell r="AZ56">
            <v>300</v>
          </cell>
          <cell r="BA56">
            <v>13</v>
          </cell>
          <cell r="BB56">
            <v>3</v>
          </cell>
          <cell r="BC56">
            <v>390</v>
          </cell>
          <cell r="BD56">
            <v>0</v>
          </cell>
          <cell r="BE56">
            <v>90</v>
          </cell>
          <cell r="BF56">
            <v>7</v>
          </cell>
          <cell r="BG56">
            <v>10</v>
          </cell>
          <cell r="BH56">
            <v>12</v>
          </cell>
          <cell r="BI56">
            <v>13</v>
          </cell>
          <cell r="BJ56">
            <v>2</v>
          </cell>
          <cell r="BK56">
            <v>10</v>
          </cell>
          <cell r="BL56">
            <v>80</v>
          </cell>
          <cell r="BM56">
            <v>10</v>
          </cell>
          <cell r="BN56">
            <v>0</v>
          </cell>
          <cell r="BO56">
            <v>80</v>
          </cell>
        </row>
        <row r="56">
          <cell r="BR56">
            <v>53</v>
          </cell>
          <cell r="BS56">
            <v>724</v>
          </cell>
          <cell r="BT56" t="str">
            <v>观音桥街药店</v>
          </cell>
          <cell r="BU56" t="str">
            <v>东南片区</v>
          </cell>
          <cell r="BV56">
            <v>7</v>
          </cell>
          <cell r="BW56">
            <v>9</v>
          </cell>
          <cell r="BX56">
            <v>11</v>
          </cell>
          <cell r="BY56">
            <v>13</v>
          </cell>
          <cell r="BZ56">
            <v>2</v>
          </cell>
          <cell r="CA56">
            <v>9</v>
          </cell>
          <cell r="CB56">
            <v>72</v>
          </cell>
          <cell r="CC56">
            <v>9</v>
          </cell>
          <cell r="CD56">
            <v>0</v>
          </cell>
          <cell r="CE56">
            <v>72</v>
          </cell>
        </row>
        <row r="56">
          <cell r="CH56">
            <v>7</v>
          </cell>
          <cell r="CI56">
            <v>9</v>
          </cell>
          <cell r="CJ56">
            <v>11</v>
          </cell>
          <cell r="CK56">
            <v>13</v>
          </cell>
          <cell r="CL56">
            <v>1</v>
          </cell>
          <cell r="CM56">
            <v>7</v>
          </cell>
          <cell r="CN56">
            <v>56</v>
          </cell>
          <cell r="CO56">
            <v>0</v>
          </cell>
          <cell r="CP56">
            <v>-7</v>
          </cell>
          <cell r="CQ56">
            <v>0</v>
          </cell>
          <cell r="CR56">
            <v>56</v>
          </cell>
        </row>
        <row r="56">
          <cell r="CT56">
            <v>53</v>
          </cell>
          <cell r="CU56">
            <v>724</v>
          </cell>
          <cell r="CV56" t="str">
            <v>观音桥街药店</v>
          </cell>
          <cell r="CW56" t="str">
            <v>东南片区</v>
          </cell>
          <cell r="CX56">
            <v>4</v>
          </cell>
          <cell r="CY56">
            <v>6</v>
          </cell>
          <cell r="CZ56">
            <v>8</v>
          </cell>
          <cell r="DA56">
            <v>10</v>
          </cell>
          <cell r="DB56">
            <v>4</v>
          </cell>
          <cell r="DC56">
            <v>10</v>
          </cell>
          <cell r="DD56">
            <v>300</v>
          </cell>
          <cell r="DE56">
            <v>13</v>
          </cell>
          <cell r="DF56">
            <v>3</v>
          </cell>
          <cell r="DG56">
            <v>390</v>
          </cell>
          <cell r="DH56">
            <v>0</v>
          </cell>
          <cell r="DI56">
            <v>90</v>
          </cell>
          <cell r="DJ56">
            <v>28</v>
          </cell>
          <cell r="DK56">
            <v>31</v>
          </cell>
          <cell r="DL56">
            <v>35</v>
          </cell>
          <cell r="DM56">
            <v>39</v>
          </cell>
          <cell r="DN56">
            <v>1</v>
          </cell>
          <cell r="DO56">
            <v>28</v>
          </cell>
          <cell r="DP56">
            <v>140</v>
          </cell>
          <cell r="DQ56">
            <v>14.2</v>
          </cell>
          <cell r="DR56">
            <v>1692.02</v>
          </cell>
          <cell r="DS56">
            <v>-13.8</v>
          </cell>
          <cell r="DT56">
            <v>0</v>
          </cell>
          <cell r="DU56">
            <v>140</v>
          </cell>
        </row>
        <row r="56">
          <cell r="DW56">
            <v>5</v>
          </cell>
          <cell r="DX56">
            <v>7</v>
          </cell>
          <cell r="DY56">
            <v>9</v>
          </cell>
          <cell r="DZ56">
            <v>11</v>
          </cell>
          <cell r="EA56">
            <v>1</v>
          </cell>
          <cell r="EB56">
            <v>5</v>
          </cell>
          <cell r="EC56">
            <v>75</v>
          </cell>
          <cell r="ED56">
            <v>2</v>
          </cell>
          <cell r="EE56">
            <v>-3</v>
          </cell>
        </row>
        <row r="56">
          <cell r="EG56">
            <v>75</v>
          </cell>
        </row>
        <row r="56">
          <cell r="EI56">
            <v>836</v>
          </cell>
          <cell r="EJ56">
            <v>542</v>
          </cell>
          <cell r="EK56">
            <v>384</v>
          </cell>
          <cell r="EL56">
            <v>90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2</v>
          </cell>
          <cell r="F57">
            <v>4</v>
          </cell>
          <cell r="G57">
            <v>5</v>
          </cell>
          <cell r="H57">
            <v>6</v>
          </cell>
          <cell r="I57">
            <v>1</v>
          </cell>
          <cell r="J57">
            <v>2</v>
          </cell>
          <cell r="K57">
            <v>20</v>
          </cell>
          <cell r="L57">
            <v>3</v>
          </cell>
          <cell r="M57">
            <v>1</v>
          </cell>
          <cell r="N57">
            <v>30</v>
          </cell>
          <cell r="O57">
            <v>0</v>
          </cell>
          <cell r="P57">
            <v>10</v>
          </cell>
          <cell r="Q57">
            <v>11</v>
          </cell>
          <cell r="R57">
            <v>12</v>
          </cell>
          <cell r="S57">
            <v>14</v>
          </cell>
          <cell r="T57">
            <v>16</v>
          </cell>
          <cell r="U57">
            <v>3</v>
          </cell>
          <cell r="V57">
            <v>14</v>
          </cell>
          <cell r="W57">
            <v>98</v>
          </cell>
          <cell r="X57">
            <v>9</v>
          </cell>
          <cell r="Y57">
            <v>-5</v>
          </cell>
          <cell r="Z57">
            <v>0</v>
          </cell>
          <cell r="AA57">
            <v>98</v>
          </cell>
        </row>
        <row r="57">
          <cell r="AC57">
            <v>54</v>
          </cell>
          <cell r="AD57">
            <v>740</v>
          </cell>
          <cell r="AE57" t="str">
            <v>华康店</v>
          </cell>
          <cell r="AF57" t="str">
            <v>东南片区</v>
          </cell>
          <cell r="AG57">
            <v>11</v>
          </cell>
          <cell r="AH57">
            <v>12</v>
          </cell>
          <cell r="AI57">
            <v>14</v>
          </cell>
          <cell r="AJ57">
            <v>15</v>
          </cell>
          <cell r="AK57">
            <v>4</v>
          </cell>
          <cell r="AL57">
            <v>15</v>
          </cell>
          <cell r="AM57">
            <v>195</v>
          </cell>
          <cell r="AN57">
            <v>32.1</v>
          </cell>
          <cell r="AO57">
            <v>2941.24</v>
          </cell>
          <cell r="AP57">
            <v>17.1</v>
          </cell>
          <cell r="AQ57">
            <v>382.4</v>
          </cell>
        </row>
        <row r="57">
          <cell r="AS57">
            <v>187.4</v>
          </cell>
          <cell r="AT57">
            <v>3</v>
          </cell>
          <cell r="AU57">
            <v>5</v>
          </cell>
          <cell r="AV57">
            <v>7</v>
          </cell>
          <cell r="AW57">
            <v>9</v>
          </cell>
          <cell r="AX57">
            <v>1</v>
          </cell>
          <cell r="AY57">
            <v>3</v>
          </cell>
          <cell r="AZ57">
            <v>45</v>
          </cell>
          <cell r="BA57">
            <v>3</v>
          </cell>
          <cell r="BB57">
            <v>0</v>
          </cell>
          <cell r="BC57">
            <v>45</v>
          </cell>
          <cell r="BD57">
            <v>0</v>
          </cell>
          <cell r="BE57">
            <v>0</v>
          </cell>
          <cell r="BF57">
            <v>3</v>
          </cell>
          <cell r="BG57">
            <v>4</v>
          </cell>
          <cell r="BH57">
            <v>5</v>
          </cell>
          <cell r="BI57">
            <v>6</v>
          </cell>
          <cell r="BJ57">
            <v>3</v>
          </cell>
          <cell r="BK57">
            <v>5</v>
          </cell>
          <cell r="BL57">
            <v>50</v>
          </cell>
          <cell r="BM57">
            <v>5</v>
          </cell>
          <cell r="BN57">
            <v>0</v>
          </cell>
          <cell r="BO57">
            <v>50</v>
          </cell>
        </row>
        <row r="57">
          <cell r="BR57">
            <v>54</v>
          </cell>
          <cell r="BS57">
            <v>740</v>
          </cell>
          <cell r="BT57" t="str">
            <v>华康店</v>
          </cell>
          <cell r="BU57" t="str">
            <v>东南片区</v>
          </cell>
          <cell r="BV57">
            <v>4</v>
          </cell>
          <cell r="BW57">
            <v>5</v>
          </cell>
          <cell r="BX57">
            <v>6</v>
          </cell>
          <cell r="BY57">
            <v>7</v>
          </cell>
          <cell r="BZ57">
            <v>2</v>
          </cell>
          <cell r="CA57">
            <v>5</v>
          </cell>
          <cell r="CB57">
            <v>40</v>
          </cell>
          <cell r="CC57">
            <v>5</v>
          </cell>
          <cell r="CD57">
            <v>0</v>
          </cell>
          <cell r="CE57">
            <v>40</v>
          </cell>
        </row>
        <row r="57">
          <cell r="CH57">
            <v>4</v>
          </cell>
          <cell r="CI57">
            <v>5</v>
          </cell>
          <cell r="CJ57">
            <v>6</v>
          </cell>
          <cell r="CK57">
            <v>7</v>
          </cell>
          <cell r="CL57">
            <v>1</v>
          </cell>
          <cell r="CM57">
            <v>4</v>
          </cell>
          <cell r="CN57">
            <v>32</v>
          </cell>
          <cell r="CO57">
            <v>1</v>
          </cell>
          <cell r="CP57">
            <v>-3</v>
          </cell>
          <cell r="CQ57">
            <v>0</v>
          </cell>
          <cell r="CR57">
            <v>32</v>
          </cell>
        </row>
        <row r="57">
          <cell r="CT57">
            <v>54</v>
          </cell>
          <cell r="CU57">
            <v>740</v>
          </cell>
          <cell r="CV57" t="str">
            <v>华康店</v>
          </cell>
          <cell r="CW57" t="str">
            <v>东南片区</v>
          </cell>
          <cell r="CX57">
            <v>3</v>
          </cell>
          <cell r="CY57">
            <v>5</v>
          </cell>
          <cell r="CZ57">
            <v>7</v>
          </cell>
          <cell r="DA57">
            <v>9</v>
          </cell>
          <cell r="DB57">
            <v>1</v>
          </cell>
          <cell r="DC57">
            <v>3</v>
          </cell>
          <cell r="DD57">
            <v>45</v>
          </cell>
          <cell r="DE57">
            <v>3</v>
          </cell>
          <cell r="DF57">
            <v>0</v>
          </cell>
          <cell r="DG57">
            <v>45</v>
          </cell>
          <cell r="DH57">
            <v>0</v>
          </cell>
          <cell r="DI57">
            <v>0</v>
          </cell>
          <cell r="DJ57">
            <v>11</v>
          </cell>
          <cell r="DK57">
            <v>12</v>
          </cell>
          <cell r="DL57">
            <v>14</v>
          </cell>
          <cell r="DM57">
            <v>15</v>
          </cell>
          <cell r="DN57">
            <v>4</v>
          </cell>
          <cell r="DO57">
            <v>15</v>
          </cell>
          <cell r="DP57">
            <v>195</v>
          </cell>
          <cell r="DQ57">
            <v>32.1</v>
          </cell>
          <cell r="DR57">
            <v>2941.24</v>
          </cell>
          <cell r="DS57">
            <v>17.1</v>
          </cell>
          <cell r="DT57">
            <v>382.4</v>
          </cell>
        </row>
        <row r="57">
          <cell r="DV57">
            <v>187.4</v>
          </cell>
          <cell r="DW57">
            <v>2</v>
          </cell>
          <cell r="DX57">
            <v>3</v>
          </cell>
          <cell r="DY57">
            <v>4</v>
          </cell>
          <cell r="DZ57">
            <v>5</v>
          </cell>
          <cell r="EA57">
            <v>1</v>
          </cell>
          <cell r="EB57">
            <v>2</v>
          </cell>
          <cell r="EC57">
            <v>30</v>
          </cell>
          <cell r="ED57">
            <v>1</v>
          </cell>
          <cell r="EE57">
            <v>-1</v>
          </cell>
        </row>
        <row r="57">
          <cell r="EG57">
            <v>30</v>
          </cell>
        </row>
        <row r="57">
          <cell r="EI57">
            <v>510</v>
          </cell>
          <cell r="EJ57">
            <v>547.4</v>
          </cell>
          <cell r="EK57">
            <v>160</v>
          </cell>
          <cell r="EL57">
            <v>197.4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2</v>
          </cell>
          <cell r="F58">
            <v>4</v>
          </cell>
          <cell r="G58">
            <v>5</v>
          </cell>
          <cell r="H58">
            <v>6</v>
          </cell>
          <cell r="I58">
            <v>2</v>
          </cell>
          <cell r="J58">
            <v>4</v>
          </cell>
          <cell r="K58">
            <v>80</v>
          </cell>
          <cell r="L58">
            <v>4</v>
          </cell>
          <cell r="M58">
            <v>0</v>
          </cell>
          <cell r="N58">
            <v>80</v>
          </cell>
          <cell r="O58">
            <v>0</v>
          </cell>
        </row>
        <row r="58">
          <cell r="Q58">
            <v>7</v>
          </cell>
          <cell r="R58">
            <v>8</v>
          </cell>
          <cell r="S58">
            <v>10</v>
          </cell>
          <cell r="T58">
            <v>12</v>
          </cell>
          <cell r="U58">
            <v>2</v>
          </cell>
          <cell r="V58">
            <v>8</v>
          </cell>
          <cell r="W58">
            <v>40</v>
          </cell>
          <cell r="X58">
            <v>13</v>
          </cell>
          <cell r="Y58">
            <v>5</v>
          </cell>
          <cell r="Z58">
            <v>65</v>
          </cell>
          <cell r="AA58">
            <v>0</v>
          </cell>
          <cell r="AB58">
            <v>25</v>
          </cell>
          <cell r="AC58">
            <v>55</v>
          </cell>
          <cell r="AD58">
            <v>743</v>
          </cell>
          <cell r="AE58" t="str">
            <v>万宇店</v>
          </cell>
          <cell r="AF58" t="str">
            <v>东南片区</v>
          </cell>
          <cell r="AG58">
            <v>7</v>
          </cell>
          <cell r="AH58">
            <v>8</v>
          </cell>
          <cell r="AI58">
            <v>9</v>
          </cell>
          <cell r="AJ58">
            <v>10</v>
          </cell>
          <cell r="AK58">
            <v>4</v>
          </cell>
          <cell r="AL58">
            <v>10</v>
          </cell>
          <cell r="AM58">
            <v>130</v>
          </cell>
          <cell r="AN58">
            <v>27</v>
          </cell>
          <cell r="AO58">
            <v>2400.69</v>
          </cell>
          <cell r="AP58">
            <v>17</v>
          </cell>
          <cell r="AQ58">
            <v>312.1</v>
          </cell>
        </row>
        <row r="58">
          <cell r="AS58">
            <v>182.1</v>
          </cell>
          <cell r="AT58">
            <v>2</v>
          </cell>
          <cell r="AU58">
            <v>3</v>
          </cell>
          <cell r="AV58">
            <v>4</v>
          </cell>
          <cell r="AW58">
            <v>5</v>
          </cell>
          <cell r="AX58">
            <v>1</v>
          </cell>
          <cell r="AY58">
            <v>2</v>
          </cell>
          <cell r="AZ58">
            <v>30</v>
          </cell>
          <cell r="BA58">
            <v>2</v>
          </cell>
          <cell r="BB58">
            <v>0</v>
          </cell>
          <cell r="BC58">
            <v>30</v>
          </cell>
          <cell r="BD58">
            <v>0</v>
          </cell>
          <cell r="BE58">
            <v>0</v>
          </cell>
          <cell r="BF58">
            <v>3</v>
          </cell>
          <cell r="BG58">
            <v>4</v>
          </cell>
          <cell r="BH58">
            <v>5</v>
          </cell>
          <cell r="BI58">
            <v>6</v>
          </cell>
          <cell r="BJ58">
            <v>4</v>
          </cell>
          <cell r="BK58">
            <v>6</v>
          </cell>
          <cell r="BL58">
            <v>72</v>
          </cell>
          <cell r="BM58">
            <v>6</v>
          </cell>
          <cell r="BN58">
            <v>0</v>
          </cell>
          <cell r="BO58">
            <v>72</v>
          </cell>
        </row>
        <row r="58">
          <cell r="BR58">
            <v>55</v>
          </cell>
          <cell r="BS58">
            <v>743</v>
          </cell>
          <cell r="BT58" t="str">
            <v>万宇店</v>
          </cell>
          <cell r="BU58" t="str">
            <v>东南片区</v>
          </cell>
          <cell r="BV58">
            <v>1</v>
          </cell>
          <cell r="BW58">
            <v>2</v>
          </cell>
          <cell r="BX58">
            <v>3</v>
          </cell>
          <cell r="BY58">
            <v>4</v>
          </cell>
          <cell r="BZ58">
            <v>4</v>
          </cell>
          <cell r="CA58">
            <v>4</v>
          </cell>
          <cell r="CB58">
            <v>48</v>
          </cell>
          <cell r="CC58">
            <v>8</v>
          </cell>
          <cell r="CD58">
            <v>4</v>
          </cell>
          <cell r="CE58">
            <v>96</v>
          </cell>
        </row>
        <row r="58">
          <cell r="CG58">
            <v>48</v>
          </cell>
          <cell r="CH58">
            <v>1</v>
          </cell>
          <cell r="CI58">
            <v>2</v>
          </cell>
          <cell r="CJ58">
            <v>3</v>
          </cell>
          <cell r="CK58">
            <v>4</v>
          </cell>
          <cell r="CL58">
            <v>1</v>
          </cell>
          <cell r="CM58">
            <v>1</v>
          </cell>
          <cell r="CN58">
            <v>8</v>
          </cell>
          <cell r="CO58">
            <v>0</v>
          </cell>
          <cell r="CP58">
            <v>-1</v>
          </cell>
          <cell r="CQ58">
            <v>0</v>
          </cell>
          <cell r="CR58">
            <v>8</v>
          </cell>
        </row>
        <row r="58">
          <cell r="CT58">
            <v>55</v>
          </cell>
          <cell r="CU58">
            <v>743</v>
          </cell>
          <cell r="CV58" t="str">
            <v>万宇店</v>
          </cell>
          <cell r="CW58" t="str">
            <v>东南片区</v>
          </cell>
          <cell r="CX58">
            <v>2</v>
          </cell>
          <cell r="CY58">
            <v>3</v>
          </cell>
          <cell r="CZ58">
            <v>4</v>
          </cell>
          <cell r="DA58">
            <v>5</v>
          </cell>
          <cell r="DB58">
            <v>1</v>
          </cell>
          <cell r="DC58">
            <v>2</v>
          </cell>
          <cell r="DD58">
            <v>30</v>
          </cell>
          <cell r="DE58">
            <v>2</v>
          </cell>
          <cell r="DF58">
            <v>0</v>
          </cell>
          <cell r="DG58">
            <v>30</v>
          </cell>
          <cell r="DH58">
            <v>0</v>
          </cell>
          <cell r="DI58">
            <v>0</v>
          </cell>
          <cell r="DJ58">
            <v>7</v>
          </cell>
          <cell r="DK58">
            <v>8</v>
          </cell>
          <cell r="DL58">
            <v>9</v>
          </cell>
          <cell r="DM58">
            <v>10</v>
          </cell>
          <cell r="DN58">
            <v>4</v>
          </cell>
          <cell r="DO58">
            <v>10</v>
          </cell>
          <cell r="DP58">
            <v>130</v>
          </cell>
          <cell r="DQ58">
            <v>27</v>
          </cell>
          <cell r="DR58">
            <v>2400.69</v>
          </cell>
          <cell r="DS58">
            <v>17</v>
          </cell>
          <cell r="DT58">
            <v>312.1</v>
          </cell>
        </row>
        <row r="58">
          <cell r="DV58">
            <v>182.1</v>
          </cell>
          <cell r="DW58">
            <v>1</v>
          </cell>
          <cell r="DX58">
            <v>2</v>
          </cell>
          <cell r="DY58">
            <v>3</v>
          </cell>
          <cell r="DZ58">
            <v>4</v>
          </cell>
          <cell r="EA58">
            <v>1</v>
          </cell>
          <cell r="EB58">
            <v>1</v>
          </cell>
          <cell r="EC58">
            <v>15</v>
          </cell>
          <cell r="ED58">
            <v>0</v>
          </cell>
          <cell r="EE58">
            <v>-1</v>
          </cell>
        </row>
        <row r="58">
          <cell r="EG58">
            <v>15</v>
          </cell>
        </row>
        <row r="58">
          <cell r="EI58">
            <v>423</v>
          </cell>
          <cell r="EJ58">
            <v>655.1</v>
          </cell>
          <cell r="EK58">
            <v>23</v>
          </cell>
          <cell r="EL58">
            <v>255.1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18</v>
          </cell>
          <cell r="F59">
            <v>23</v>
          </cell>
          <cell r="G59">
            <v>27</v>
          </cell>
          <cell r="H59">
            <v>30</v>
          </cell>
          <cell r="I59">
            <v>2</v>
          </cell>
          <cell r="J59">
            <v>23</v>
          </cell>
          <cell r="K59">
            <v>460</v>
          </cell>
          <cell r="L59">
            <v>23.71</v>
          </cell>
          <cell r="M59">
            <v>0.710000000000001</v>
          </cell>
          <cell r="N59">
            <v>474.2</v>
          </cell>
          <cell r="O59">
            <v>0</v>
          </cell>
          <cell r="P59">
            <v>14.2</v>
          </cell>
          <cell r="Q59">
            <v>136</v>
          </cell>
          <cell r="R59">
            <v>153</v>
          </cell>
          <cell r="S59">
            <v>165</v>
          </cell>
          <cell r="T59">
            <v>180</v>
          </cell>
          <cell r="U59">
            <v>1</v>
          </cell>
          <cell r="V59">
            <v>136</v>
          </cell>
          <cell r="W59">
            <v>408</v>
          </cell>
          <cell r="X59">
            <v>172</v>
          </cell>
          <cell r="Y59">
            <v>36</v>
          </cell>
          <cell r="Z59">
            <v>516</v>
          </cell>
          <cell r="AA59">
            <v>0</v>
          </cell>
          <cell r="AB59">
            <v>108</v>
          </cell>
          <cell r="AC59">
            <v>56</v>
          </cell>
          <cell r="AD59">
            <v>341</v>
          </cell>
          <cell r="AE59" t="str">
            <v>邛崃中心药店</v>
          </cell>
          <cell r="AF59" t="str">
            <v>大邑邛崃片区</v>
          </cell>
          <cell r="AG59">
            <v>50</v>
          </cell>
          <cell r="AH59">
            <v>56</v>
          </cell>
          <cell r="AI59">
            <v>64</v>
          </cell>
          <cell r="AJ59">
            <v>70</v>
          </cell>
          <cell r="AK59">
            <v>3</v>
          </cell>
          <cell r="AL59">
            <v>64</v>
          </cell>
          <cell r="AM59">
            <v>576</v>
          </cell>
          <cell r="AN59">
            <v>93.75</v>
          </cell>
          <cell r="AO59">
            <v>8468.5</v>
          </cell>
          <cell r="AP59">
            <v>29.75</v>
          </cell>
          <cell r="AQ59">
            <v>762.2</v>
          </cell>
        </row>
        <row r="59">
          <cell r="AS59">
            <v>186.2</v>
          </cell>
          <cell r="AT59">
            <v>14</v>
          </cell>
          <cell r="AU59">
            <v>16</v>
          </cell>
          <cell r="AV59">
            <v>20</v>
          </cell>
          <cell r="AW59">
            <v>22</v>
          </cell>
          <cell r="AX59">
            <v>1</v>
          </cell>
          <cell r="AY59">
            <v>14</v>
          </cell>
          <cell r="AZ59">
            <v>210</v>
          </cell>
          <cell r="BA59">
            <v>24</v>
          </cell>
          <cell r="BB59">
            <v>10</v>
          </cell>
          <cell r="BC59">
            <v>360</v>
          </cell>
          <cell r="BD59">
            <v>0</v>
          </cell>
          <cell r="BE59">
            <v>150</v>
          </cell>
          <cell r="BF59">
            <v>18</v>
          </cell>
          <cell r="BG59">
            <v>24</v>
          </cell>
          <cell r="BH59">
            <v>30</v>
          </cell>
          <cell r="BI59">
            <v>34</v>
          </cell>
          <cell r="BJ59">
            <v>4</v>
          </cell>
          <cell r="BK59">
            <v>34</v>
          </cell>
          <cell r="BL59">
            <v>408</v>
          </cell>
          <cell r="BM59">
            <v>54</v>
          </cell>
          <cell r="BN59">
            <v>20</v>
          </cell>
          <cell r="BO59">
            <v>648</v>
          </cell>
        </row>
        <row r="59">
          <cell r="BQ59">
            <v>240</v>
          </cell>
          <cell r="BR59">
            <v>56</v>
          </cell>
          <cell r="BS59">
            <v>341</v>
          </cell>
          <cell r="BT59" t="str">
            <v>邛崃中心药店</v>
          </cell>
          <cell r="BU59" t="str">
            <v>大邑邛崃片区</v>
          </cell>
          <cell r="BV59">
            <v>41</v>
          </cell>
          <cell r="BW59">
            <v>51</v>
          </cell>
          <cell r="BX59">
            <v>62</v>
          </cell>
          <cell r="BY59">
            <v>77</v>
          </cell>
          <cell r="BZ59">
            <v>2</v>
          </cell>
          <cell r="CA59">
            <v>51</v>
          </cell>
          <cell r="CB59">
            <v>408</v>
          </cell>
          <cell r="CC59">
            <v>88</v>
          </cell>
          <cell r="CD59">
            <v>37</v>
          </cell>
          <cell r="CE59">
            <v>704</v>
          </cell>
        </row>
        <row r="59">
          <cell r="CG59">
            <v>296</v>
          </cell>
          <cell r="CH59">
            <v>41</v>
          </cell>
          <cell r="CI59">
            <v>51</v>
          </cell>
          <cell r="CJ59">
            <v>61</v>
          </cell>
          <cell r="CK59">
            <v>71</v>
          </cell>
          <cell r="CL59">
            <v>1</v>
          </cell>
          <cell r="CM59">
            <v>41</v>
          </cell>
          <cell r="CN59">
            <v>328</v>
          </cell>
          <cell r="CO59">
            <v>5</v>
          </cell>
          <cell r="CP59">
            <v>-36</v>
          </cell>
          <cell r="CQ59">
            <v>0</v>
          </cell>
          <cell r="CR59">
            <v>328</v>
          </cell>
        </row>
        <row r="59">
          <cell r="CT59">
            <v>56</v>
          </cell>
          <cell r="CU59">
            <v>341</v>
          </cell>
          <cell r="CV59" t="str">
            <v>邛崃中心药店</v>
          </cell>
          <cell r="CW59" t="str">
            <v>大邑邛崃片区</v>
          </cell>
          <cell r="CX59">
            <v>14</v>
          </cell>
          <cell r="CY59">
            <v>16</v>
          </cell>
          <cell r="CZ59">
            <v>20</v>
          </cell>
          <cell r="DA59">
            <v>22</v>
          </cell>
          <cell r="DB59">
            <v>1</v>
          </cell>
          <cell r="DC59">
            <v>14</v>
          </cell>
          <cell r="DD59">
            <v>210</v>
          </cell>
          <cell r="DE59">
            <v>24</v>
          </cell>
          <cell r="DF59">
            <v>10</v>
          </cell>
          <cell r="DG59">
            <v>360</v>
          </cell>
          <cell r="DH59">
            <v>0</v>
          </cell>
          <cell r="DI59">
            <v>150</v>
          </cell>
          <cell r="DJ59">
            <v>50</v>
          </cell>
          <cell r="DK59">
            <v>56</v>
          </cell>
          <cell r="DL59">
            <v>64</v>
          </cell>
          <cell r="DM59">
            <v>70</v>
          </cell>
          <cell r="DN59">
            <v>3</v>
          </cell>
          <cell r="DO59">
            <v>64</v>
          </cell>
          <cell r="DP59">
            <v>576</v>
          </cell>
          <cell r="DQ59">
            <v>93.75</v>
          </cell>
          <cell r="DR59">
            <v>8468.5</v>
          </cell>
          <cell r="DS59">
            <v>29.75</v>
          </cell>
          <cell r="DT59">
            <v>762.2</v>
          </cell>
        </row>
        <row r="59">
          <cell r="DV59">
            <v>186.2</v>
          </cell>
          <cell r="DW59">
            <v>9</v>
          </cell>
          <cell r="DX59">
            <v>12</v>
          </cell>
          <cell r="DY59">
            <v>15</v>
          </cell>
          <cell r="DZ59">
            <v>18</v>
          </cell>
          <cell r="EA59">
            <v>1</v>
          </cell>
          <cell r="EB59">
            <v>9</v>
          </cell>
          <cell r="EC59">
            <v>135</v>
          </cell>
          <cell r="ED59">
            <v>4</v>
          </cell>
          <cell r="EE59">
            <v>-5</v>
          </cell>
        </row>
        <row r="59">
          <cell r="EG59">
            <v>135</v>
          </cell>
        </row>
        <row r="59">
          <cell r="EI59">
            <v>2933</v>
          </cell>
          <cell r="EJ59">
            <v>3464.4</v>
          </cell>
          <cell r="EK59">
            <v>463</v>
          </cell>
          <cell r="EL59">
            <v>994.4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2</v>
          </cell>
          <cell r="F60">
            <v>4</v>
          </cell>
          <cell r="G60">
            <v>5</v>
          </cell>
          <cell r="H60">
            <v>6</v>
          </cell>
          <cell r="I60">
            <v>1</v>
          </cell>
          <cell r="J60">
            <v>2</v>
          </cell>
          <cell r="K60">
            <v>20</v>
          </cell>
          <cell r="L60">
            <v>1</v>
          </cell>
          <cell r="M60">
            <v>-1</v>
          </cell>
          <cell r="N60">
            <v>0</v>
          </cell>
          <cell r="O60">
            <v>20</v>
          </cell>
        </row>
        <row r="60">
          <cell r="Q60">
            <v>18</v>
          </cell>
          <cell r="R60">
            <v>20</v>
          </cell>
          <cell r="S60">
            <v>22</v>
          </cell>
          <cell r="T60">
            <v>24</v>
          </cell>
          <cell r="U60">
            <v>2</v>
          </cell>
          <cell r="V60">
            <v>20</v>
          </cell>
          <cell r="W60">
            <v>100</v>
          </cell>
          <cell r="X60">
            <v>36</v>
          </cell>
          <cell r="Y60">
            <v>16</v>
          </cell>
          <cell r="Z60">
            <v>180</v>
          </cell>
          <cell r="AA60">
            <v>0</v>
          </cell>
          <cell r="AB60">
            <v>80</v>
          </cell>
          <cell r="AC60">
            <v>57</v>
          </cell>
          <cell r="AD60">
            <v>539</v>
          </cell>
          <cell r="AE60" t="str">
            <v>大邑子龙路店</v>
          </cell>
          <cell r="AF60" t="str">
            <v>大邑邛崃片区</v>
          </cell>
          <cell r="AG60">
            <v>8</v>
          </cell>
          <cell r="AH60">
            <v>9</v>
          </cell>
          <cell r="AI60">
            <v>10</v>
          </cell>
          <cell r="AJ60">
            <v>11</v>
          </cell>
          <cell r="AK60">
            <v>4</v>
          </cell>
          <cell r="AL60">
            <v>11</v>
          </cell>
          <cell r="AM60">
            <v>143</v>
          </cell>
          <cell r="AN60">
            <v>54.55</v>
          </cell>
          <cell r="AO60">
            <v>4916.51</v>
          </cell>
          <cell r="AP60">
            <v>43.55</v>
          </cell>
          <cell r="AQ60">
            <v>639.1</v>
          </cell>
        </row>
        <row r="60">
          <cell r="AS60">
            <v>496.1</v>
          </cell>
          <cell r="AT60">
            <v>2</v>
          </cell>
          <cell r="AU60">
            <v>3</v>
          </cell>
          <cell r="AV60">
            <v>4</v>
          </cell>
          <cell r="AW60">
            <v>5</v>
          </cell>
          <cell r="AX60">
            <v>1</v>
          </cell>
          <cell r="AY60">
            <v>2</v>
          </cell>
          <cell r="AZ60">
            <v>30</v>
          </cell>
          <cell r="BA60">
            <v>5</v>
          </cell>
          <cell r="BB60">
            <v>3</v>
          </cell>
          <cell r="BC60">
            <v>75</v>
          </cell>
          <cell r="BD60">
            <v>0</v>
          </cell>
          <cell r="BE60">
            <v>45</v>
          </cell>
          <cell r="BF60">
            <v>3</v>
          </cell>
          <cell r="BG60">
            <v>4</v>
          </cell>
          <cell r="BH60">
            <v>5</v>
          </cell>
          <cell r="BI60">
            <v>6</v>
          </cell>
          <cell r="BJ60">
            <v>4</v>
          </cell>
          <cell r="BK60">
            <v>6</v>
          </cell>
          <cell r="BL60">
            <v>72</v>
          </cell>
          <cell r="BM60">
            <v>11</v>
          </cell>
          <cell r="BN60">
            <v>5</v>
          </cell>
          <cell r="BO60">
            <v>132</v>
          </cell>
        </row>
        <row r="60">
          <cell r="BQ60">
            <v>60</v>
          </cell>
          <cell r="BR60">
            <v>57</v>
          </cell>
          <cell r="BS60">
            <v>539</v>
          </cell>
          <cell r="BT60" t="str">
            <v>大邑子龙路店</v>
          </cell>
          <cell r="BU60" t="str">
            <v>大邑邛崃片区</v>
          </cell>
          <cell r="BV60">
            <v>4</v>
          </cell>
          <cell r="BW60">
            <v>5</v>
          </cell>
          <cell r="BX60">
            <v>6</v>
          </cell>
          <cell r="BY60">
            <v>7</v>
          </cell>
          <cell r="BZ60">
            <v>4</v>
          </cell>
          <cell r="CA60">
            <v>7</v>
          </cell>
          <cell r="CB60">
            <v>84</v>
          </cell>
          <cell r="CC60">
            <v>9</v>
          </cell>
          <cell r="CD60">
            <v>2</v>
          </cell>
          <cell r="CE60">
            <v>108</v>
          </cell>
        </row>
        <row r="60">
          <cell r="CG60">
            <v>24</v>
          </cell>
          <cell r="CH60">
            <v>4</v>
          </cell>
          <cell r="CI60">
            <v>5</v>
          </cell>
          <cell r="CJ60">
            <v>6</v>
          </cell>
          <cell r="CK60">
            <v>7</v>
          </cell>
          <cell r="CL60">
            <v>1</v>
          </cell>
          <cell r="CM60">
            <v>4</v>
          </cell>
          <cell r="CN60">
            <v>32</v>
          </cell>
          <cell r="CO60">
            <v>9</v>
          </cell>
          <cell r="CP60">
            <v>5</v>
          </cell>
          <cell r="CQ60">
            <v>72</v>
          </cell>
          <cell r="CR60">
            <v>0</v>
          </cell>
          <cell r="CS60">
            <v>40</v>
          </cell>
          <cell r="CT60">
            <v>57</v>
          </cell>
          <cell r="CU60">
            <v>539</v>
          </cell>
          <cell r="CV60" t="str">
            <v>大邑子龙路店</v>
          </cell>
          <cell r="CW60" t="str">
            <v>大邑邛崃片区</v>
          </cell>
          <cell r="CX60">
            <v>2</v>
          </cell>
          <cell r="CY60">
            <v>3</v>
          </cell>
          <cell r="CZ60">
            <v>4</v>
          </cell>
          <cell r="DA60">
            <v>5</v>
          </cell>
          <cell r="DB60">
            <v>1</v>
          </cell>
          <cell r="DC60">
            <v>2</v>
          </cell>
          <cell r="DD60">
            <v>30</v>
          </cell>
          <cell r="DE60">
            <v>5</v>
          </cell>
          <cell r="DF60">
            <v>3</v>
          </cell>
          <cell r="DG60">
            <v>75</v>
          </cell>
          <cell r="DH60">
            <v>0</v>
          </cell>
          <cell r="DI60">
            <v>45</v>
          </cell>
          <cell r="DJ60">
            <v>8</v>
          </cell>
          <cell r="DK60">
            <v>9</v>
          </cell>
          <cell r="DL60">
            <v>10</v>
          </cell>
          <cell r="DM60">
            <v>11</v>
          </cell>
          <cell r="DN60">
            <v>4</v>
          </cell>
          <cell r="DO60">
            <v>11</v>
          </cell>
          <cell r="DP60">
            <v>143</v>
          </cell>
          <cell r="DQ60">
            <v>54.55</v>
          </cell>
          <cell r="DR60">
            <v>4916.51</v>
          </cell>
          <cell r="DS60">
            <v>43.55</v>
          </cell>
          <cell r="DT60">
            <v>639.1</v>
          </cell>
        </row>
        <row r="60">
          <cell r="DV60">
            <v>496.1</v>
          </cell>
          <cell r="DW60">
            <v>2</v>
          </cell>
          <cell r="DX60">
            <v>3</v>
          </cell>
          <cell r="DY60">
            <v>4</v>
          </cell>
          <cell r="DZ60">
            <v>5</v>
          </cell>
          <cell r="EA60">
            <v>1</v>
          </cell>
          <cell r="EB60">
            <v>2</v>
          </cell>
          <cell r="EC60">
            <v>30</v>
          </cell>
          <cell r="ED60">
            <v>0</v>
          </cell>
          <cell r="EE60">
            <v>-2</v>
          </cell>
        </row>
        <row r="60">
          <cell r="EG60">
            <v>30</v>
          </cell>
        </row>
        <row r="60">
          <cell r="EI60">
            <v>511</v>
          </cell>
          <cell r="EJ60">
            <v>1206.1</v>
          </cell>
          <cell r="EK60">
            <v>50</v>
          </cell>
          <cell r="EL60">
            <v>745.1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3</v>
          </cell>
          <cell r="F61">
            <v>5</v>
          </cell>
          <cell r="G61">
            <v>7</v>
          </cell>
          <cell r="H61">
            <v>8</v>
          </cell>
          <cell r="I61">
            <v>2</v>
          </cell>
          <cell r="J61">
            <v>5</v>
          </cell>
          <cell r="K61">
            <v>100</v>
          </cell>
          <cell r="L61">
            <v>6</v>
          </cell>
          <cell r="M61">
            <v>1</v>
          </cell>
          <cell r="N61">
            <v>120</v>
          </cell>
          <cell r="O61">
            <v>0</v>
          </cell>
          <cell r="P61">
            <v>20</v>
          </cell>
          <cell r="Q61">
            <v>11</v>
          </cell>
          <cell r="R61">
            <v>12</v>
          </cell>
          <cell r="S61">
            <v>14</v>
          </cell>
          <cell r="T61">
            <v>16</v>
          </cell>
          <cell r="U61">
            <v>2</v>
          </cell>
          <cell r="V61">
            <v>12</v>
          </cell>
          <cell r="W61">
            <v>60</v>
          </cell>
          <cell r="X61">
            <v>19</v>
          </cell>
          <cell r="Y61">
            <v>7</v>
          </cell>
          <cell r="Z61">
            <v>95</v>
          </cell>
          <cell r="AA61">
            <v>0</v>
          </cell>
          <cell r="AB61">
            <v>35</v>
          </cell>
          <cell r="AC61">
            <v>58</v>
          </cell>
          <cell r="AD61">
            <v>549</v>
          </cell>
          <cell r="AE61" t="str">
            <v>大邑东壕沟店</v>
          </cell>
          <cell r="AF61" t="str">
            <v>大邑邛崃片区</v>
          </cell>
          <cell r="AG61">
            <v>10</v>
          </cell>
          <cell r="AH61">
            <v>11</v>
          </cell>
          <cell r="AI61">
            <v>12</v>
          </cell>
          <cell r="AJ61">
            <v>14</v>
          </cell>
          <cell r="AK61">
            <v>4</v>
          </cell>
          <cell r="AL61">
            <v>14</v>
          </cell>
          <cell r="AM61">
            <v>182</v>
          </cell>
          <cell r="AN61">
            <v>11</v>
          </cell>
          <cell r="AO61">
            <v>1199.3</v>
          </cell>
          <cell r="AP61">
            <v>-3</v>
          </cell>
          <cell r="AQ61">
            <v>0</v>
          </cell>
          <cell r="AR61">
            <v>182</v>
          </cell>
        </row>
        <row r="61">
          <cell r="AT61">
            <v>3</v>
          </cell>
          <cell r="AU61">
            <v>5</v>
          </cell>
          <cell r="AV61">
            <v>7</v>
          </cell>
          <cell r="AW61">
            <v>9</v>
          </cell>
          <cell r="AX61">
            <v>1</v>
          </cell>
          <cell r="AY61">
            <v>3</v>
          </cell>
          <cell r="AZ61">
            <v>45</v>
          </cell>
          <cell r="BA61">
            <v>3</v>
          </cell>
          <cell r="BB61">
            <v>0</v>
          </cell>
          <cell r="BC61">
            <v>45</v>
          </cell>
          <cell r="BD61">
            <v>0</v>
          </cell>
          <cell r="BE61">
            <v>0</v>
          </cell>
          <cell r="BF61">
            <v>3</v>
          </cell>
          <cell r="BG61">
            <v>4</v>
          </cell>
          <cell r="BH61">
            <v>5</v>
          </cell>
          <cell r="BI61">
            <v>6</v>
          </cell>
          <cell r="BJ61">
            <v>3</v>
          </cell>
          <cell r="BK61">
            <v>5</v>
          </cell>
          <cell r="BL61">
            <v>50</v>
          </cell>
          <cell r="BM61">
            <v>5</v>
          </cell>
          <cell r="BN61">
            <v>0</v>
          </cell>
          <cell r="BO61">
            <v>50</v>
          </cell>
        </row>
        <row r="61">
          <cell r="BR61">
            <v>58</v>
          </cell>
          <cell r="BS61">
            <v>549</v>
          </cell>
          <cell r="BT61" t="str">
            <v>大邑东壕沟店</v>
          </cell>
          <cell r="BU61" t="str">
            <v>大邑邛崃片区</v>
          </cell>
          <cell r="BV61">
            <v>4</v>
          </cell>
          <cell r="BW61">
            <v>5</v>
          </cell>
          <cell r="BX61">
            <v>6</v>
          </cell>
          <cell r="BY61">
            <v>7</v>
          </cell>
          <cell r="BZ61">
            <v>2</v>
          </cell>
          <cell r="CA61">
            <v>5</v>
          </cell>
          <cell r="CB61">
            <v>40</v>
          </cell>
          <cell r="CC61">
            <v>0</v>
          </cell>
          <cell r="CD61">
            <v>-5</v>
          </cell>
          <cell r="CE61">
            <v>0</v>
          </cell>
          <cell r="CF61">
            <v>40</v>
          </cell>
        </row>
        <row r="61">
          <cell r="CH61">
            <v>4</v>
          </cell>
          <cell r="CI61">
            <v>5</v>
          </cell>
          <cell r="CJ61">
            <v>6</v>
          </cell>
          <cell r="CK61">
            <v>7</v>
          </cell>
          <cell r="CL61">
            <v>4</v>
          </cell>
          <cell r="CM61">
            <v>7</v>
          </cell>
          <cell r="CN61">
            <v>105</v>
          </cell>
          <cell r="CO61">
            <v>9</v>
          </cell>
          <cell r="CP61">
            <v>2</v>
          </cell>
          <cell r="CQ61">
            <v>135</v>
          </cell>
          <cell r="CR61">
            <v>0</v>
          </cell>
          <cell r="CS61">
            <v>30</v>
          </cell>
          <cell r="CT61">
            <v>58</v>
          </cell>
          <cell r="CU61">
            <v>549</v>
          </cell>
          <cell r="CV61" t="str">
            <v>大邑东壕沟店</v>
          </cell>
          <cell r="CW61" t="str">
            <v>大邑邛崃片区</v>
          </cell>
          <cell r="CX61">
            <v>3</v>
          </cell>
          <cell r="CY61">
            <v>5</v>
          </cell>
          <cell r="CZ61">
            <v>7</v>
          </cell>
          <cell r="DA61">
            <v>9</v>
          </cell>
          <cell r="DB61">
            <v>1</v>
          </cell>
          <cell r="DC61">
            <v>3</v>
          </cell>
          <cell r="DD61">
            <v>45</v>
          </cell>
          <cell r="DE61">
            <v>3</v>
          </cell>
          <cell r="DF61">
            <v>0</v>
          </cell>
          <cell r="DG61">
            <v>45</v>
          </cell>
          <cell r="DH61">
            <v>0</v>
          </cell>
          <cell r="DI61">
            <v>0</v>
          </cell>
          <cell r="DJ61">
            <v>10</v>
          </cell>
          <cell r="DK61">
            <v>11</v>
          </cell>
          <cell r="DL61">
            <v>12</v>
          </cell>
          <cell r="DM61">
            <v>14</v>
          </cell>
          <cell r="DN61">
            <v>4</v>
          </cell>
          <cell r="DO61">
            <v>14</v>
          </cell>
          <cell r="DP61">
            <v>182</v>
          </cell>
          <cell r="DQ61">
            <v>11</v>
          </cell>
          <cell r="DR61">
            <v>1199.3</v>
          </cell>
          <cell r="DS61">
            <v>-3</v>
          </cell>
          <cell r="DT61">
            <v>0</v>
          </cell>
          <cell r="DU61">
            <v>182</v>
          </cell>
        </row>
        <row r="61">
          <cell r="DW61">
            <v>2</v>
          </cell>
          <cell r="DX61">
            <v>3</v>
          </cell>
          <cell r="DY61">
            <v>4</v>
          </cell>
          <cell r="DZ61">
            <v>5</v>
          </cell>
          <cell r="EA61">
            <v>1</v>
          </cell>
          <cell r="EB61">
            <v>2</v>
          </cell>
          <cell r="EC61">
            <v>30</v>
          </cell>
          <cell r="ED61">
            <v>1</v>
          </cell>
          <cell r="EE61">
            <v>-1</v>
          </cell>
        </row>
        <row r="61">
          <cell r="EG61">
            <v>30</v>
          </cell>
        </row>
        <row r="61">
          <cell r="EI61">
            <v>612</v>
          </cell>
          <cell r="EJ61">
            <v>445</v>
          </cell>
          <cell r="EK61">
            <v>252</v>
          </cell>
          <cell r="EL61">
            <v>85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4</v>
          </cell>
          <cell r="F62">
            <v>6</v>
          </cell>
          <cell r="G62">
            <v>8</v>
          </cell>
          <cell r="H62">
            <v>9</v>
          </cell>
          <cell r="I62">
            <v>1</v>
          </cell>
          <cell r="J62">
            <v>4</v>
          </cell>
          <cell r="K62">
            <v>40</v>
          </cell>
          <cell r="L62">
            <v>2</v>
          </cell>
          <cell r="M62">
            <v>-2</v>
          </cell>
          <cell r="N62">
            <v>0</v>
          </cell>
          <cell r="O62">
            <v>40</v>
          </cell>
        </row>
        <row r="62">
          <cell r="Q62">
            <v>21</v>
          </cell>
          <cell r="R62">
            <v>24</v>
          </cell>
          <cell r="S62">
            <v>27</v>
          </cell>
          <cell r="T62">
            <v>29</v>
          </cell>
          <cell r="U62">
            <v>1</v>
          </cell>
          <cell r="V62">
            <v>21</v>
          </cell>
          <cell r="W62">
            <v>63</v>
          </cell>
          <cell r="X62">
            <v>16</v>
          </cell>
          <cell r="Y62">
            <v>-5</v>
          </cell>
          <cell r="Z62">
            <v>0</v>
          </cell>
          <cell r="AA62">
            <v>63</v>
          </cell>
        </row>
        <row r="62">
          <cell r="AC62">
            <v>59</v>
          </cell>
          <cell r="AD62">
            <v>591</v>
          </cell>
          <cell r="AE62" t="str">
            <v>邛崃长安店</v>
          </cell>
          <cell r="AF62" t="str">
            <v>大邑邛崃片区</v>
          </cell>
          <cell r="AG62">
            <v>11</v>
          </cell>
          <cell r="AH62">
            <v>12</v>
          </cell>
          <cell r="AI62">
            <v>14</v>
          </cell>
          <cell r="AJ62">
            <v>15</v>
          </cell>
          <cell r="AK62">
            <v>3</v>
          </cell>
          <cell r="AL62">
            <v>14</v>
          </cell>
          <cell r="AM62">
            <v>126</v>
          </cell>
          <cell r="AN62">
            <v>25</v>
          </cell>
          <cell r="AO62">
            <v>2034.64</v>
          </cell>
          <cell r="AP62">
            <v>11</v>
          </cell>
          <cell r="AQ62">
            <v>183.1</v>
          </cell>
        </row>
        <row r="62">
          <cell r="AS62">
            <v>57.1</v>
          </cell>
          <cell r="AT62">
            <v>3</v>
          </cell>
          <cell r="AU62">
            <v>5</v>
          </cell>
          <cell r="AV62">
            <v>7</v>
          </cell>
          <cell r="AW62">
            <v>9</v>
          </cell>
          <cell r="AX62">
            <v>1</v>
          </cell>
          <cell r="AY62">
            <v>3</v>
          </cell>
          <cell r="AZ62">
            <v>45</v>
          </cell>
          <cell r="BA62">
            <v>2</v>
          </cell>
          <cell r="BB62">
            <v>-1</v>
          </cell>
          <cell r="BC62">
            <v>0</v>
          </cell>
          <cell r="BD62">
            <v>45</v>
          </cell>
        </row>
        <row r="62">
          <cell r="BF62">
            <v>6</v>
          </cell>
          <cell r="BG62">
            <v>8</v>
          </cell>
          <cell r="BH62">
            <v>10</v>
          </cell>
          <cell r="BI62">
            <v>11</v>
          </cell>
          <cell r="BJ62">
            <v>1</v>
          </cell>
          <cell r="BK62">
            <v>6</v>
          </cell>
          <cell r="BL62">
            <v>36</v>
          </cell>
          <cell r="BM62">
            <v>6</v>
          </cell>
          <cell r="BN62">
            <v>0</v>
          </cell>
          <cell r="BO62">
            <v>36</v>
          </cell>
        </row>
        <row r="62">
          <cell r="BR62">
            <v>59</v>
          </cell>
          <cell r="BS62">
            <v>591</v>
          </cell>
          <cell r="BT62" t="str">
            <v>邛崃长安店</v>
          </cell>
          <cell r="BU62" t="str">
            <v>大邑邛崃片区</v>
          </cell>
          <cell r="BV62">
            <v>5</v>
          </cell>
          <cell r="BW62">
            <v>6</v>
          </cell>
          <cell r="BX62">
            <v>8</v>
          </cell>
          <cell r="BY62">
            <v>10</v>
          </cell>
          <cell r="BZ62">
            <v>4</v>
          </cell>
          <cell r="CA62">
            <v>10</v>
          </cell>
          <cell r="CB62">
            <v>120</v>
          </cell>
          <cell r="CC62">
            <v>10</v>
          </cell>
          <cell r="CD62">
            <v>0</v>
          </cell>
          <cell r="CE62">
            <v>120</v>
          </cell>
        </row>
        <row r="62">
          <cell r="CH62">
            <v>6</v>
          </cell>
          <cell r="CI62">
            <v>7</v>
          </cell>
          <cell r="CJ62">
            <v>8</v>
          </cell>
          <cell r="CK62">
            <v>10</v>
          </cell>
          <cell r="CL62">
            <v>1</v>
          </cell>
          <cell r="CM62">
            <v>6</v>
          </cell>
          <cell r="CN62">
            <v>48</v>
          </cell>
          <cell r="CO62">
            <v>1</v>
          </cell>
          <cell r="CP62">
            <v>-5</v>
          </cell>
          <cell r="CQ62">
            <v>0</v>
          </cell>
          <cell r="CR62">
            <v>48</v>
          </cell>
        </row>
        <row r="62">
          <cell r="CT62">
            <v>59</v>
          </cell>
          <cell r="CU62">
            <v>591</v>
          </cell>
          <cell r="CV62" t="str">
            <v>邛崃长安店</v>
          </cell>
          <cell r="CW62" t="str">
            <v>大邑邛崃片区</v>
          </cell>
          <cell r="CX62">
            <v>3</v>
          </cell>
          <cell r="CY62">
            <v>5</v>
          </cell>
          <cell r="CZ62">
            <v>7</v>
          </cell>
          <cell r="DA62">
            <v>9</v>
          </cell>
          <cell r="DB62">
            <v>1</v>
          </cell>
          <cell r="DC62">
            <v>3</v>
          </cell>
          <cell r="DD62">
            <v>45</v>
          </cell>
          <cell r="DE62">
            <v>2</v>
          </cell>
          <cell r="DF62">
            <v>-1</v>
          </cell>
          <cell r="DG62">
            <v>0</v>
          </cell>
          <cell r="DH62">
            <v>45</v>
          </cell>
        </row>
        <row r="62">
          <cell r="DJ62">
            <v>11</v>
          </cell>
          <cell r="DK62">
            <v>12</v>
          </cell>
          <cell r="DL62">
            <v>14</v>
          </cell>
          <cell r="DM62">
            <v>15</v>
          </cell>
          <cell r="DN62">
            <v>3</v>
          </cell>
          <cell r="DO62">
            <v>14</v>
          </cell>
          <cell r="DP62">
            <v>126</v>
          </cell>
          <cell r="DQ62">
            <v>25</v>
          </cell>
          <cell r="DR62">
            <v>2034.64</v>
          </cell>
          <cell r="DS62">
            <v>11</v>
          </cell>
          <cell r="DT62">
            <v>183.1</v>
          </cell>
        </row>
        <row r="62">
          <cell r="DV62">
            <v>57.1</v>
          </cell>
          <cell r="DW62">
            <v>2</v>
          </cell>
          <cell r="DX62">
            <v>3</v>
          </cell>
          <cell r="DY62">
            <v>4</v>
          </cell>
          <cell r="DZ62">
            <v>5</v>
          </cell>
          <cell r="EA62">
            <v>1</v>
          </cell>
          <cell r="EB62">
            <v>2</v>
          </cell>
          <cell r="EC62">
            <v>30</v>
          </cell>
          <cell r="ED62">
            <v>2</v>
          </cell>
          <cell r="EE62">
            <v>0</v>
          </cell>
          <cell r="EF62">
            <v>30</v>
          </cell>
        </row>
        <row r="62">
          <cell r="EI62">
            <v>508</v>
          </cell>
          <cell r="EJ62">
            <v>369.1</v>
          </cell>
          <cell r="EK62">
            <v>196</v>
          </cell>
          <cell r="EL62">
            <v>57.1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6</v>
          </cell>
          <cell r="I63">
            <v>2</v>
          </cell>
          <cell r="J63">
            <v>4</v>
          </cell>
          <cell r="K63">
            <v>80</v>
          </cell>
          <cell r="L63">
            <v>2</v>
          </cell>
          <cell r="M63">
            <v>-2</v>
          </cell>
          <cell r="N63">
            <v>0</v>
          </cell>
          <cell r="O63">
            <v>80</v>
          </cell>
        </row>
        <row r="63">
          <cell r="Q63">
            <v>29</v>
          </cell>
          <cell r="R63">
            <v>33</v>
          </cell>
          <cell r="S63">
            <v>36</v>
          </cell>
          <cell r="T63">
            <v>39</v>
          </cell>
          <cell r="U63">
            <v>2</v>
          </cell>
          <cell r="V63">
            <v>33</v>
          </cell>
          <cell r="W63">
            <v>165</v>
          </cell>
          <cell r="X63">
            <v>38</v>
          </cell>
          <cell r="Y63">
            <v>5</v>
          </cell>
          <cell r="Z63">
            <v>190</v>
          </cell>
          <cell r="AA63">
            <v>0</v>
          </cell>
          <cell r="AB63">
            <v>25</v>
          </cell>
          <cell r="AC63">
            <v>60</v>
          </cell>
          <cell r="AD63">
            <v>594</v>
          </cell>
          <cell r="AE63" t="str">
            <v>大邑安仁店</v>
          </cell>
          <cell r="AF63" t="str">
            <v>大邑邛崃片区</v>
          </cell>
          <cell r="AG63">
            <v>23</v>
          </cell>
          <cell r="AH63">
            <v>26</v>
          </cell>
          <cell r="AI63">
            <v>30</v>
          </cell>
          <cell r="AJ63">
            <v>33</v>
          </cell>
          <cell r="AK63">
            <v>2</v>
          </cell>
          <cell r="AL63">
            <v>26</v>
          </cell>
          <cell r="AM63">
            <v>182</v>
          </cell>
          <cell r="AN63">
            <v>36.4</v>
          </cell>
          <cell r="AO63">
            <v>3060.34</v>
          </cell>
          <cell r="AP63">
            <v>10.4</v>
          </cell>
          <cell r="AQ63">
            <v>214.2</v>
          </cell>
        </row>
        <row r="63">
          <cell r="AS63">
            <v>32.2</v>
          </cell>
          <cell r="AT63">
            <v>3</v>
          </cell>
          <cell r="AU63">
            <v>5</v>
          </cell>
          <cell r="AV63">
            <v>7</v>
          </cell>
          <cell r="AW63">
            <v>9</v>
          </cell>
          <cell r="AX63">
            <v>2</v>
          </cell>
          <cell r="AY63">
            <v>5</v>
          </cell>
          <cell r="AZ63">
            <v>100</v>
          </cell>
          <cell r="BA63">
            <v>13</v>
          </cell>
          <cell r="BB63">
            <v>8</v>
          </cell>
          <cell r="BC63">
            <v>260</v>
          </cell>
          <cell r="BD63">
            <v>0</v>
          </cell>
          <cell r="BE63">
            <v>160</v>
          </cell>
          <cell r="BF63">
            <v>7</v>
          </cell>
          <cell r="BG63">
            <v>10</v>
          </cell>
          <cell r="BH63">
            <v>12</v>
          </cell>
          <cell r="BI63">
            <v>13</v>
          </cell>
          <cell r="BJ63">
            <v>1</v>
          </cell>
          <cell r="BK63">
            <v>7</v>
          </cell>
          <cell r="BL63">
            <v>42</v>
          </cell>
          <cell r="BM63">
            <v>7</v>
          </cell>
          <cell r="BN63">
            <v>0</v>
          </cell>
          <cell r="BO63">
            <v>42</v>
          </cell>
        </row>
        <row r="63">
          <cell r="BR63">
            <v>60</v>
          </cell>
          <cell r="BS63">
            <v>594</v>
          </cell>
          <cell r="BT63" t="str">
            <v>大邑安仁店</v>
          </cell>
          <cell r="BU63" t="str">
            <v>大邑邛崃片区</v>
          </cell>
          <cell r="BV63">
            <v>6</v>
          </cell>
          <cell r="BW63">
            <v>8</v>
          </cell>
          <cell r="BX63">
            <v>9</v>
          </cell>
          <cell r="BY63">
            <v>11</v>
          </cell>
          <cell r="BZ63">
            <v>4</v>
          </cell>
          <cell r="CA63">
            <v>11</v>
          </cell>
          <cell r="CB63">
            <v>132</v>
          </cell>
          <cell r="CC63">
            <v>20</v>
          </cell>
          <cell r="CD63">
            <v>9</v>
          </cell>
          <cell r="CE63">
            <v>240</v>
          </cell>
        </row>
        <row r="63">
          <cell r="CG63">
            <v>108</v>
          </cell>
          <cell r="CH63">
            <v>6</v>
          </cell>
          <cell r="CI63">
            <v>8</v>
          </cell>
          <cell r="CJ63">
            <v>10</v>
          </cell>
          <cell r="CK63">
            <v>11</v>
          </cell>
          <cell r="CL63">
            <v>4</v>
          </cell>
          <cell r="CM63">
            <v>11</v>
          </cell>
          <cell r="CN63">
            <v>165</v>
          </cell>
          <cell r="CO63">
            <v>15</v>
          </cell>
          <cell r="CP63">
            <v>4</v>
          </cell>
          <cell r="CQ63">
            <v>225</v>
          </cell>
          <cell r="CR63">
            <v>0</v>
          </cell>
          <cell r="CS63">
            <v>60</v>
          </cell>
          <cell r="CT63">
            <v>60</v>
          </cell>
          <cell r="CU63">
            <v>594</v>
          </cell>
          <cell r="CV63" t="str">
            <v>大邑安仁店</v>
          </cell>
          <cell r="CW63" t="str">
            <v>大邑邛崃片区</v>
          </cell>
          <cell r="CX63">
            <v>3</v>
          </cell>
          <cell r="CY63">
            <v>5</v>
          </cell>
          <cell r="CZ63">
            <v>7</v>
          </cell>
          <cell r="DA63">
            <v>9</v>
          </cell>
          <cell r="DB63">
            <v>2</v>
          </cell>
          <cell r="DC63">
            <v>5</v>
          </cell>
          <cell r="DD63">
            <v>100</v>
          </cell>
          <cell r="DE63">
            <v>13</v>
          </cell>
          <cell r="DF63">
            <v>8</v>
          </cell>
          <cell r="DG63">
            <v>260</v>
          </cell>
          <cell r="DH63">
            <v>0</v>
          </cell>
          <cell r="DI63">
            <v>160</v>
          </cell>
          <cell r="DJ63">
            <v>23</v>
          </cell>
          <cell r="DK63">
            <v>26</v>
          </cell>
          <cell r="DL63">
            <v>30</v>
          </cell>
          <cell r="DM63">
            <v>33</v>
          </cell>
          <cell r="DN63">
            <v>2</v>
          </cell>
          <cell r="DO63">
            <v>26</v>
          </cell>
          <cell r="DP63">
            <v>182</v>
          </cell>
          <cell r="DQ63">
            <v>36.4</v>
          </cell>
          <cell r="DR63">
            <v>3060.34</v>
          </cell>
          <cell r="DS63">
            <v>10.4</v>
          </cell>
          <cell r="DT63">
            <v>214.2</v>
          </cell>
        </row>
        <row r="63">
          <cell r="DV63">
            <v>32.2</v>
          </cell>
          <cell r="DW63">
            <v>4</v>
          </cell>
          <cell r="DX63">
            <v>5</v>
          </cell>
          <cell r="DY63">
            <v>6</v>
          </cell>
          <cell r="DZ63">
            <v>7</v>
          </cell>
          <cell r="EA63">
            <v>2</v>
          </cell>
          <cell r="EB63">
            <v>5</v>
          </cell>
          <cell r="EC63">
            <v>100</v>
          </cell>
          <cell r="ED63">
            <v>0</v>
          </cell>
          <cell r="EE63">
            <v>-5</v>
          </cell>
        </row>
        <row r="63">
          <cell r="EG63">
            <v>100</v>
          </cell>
        </row>
        <row r="63">
          <cell r="EI63">
            <v>966</v>
          </cell>
          <cell r="EJ63">
            <v>1171.2</v>
          </cell>
          <cell r="EK63">
            <v>180</v>
          </cell>
          <cell r="EL63">
            <v>385.2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3</v>
          </cell>
          <cell r="F64">
            <v>4</v>
          </cell>
          <cell r="G64">
            <v>5</v>
          </cell>
          <cell r="H64">
            <v>6</v>
          </cell>
          <cell r="I64">
            <v>1</v>
          </cell>
          <cell r="J64">
            <v>3</v>
          </cell>
          <cell r="K64">
            <v>30</v>
          </cell>
          <cell r="L64">
            <v>2</v>
          </cell>
          <cell r="M64">
            <v>-1</v>
          </cell>
          <cell r="N64">
            <v>0</v>
          </cell>
          <cell r="O64">
            <v>30</v>
          </cell>
        </row>
        <row r="64">
          <cell r="Q64">
            <v>18</v>
          </cell>
          <cell r="R64">
            <v>20</v>
          </cell>
          <cell r="S64">
            <v>22</v>
          </cell>
          <cell r="T64">
            <v>24</v>
          </cell>
          <cell r="U64">
            <v>4</v>
          </cell>
          <cell r="V64">
            <v>24</v>
          </cell>
          <cell r="W64">
            <v>216</v>
          </cell>
          <cell r="X64">
            <v>25</v>
          </cell>
          <cell r="Y64">
            <v>1</v>
          </cell>
          <cell r="Z64">
            <v>225</v>
          </cell>
          <cell r="AA64">
            <v>0</v>
          </cell>
          <cell r="AB64">
            <v>9</v>
          </cell>
          <cell r="AC64">
            <v>61</v>
          </cell>
          <cell r="AD64">
            <v>716</v>
          </cell>
          <cell r="AE64" t="str">
            <v>大邑沙渠店</v>
          </cell>
          <cell r="AF64" t="str">
            <v>大邑邛崃片区</v>
          </cell>
          <cell r="AG64">
            <v>11</v>
          </cell>
          <cell r="AH64">
            <v>12</v>
          </cell>
          <cell r="AI64">
            <v>14</v>
          </cell>
          <cell r="AJ64">
            <v>15</v>
          </cell>
          <cell r="AK64">
            <v>4</v>
          </cell>
          <cell r="AL64">
            <v>15</v>
          </cell>
          <cell r="AM64">
            <v>195</v>
          </cell>
          <cell r="AN64">
            <v>25.15</v>
          </cell>
          <cell r="AO64">
            <v>2789.09</v>
          </cell>
          <cell r="AP64">
            <v>10.15</v>
          </cell>
          <cell r="AQ64">
            <v>362.6</v>
          </cell>
        </row>
        <row r="64">
          <cell r="AS64">
            <v>167.6</v>
          </cell>
          <cell r="AT64">
            <v>3</v>
          </cell>
          <cell r="AU64">
            <v>5</v>
          </cell>
          <cell r="AV64">
            <v>7</v>
          </cell>
          <cell r="AW64">
            <v>9</v>
          </cell>
          <cell r="AX64">
            <v>1</v>
          </cell>
          <cell r="AY64">
            <v>3</v>
          </cell>
          <cell r="AZ64">
            <v>45</v>
          </cell>
          <cell r="BA64">
            <v>7</v>
          </cell>
          <cell r="BB64">
            <v>4</v>
          </cell>
          <cell r="BC64">
            <v>105</v>
          </cell>
          <cell r="BD64">
            <v>0</v>
          </cell>
          <cell r="BE64">
            <v>60</v>
          </cell>
          <cell r="BF64">
            <v>4</v>
          </cell>
          <cell r="BG64">
            <v>6</v>
          </cell>
          <cell r="BH64">
            <v>7</v>
          </cell>
          <cell r="BI64">
            <v>8</v>
          </cell>
          <cell r="BJ64">
            <v>2</v>
          </cell>
          <cell r="BK64">
            <v>6</v>
          </cell>
          <cell r="BL64">
            <v>48</v>
          </cell>
          <cell r="BM64">
            <v>8</v>
          </cell>
          <cell r="BN64">
            <v>2</v>
          </cell>
          <cell r="BO64">
            <v>64</v>
          </cell>
        </row>
        <row r="64">
          <cell r="BQ64">
            <v>16</v>
          </cell>
          <cell r="BR64">
            <v>61</v>
          </cell>
          <cell r="BS64">
            <v>716</v>
          </cell>
          <cell r="BT64" t="str">
            <v>大邑沙渠店</v>
          </cell>
          <cell r="BU64" t="str">
            <v>大邑邛崃片区</v>
          </cell>
          <cell r="BV64">
            <v>5</v>
          </cell>
          <cell r="BW64">
            <v>6</v>
          </cell>
          <cell r="BX64">
            <v>8</v>
          </cell>
          <cell r="BY64">
            <v>10</v>
          </cell>
          <cell r="BZ64">
            <v>2</v>
          </cell>
          <cell r="CA64">
            <v>6</v>
          </cell>
          <cell r="CB64">
            <v>48</v>
          </cell>
          <cell r="CC64">
            <v>12</v>
          </cell>
          <cell r="CD64">
            <v>6</v>
          </cell>
          <cell r="CE64">
            <v>96</v>
          </cell>
        </row>
        <row r="64">
          <cell r="CG64">
            <v>48</v>
          </cell>
          <cell r="CH64">
            <v>5</v>
          </cell>
          <cell r="CI64">
            <v>6</v>
          </cell>
          <cell r="CJ64">
            <v>7</v>
          </cell>
          <cell r="CK64">
            <v>8</v>
          </cell>
          <cell r="CL64">
            <v>2</v>
          </cell>
          <cell r="CM64">
            <v>6</v>
          </cell>
          <cell r="CN64">
            <v>60</v>
          </cell>
          <cell r="CO64">
            <v>10</v>
          </cell>
          <cell r="CP64">
            <v>4</v>
          </cell>
          <cell r="CQ64">
            <v>100</v>
          </cell>
          <cell r="CR64">
            <v>0</v>
          </cell>
          <cell r="CS64">
            <v>40</v>
          </cell>
          <cell r="CT64">
            <v>61</v>
          </cell>
          <cell r="CU64">
            <v>716</v>
          </cell>
          <cell r="CV64" t="str">
            <v>大邑沙渠店</v>
          </cell>
          <cell r="CW64" t="str">
            <v>大邑邛崃片区</v>
          </cell>
          <cell r="CX64">
            <v>3</v>
          </cell>
          <cell r="CY64">
            <v>5</v>
          </cell>
          <cell r="CZ64">
            <v>7</v>
          </cell>
          <cell r="DA64">
            <v>9</v>
          </cell>
          <cell r="DB64">
            <v>1</v>
          </cell>
          <cell r="DC64">
            <v>3</v>
          </cell>
          <cell r="DD64">
            <v>45</v>
          </cell>
          <cell r="DE64">
            <v>7</v>
          </cell>
          <cell r="DF64">
            <v>4</v>
          </cell>
          <cell r="DG64">
            <v>105</v>
          </cell>
          <cell r="DH64">
            <v>0</v>
          </cell>
          <cell r="DI64">
            <v>60</v>
          </cell>
          <cell r="DJ64">
            <v>11</v>
          </cell>
          <cell r="DK64">
            <v>12</v>
          </cell>
          <cell r="DL64">
            <v>14</v>
          </cell>
          <cell r="DM64">
            <v>15</v>
          </cell>
          <cell r="DN64">
            <v>4</v>
          </cell>
          <cell r="DO64">
            <v>15</v>
          </cell>
          <cell r="DP64">
            <v>195</v>
          </cell>
          <cell r="DQ64">
            <v>25.15</v>
          </cell>
          <cell r="DR64">
            <v>2789.09</v>
          </cell>
          <cell r="DS64">
            <v>10.15</v>
          </cell>
          <cell r="DT64">
            <v>362.6</v>
          </cell>
        </row>
        <row r="64">
          <cell r="DV64">
            <v>167.6</v>
          </cell>
          <cell r="DW64">
            <v>2</v>
          </cell>
          <cell r="DX64">
            <v>3</v>
          </cell>
          <cell r="DY64">
            <v>4</v>
          </cell>
          <cell r="DZ64">
            <v>5</v>
          </cell>
          <cell r="EA64">
            <v>1</v>
          </cell>
          <cell r="EB64">
            <v>2</v>
          </cell>
          <cell r="EC64">
            <v>30</v>
          </cell>
          <cell r="ED64">
            <v>2</v>
          </cell>
          <cell r="EE64">
            <v>0</v>
          </cell>
          <cell r="EF64">
            <v>30</v>
          </cell>
        </row>
        <row r="64">
          <cell r="EI64">
            <v>672</v>
          </cell>
          <cell r="EJ64">
            <v>982.6</v>
          </cell>
          <cell r="EK64">
            <v>30</v>
          </cell>
          <cell r="EL64">
            <v>340.6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3</v>
          </cell>
          <cell r="F65">
            <v>4</v>
          </cell>
          <cell r="G65">
            <v>5</v>
          </cell>
          <cell r="H65">
            <v>6</v>
          </cell>
          <cell r="I65">
            <v>1</v>
          </cell>
          <cell r="J65">
            <v>3</v>
          </cell>
          <cell r="K65">
            <v>30</v>
          </cell>
          <cell r="L65">
            <v>5</v>
          </cell>
          <cell r="M65">
            <v>2</v>
          </cell>
          <cell r="N65">
            <v>50</v>
          </cell>
          <cell r="O65">
            <v>0</v>
          </cell>
          <cell r="P65">
            <v>20</v>
          </cell>
          <cell r="Q65">
            <v>18</v>
          </cell>
          <cell r="R65">
            <v>20</v>
          </cell>
          <cell r="S65">
            <v>22</v>
          </cell>
          <cell r="T65">
            <v>24</v>
          </cell>
          <cell r="U65">
            <v>2</v>
          </cell>
          <cell r="V65">
            <v>20</v>
          </cell>
          <cell r="W65">
            <v>100</v>
          </cell>
          <cell r="X65">
            <v>20</v>
          </cell>
          <cell r="Y65">
            <v>0</v>
          </cell>
          <cell r="Z65">
            <v>100</v>
          </cell>
          <cell r="AA65">
            <v>0</v>
          </cell>
        </row>
        <row r="65">
          <cell r="AC65">
            <v>62</v>
          </cell>
          <cell r="AD65">
            <v>717</v>
          </cell>
          <cell r="AE65" t="str">
            <v>大邑通达店</v>
          </cell>
          <cell r="AF65" t="str">
            <v>大邑邛崃片区</v>
          </cell>
          <cell r="AG65">
            <v>18</v>
          </cell>
          <cell r="AH65">
            <v>20</v>
          </cell>
          <cell r="AI65">
            <v>23</v>
          </cell>
          <cell r="AJ65">
            <v>25</v>
          </cell>
          <cell r="AK65">
            <v>4</v>
          </cell>
          <cell r="AL65">
            <v>25</v>
          </cell>
          <cell r="AM65">
            <v>325</v>
          </cell>
          <cell r="AN65">
            <v>35</v>
          </cell>
          <cell r="AO65">
            <v>3348.14</v>
          </cell>
          <cell r="AP65">
            <v>10</v>
          </cell>
          <cell r="AQ65">
            <v>435.3</v>
          </cell>
        </row>
        <row r="65">
          <cell r="AS65">
            <v>110.3</v>
          </cell>
          <cell r="AT65">
            <v>4</v>
          </cell>
          <cell r="AU65">
            <v>6</v>
          </cell>
          <cell r="AV65">
            <v>8</v>
          </cell>
          <cell r="AW65">
            <v>10</v>
          </cell>
          <cell r="AX65">
            <v>1</v>
          </cell>
          <cell r="AY65">
            <v>4</v>
          </cell>
          <cell r="AZ65">
            <v>60</v>
          </cell>
          <cell r="BA65">
            <v>13</v>
          </cell>
          <cell r="BB65">
            <v>9</v>
          </cell>
          <cell r="BC65">
            <v>195</v>
          </cell>
          <cell r="BD65">
            <v>0</v>
          </cell>
          <cell r="BE65">
            <v>135</v>
          </cell>
          <cell r="BF65">
            <v>6</v>
          </cell>
          <cell r="BG65">
            <v>8</v>
          </cell>
          <cell r="BH65">
            <v>10</v>
          </cell>
          <cell r="BI65">
            <v>11</v>
          </cell>
          <cell r="BJ65">
            <v>2</v>
          </cell>
          <cell r="BK65">
            <v>8</v>
          </cell>
          <cell r="BL65">
            <v>64</v>
          </cell>
          <cell r="BM65">
            <v>8</v>
          </cell>
          <cell r="BN65">
            <v>0</v>
          </cell>
          <cell r="BO65">
            <v>64</v>
          </cell>
        </row>
        <row r="65">
          <cell r="BR65">
            <v>62</v>
          </cell>
          <cell r="BS65">
            <v>717</v>
          </cell>
          <cell r="BT65" t="str">
            <v>大邑通达店</v>
          </cell>
          <cell r="BU65" t="str">
            <v>大邑邛崃片区</v>
          </cell>
          <cell r="BV65">
            <v>5</v>
          </cell>
          <cell r="BW65">
            <v>6</v>
          </cell>
          <cell r="BX65">
            <v>8</v>
          </cell>
          <cell r="BY65">
            <v>10</v>
          </cell>
          <cell r="BZ65">
            <v>4</v>
          </cell>
          <cell r="CA65">
            <v>10</v>
          </cell>
          <cell r="CB65">
            <v>120</v>
          </cell>
          <cell r="CC65">
            <v>15</v>
          </cell>
          <cell r="CD65">
            <v>5</v>
          </cell>
          <cell r="CE65">
            <v>180</v>
          </cell>
        </row>
        <row r="65">
          <cell r="CG65">
            <v>60</v>
          </cell>
          <cell r="CH65">
            <v>6</v>
          </cell>
          <cell r="CI65">
            <v>7</v>
          </cell>
          <cell r="CJ65">
            <v>8</v>
          </cell>
          <cell r="CK65">
            <v>10</v>
          </cell>
          <cell r="CL65">
            <v>1</v>
          </cell>
          <cell r="CM65">
            <v>6</v>
          </cell>
          <cell r="CN65">
            <v>48</v>
          </cell>
          <cell r="CO65">
            <v>4</v>
          </cell>
          <cell r="CP65">
            <v>-2</v>
          </cell>
          <cell r="CQ65">
            <v>0</v>
          </cell>
          <cell r="CR65">
            <v>48</v>
          </cell>
        </row>
        <row r="65">
          <cell r="CT65">
            <v>62</v>
          </cell>
          <cell r="CU65">
            <v>717</v>
          </cell>
          <cell r="CV65" t="str">
            <v>大邑通达店</v>
          </cell>
          <cell r="CW65" t="str">
            <v>大邑邛崃片区</v>
          </cell>
          <cell r="CX65">
            <v>4</v>
          </cell>
          <cell r="CY65">
            <v>6</v>
          </cell>
          <cell r="CZ65">
            <v>8</v>
          </cell>
          <cell r="DA65">
            <v>10</v>
          </cell>
          <cell r="DB65">
            <v>1</v>
          </cell>
          <cell r="DC65">
            <v>4</v>
          </cell>
          <cell r="DD65">
            <v>60</v>
          </cell>
          <cell r="DE65">
            <v>13</v>
          </cell>
          <cell r="DF65">
            <v>9</v>
          </cell>
          <cell r="DG65">
            <v>195</v>
          </cell>
          <cell r="DH65">
            <v>0</v>
          </cell>
          <cell r="DI65">
            <v>135</v>
          </cell>
          <cell r="DJ65">
            <v>18</v>
          </cell>
          <cell r="DK65">
            <v>20</v>
          </cell>
          <cell r="DL65">
            <v>23</v>
          </cell>
          <cell r="DM65">
            <v>25</v>
          </cell>
          <cell r="DN65">
            <v>4</v>
          </cell>
          <cell r="DO65">
            <v>25</v>
          </cell>
          <cell r="DP65">
            <v>325</v>
          </cell>
          <cell r="DQ65">
            <v>35</v>
          </cell>
          <cell r="DR65">
            <v>3348.14</v>
          </cell>
          <cell r="DS65">
            <v>10</v>
          </cell>
          <cell r="DT65">
            <v>435.3</v>
          </cell>
        </row>
        <row r="65">
          <cell r="DV65">
            <v>110.3</v>
          </cell>
          <cell r="DW65">
            <v>3</v>
          </cell>
          <cell r="DX65">
            <v>4</v>
          </cell>
          <cell r="DY65">
            <v>5</v>
          </cell>
          <cell r="DZ65">
            <v>6</v>
          </cell>
          <cell r="EA65">
            <v>2</v>
          </cell>
          <cell r="EB65">
            <v>4</v>
          </cell>
          <cell r="EC65">
            <v>80</v>
          </cell>
          <cell r="ED65">
            <v>6</v>
          </cell>
          <cell r="EE65">
            <v>2</v>
          </cell>
          <cell r="EF65">
            <v>120</v>
          </cell>
        </row>
        <row r="65">
          <cell r="EH65">
            <v>40</v>
          </cell>
          <cell r="EI65">
            <v>827</v>
          </cell>
          <cell r="EJ65">
            <v>1144.3</v>
          </cell>
          <cell r="EK65">
            <v>48</v>
          </cell>
          <cell r="EL65">
            <v>365.3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6</v>
          </cell>
          <cell r="F66">
            <v>8</v>
          </cell>
          <cell r="G66">
            <v>10</v>
          </cell>
          <cell r="H66">
            <v>11</v>
          </cell>
          <cell r="I66">
            <v>1</v>
          </cell>
          <cell r="J66">
            <v>6</v>
          </cell>
          <cell r="K66">
            <v>60</v>
          </cell>
          <cell r="L66">
            <v>5.812</v>
          </cell>
          <cell r="M66">
            <v>-0.188</v>
          </cell>
          <cell r="N66">
            <v>0</v>
          </cell>
          <cell r="O66">
            <v>60</v>
          </cell>
        </row>
        <row r="66">
          <cell r="Q66">
            <v>18</v>
          </cell>
          <cell r="R66">
            <v>20</v>
          </cell>
          <cell r="S66">
            <v>22</v>
          </cell>
          <cell r="T66">
            <v>24</v>
          </cell>
          <cell r="U66">
            <v>4</v>
          </cell>
          <cell r="V66">
            <v>24</v>
          </cell>
          <cell r="W66">
            <v>216</v>
          </cell>
          <cell r="X66">
            <v>24</v>
          </cell>
          <cell r="Y66">
            <v>0</v>
          </cell>
          <cell r="Z66">
            <v>216</v>
          </cell>
          <cell r="AA66">
            <v>0</v>
          </cell>
        </row>
        <row r="66">
          <cell r="AC66">
            <v>63</v>
          </cell>
          <cell r="AD66">
            <v>719</v>
          </cell>
          <cell r="AE66" t="str">
            <v>大邑内蒙店</v>
          </cell>
          <cell r="AF66" t="str">
            <v>大邑邛崃片区</v>
          </cell>
          <cell r="AG66">
            <v>25</v>
          </cell>
          <cell r="AH66">
            <v>28</v>
          </cell>
          <cell r="AI66">
            <v>32</v>
          </cell>
          <cell r="AJ66">
            <v>35</v>
          </cell>
          <cell r="AK66">
            <v>4</v>
          </cell>
          <cell r="AL66">
            <v>35</v>
          </cell>
          <cell r="AM66">
            <v>455</v>
          </cell>
          <cell r="AN66">
            <v>41</v>
          </cell>
          <cell r="AO66">
            <v>4101.42</v>
          </cell>
          <cell r="AP66">
            <v>6</v>
          </cell>
          <cell r="AQ66">
            <v>533.2</v>
          </cell>
        </row>
        <row r="66">
          <cell r="AS66">
            <v>78.2</v>
          </cell>
          <cell r="AT66">
            <v>5</v>
          </cell>
          <cell r="AU66">
            <v>7</v>
          </cell>
          <cell r="AV66">
            <v>9</v>
          </cell>
          <cell r="AW66">
            <v>11</v>
          </cell>
          <cell r="AX66">
            <v>2</v>
          </cell>
          <cell r="AY66">
            <v>7</v>
          </cell>
          <cell r="AZ66">
            <v>140</v>
          </cell>
          <cell r="BA66">
            <v>4</v>
          </cell>
          <cell r="BB66">
            <v>-3</v>
          </cell>
          <cell r="BC66">
            <v>0</v>
          </cell>
          <cell r="BD66">
            <v>140</v>
          </cell>
        </row>
        <row r="66">
          <cell r="BF66">
            <v>7</v>
          </cell>
          <cell r="BG66">
            <v>10</v>
          </cell>
          <cell r="BH66">
            <v>12</v>
          </cell>
          <cell r="BI66">
            <v>13</v>
          </cell>
          <cell r="BJ66">
            <v>1</v>
          </cell>
          <cell r="BK66">
            <v>7</v>
          </cell>
          <cell r="BL66">
            <v>42</v>
          </cell>
          <cell r="BM66">
            <v>2</v>
          </cell>
          <cell r="BN66">
            <v>-5</v>
          </cell>
          <cell r="BO66">
            <v>0</v>
          </cell>
          <cell r="BP66">
            <v>42</v>
          </cell>
        </row>
        <row r="66">
          <cell r="BR66">
            <v>63</v>
          </cell>
          <cell r="BS66">
            <v>719</v>
          </cell>
          <cell r="BT66" t="str">
            <v>大邑内蒙店</v>
          </cell>
          <cell r="BU66" t="str">
            <v>大邑邛崃片区</v>
          </cell>
          <cell r="BV66">
            <v>8</v>
          </cell>
          <cell r="BW66">
            <v>10</v>
          </cell>
          <cell r="BX66">
            <v>12</v>
          </cell>
          <cell r="BY66">
            <v>15</v>
          </cell>
          <cell r="BZ66">
            <v>2</v>
          </cell>
          <cell r="CA66">
            <v>10</v>
          </cell>
          <cell r="CB66">
            <v>80</v>
          </cell>
          <cell r="CC66">
            <v>4</v>
          </cell>
          <cell r="CD66">
            <v>-6</v>
          </cell>
          <cell r="CE66">
            <v>0</v>
          </cell>
          <cell r="CF66">
            <v>80</v>
          </cell>
        </row>
        <row r="66">
          <cell r="CH66">
            <v>8</v>
          </cell>
          <cell r="CI66">
            <v>10</v>
          </cell>
          <cell r="CJ66">
            <v>12</v>
          </cell>
          <cell r="CK66">
            <v>14</v>
          </cell>
          <cell r="CL66">
            <v>1</v>
          </cell>
          <cell r="CM66">
            <v>8</v>
          </cell>
          <cell r="CN66">
            <v>64</v>
          </cell>
          <cell r="CO66">
            <v>2</v>
          </cell>
          <cell r="CP66">
            <v>-6</v>
          </cell>
          <cell r="CQ66">
            <v>0</v>
          </cell>
          <cell r="CR66">
            <v>64</v>
          </cell>
        </row>
        <row r="66">
          <cell r="CT66">
            <v>63</v>
          </cell>
          <cell r="CU66">
            <v>719</v>
          </cell>
          <cell r="CV66" t="str">
            <v>大邑内蒙店</v>
          </cell>
          <cell r="CW66" t="str">
            <v>大邑邛崃片区</v>
          </cell>
          <cell r="CX66">
            <v>5</v>
          </cell>
          <cell r="CY66">
            <v>7</v>
          </cell>
          <cell r="CZ66">
            <v>9</v>
          </cell>
          <cell r="DA66">
            <v>11</v>
          </cell>
          <cell r="DB66">
            <v>2</v>
          </cell>
          <cell r="DC66">
            <v>7</v>
          </cell>
          <cell r="DD66">
            <v>140</v>
          </cell>
          <cell r="DE66">
            <v>4</v>
          </cell>
          <cell r="DF66">
            <v>-3</v>
          </cell>
          <cell r="DG66">
            <v>0</v>
          </cell>
          <cell r="DH66">
            <v>140</v>
          </cell>
        </row>
        <row r="66">
          <cell r="DJ66">
            <v>25</v>
          </cell>
          <cell r="DK66">
            <v>28</v>
          </cell>
          <cell r="DL66">
            <v>32</v>
          </cell>
          <cell r="DM66">
            <v>35</v>
          </cell>
          <cell r="DN66">
            <v>4</v>
          </cell>
          <cell r="DO66">
            <v>35</v>
          </cell>
          <cell r="DP66">
            <v>455</v>
          </cell>
          <cell r="DQ66">
            <v>41</v>
          </cell>
          <cell r="DR66">
            <v>4101.42</v>
          </cell>
          <cell r="DS66">
            <v>6</v>
          </cell>
          <cell r="DT66">
            <v>533.2</v>
          </cell>
        </row>
        <row r="66">
          <cell r="DV66">
            <v>78.2</v>
          </cell>
          <cell r="DW66">
            <v>5</v>
          </cell>
          <cell r="DX66">
            <v>6</v>
          </cell>
          <cell r="DY66">
            <v>8</v>
          </cell>
          <cell r="DZ66">
            <v>10</v>
          </cell>
          <cell r="EA66">
            <v>2</v>
          </cell>
          <cell r="EB66">
            <v>6</v>
          </cell>
          <cell r="EC66">
            <v>120</v>
          </cell>
          <cell r="ED66">
            <v>7</v>
          </cell>
          <cell r="EE66">
            <v>1</v>
          </cell>
          <cell r="EF66">
            <v>140</v>
          </cell>
        </row>
        <row r="66">
          <cell r="EH66">
            <v>20</v>
          </cell>
          <cell r="EI66">
            <v>1177</v>
          </cell>
          <cell r="EJ66">
            <v>889.2</v>
          </cell>
          <cell r="EK66">
            <v>386</v>
          </cell>
          <cell r="EL66">
            <v>98.2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3</v>
          </cell>
          <cell r="F67">
            <v>4</v>
          </cell>
          <cell r="G67">
            <v>5</v>
          </cell>
          <cell r="H67">
            <v>6</v>
          </cell>
          <cell r="I67">
            <v>1</v>
          </cell>
          <cell r="J67">
            <v>3</v>
          </cell>
          <cell r="K67">
            <v>30</v>
          </cell>
        </row>
        <row r="67">
          <cell r="M67">
            <v>-3</v>
          </cell>
          <cell r="N67">
            <v>0</v>
          </cell>
          <cell r="O67">
            <v>30</v>
          </cell>
        </row>
        <row r="67">
          <cell r="Q67">
            <v>11</v>
          </cell>
          <cell r="R67">
            <v>12</v>
          </cell>
          <cell r="S67">
            <v>14</v>
          </cell>
          <cell r="T67">
            <v>16</v>
          </cell>
          <cell r="U67">
            <v>1</v>
          </cell>
          <cell r="V67">
            <v>11</v>
          </cell>
          <cell r="W67">
            <v>33</v>
          </cell>
          <cell r="X67">
            <v>9</v>
          </cell>
          <cell r="Y67">
            <v>-2</v>
          </cell>
          <cell r="Z67">
            <v>0</v>
          </cell>
          <cell r="AA67">
            <v>33</v>
          </cell>
        </row>
        <row r="67">
          <cell r="AC67">
            <v>64</v>
          </cell>
          <cell r="AD67">
            <v>720</v>
          </cell>
          <cell r="AE67" t="str">
            <v>大邑新场店</v>
          </cell>
          <cell r="AF67" t="str">
            <v>大邑邛崃片区</v>
          </cell>
          <cell r="AG67">
            <v>11</v>
          </cell>
          <cell r="AH67">
            <v>12</v>
          </cell>
          <cell r="AI67">
            <v>14</v>
          </cell>
          <cell r="AJ67">
            <v>15</v>
          </cell>
          <cell r="AK67">
            <v>1</v>
          </cell>
          <cell r="AL67">
            <v>11</v>
          </cell>
          <cell r="AM67">
            <v>55</v>
          </cell>
          <cell r="AN67">
            <v>20</v>
          </cell>
          <cell r="AO67">
            <v>1686.74</v>
          </cell>
          <cell r="AP67">
            <v>9</v>
          </cell>
          <cell r="AQ67">
            <v>84.3</v>
          </cell>
        </row>
        <row r="67">
          <cell r="AS67">
            <v>29.3</v>
          </cell>
          <cell r="AT67">
            <v>2</v>
          </cell>
          <cell r="AU67">
            <v>3</v>
          </cell>
          <cell r="AV67">
            <v>4</v>
          </cell>
          <cell r="AW67">
            <v>5</v>
          </cell>
          <cell r="AX67">
            <v>3</v>
          </cell>
          <cell r="AY67">
            <v>4</v>
          </cell>
          <cell r="AZ67">
            <v>100</v>
          </cell>
          <cell r="BA67">
            <v>4</v>
          </cell>
          <cell r="BB67">
            <v>0</v>
          </cell>
          <cell r="BC67">
            <v>100</v>
          </cell>
          <cell r="BD67">
            <v>0</v>
          </cell>
          <cell r="BE67">
            <v>0</v>
          </cell>
          <cell r="BF67">
            <v>3</v>
          </cell>
          <cell r="BG67">
            <v>4</v>
          </cell>
          <cell r="BH67">
            <v>5</v>
          </cell>
          <cell r="BI67">
            <v>6</v>
          </cell>
          <cell r="BJ67">
            <v>2</v>
          </cell>
          <cell r="BK67">
            <v>4</v>
          </cell>
          <cell r="BL67">
            <v>32</v>
          </cell>
          <cell r="BM67">
            <v>6</v>
          </cell>
          <cell r="BN67">
            <v>2</v>
          </cell>
          <cell r="BO67">
            <v>48</v>
          </cell>
        </row>
        <row r="67">
          <cell r="BQ67">
            <v>16</v>
          </cell>
          <cell r="BR67">
            <v>64</v>
          </cell>
          <cell r="BS67">
            <v>720</v>
          </cell>
          <cell r="BT67" t="str">
            <v>大邑新场店</v>
          </cell>
          <cell r="BU67" t="str">
            <v>大邑邛崃片区</v>
          </cell>
          <cell r="BV67">
            <v>5</v>
          </cell>
          <cell r="BW67">
            <v>6</v>
          </cell>
          <cell r="BX67">
            <v>8</v>
          </cell>
          <cell r="BY67">
            <v>10</v>
          </cell>
          <cell r="BZ67">
            <v>2</v>
          </cell>
          <cell r="CA67">
            <v>6</v>
          </cell>
          <cell r="CB67">
            <v>48</v>
          </cell>
          <cell r="CC67">
            <v>1</v>
          </cell>
          <cell r="CD67">
            <v>-5</v>
          </cell>
          <cell r="CE67">
            <v>0</v>
          </cell>
          <cell r="CF67">
            <v>48</v>
          </cell>
        </row>
        <row r="67">
          <cell r="CH67">
            <v>6</v>
          </cell>
          <cell r="CI67">
            <v>7</v>
          </cell>
          <cell r="CJ67">
            <v>8</v>
          </cell>
          <cell r="CK67">
            <v>10</v>
          </cell>
          <cell r="CL67">
            <v>1</v>
          </cell>
          <cell r="CM67">
            <v>6</v>
          </cell>
          <cell r="CN67">
            <v>48</v>
          </cell>
          <cell r="CO67">
            <v>13</v>
          </cell>
          <cell r="CP67">
            <v>7</v>
          </cell>
          <cell r="CQ67">
            <v>104</v>
          </cell>
          <cell r="CR67">
            <v>0</v>
          </cell>
          <cell r="CS67">
            <v>56</v>
          </cell>
          <cell r="CT67">
            <v>64</v>
          </cell>
          <cell r="CU67">
            <v>720</v>
          </cell>
          <cell r="CV67" t="str">
            <v>大邑新场店</v>
          </cell>
          <cell r="CW67" t="str">
            <v>大邑邛崃片区</v>
          </cell>
          <cell r="CX67">
            <v>2</v>
          </cell>
          <cell r="CY67">
            <v>3</v>
          </cell>
          <cell r="CZ67">
            <v>4</v>
          </cell>
          <cell r="DA67">
            <v>5</v>
          </cell>
          <cell r="DB67">
            <v>3</v>
          </cell>
          <cell r="DC67">
            <v>4</v>
          </cell>
          <cell r="DD67">
            <v>100</v>
          </cell>
          <cell r="DE67">
            <v>4</v>
          </cell>
          <cell r="DF67">
            <v>0</v>
          </cell>
          <cell r="DG67">
            <v>100</v>
          </cell>
          <cell r="DH67">
            <v>0</v>
          </cell>
          <cell r="DI67">
            <v>0</v>
          </cell>
          <cell r="DJ67">
            <v>11</v>
          </cell>
          <cell r="DK67">
            <v>12</v>
          </cell>
          <cell r="DL67">
            <v>14</v>
          </cell>
          <cell r="DM67">
            <v>15</v>
          </cell>
          <cell r="DN67">
            <v>1</v>
          </cell>
          <cell r="DO67">
            <v>11</v>
          </cell>
          <cell r="DP67">
            <v>55</v>
          </cell>
          <cell r="DQ67">
            <v>20</v>
          </cell>
          <cell r="DR67">
            <v>1686.74</v>
          </cell>
          <cell r="DS67">
            <v>9</v>
          </cell>
          <cell r="DT67">
            <v>84.3</v>
          </cell>
        </row>
        <row r="67">
          <cell r="DV67">
            <v>29.3</v>
          </cell>
          <cell r="DW67">
            <v>2</v>
          </cell>
          <cell r="DX67">
            <v>3</v>
          </cell>
          <cell r="DY67">
            <v>4</v>
          </cell>
          <cell r="DZ67">
            <v>5</v>
          </cell>
          <cell r="EA67">
            <v>2</v>
          </cell>
          <cell r="EB67">
            <v>3</v>
          </cell>
          <cell r="EC67">
            <v>60</v>
          </cell>
          <cell r="ED67">
            <v>0</v>
          </cell>
          <cell r="EE67">
            <v>-3</v>
          </cell>
        </row>
        <row r="67">
          <cell r="EG67">
            <v>60</v>
          </cell>
        </row>
        <row r="67">
          <cell r="EI67">
            <v>406</v>
          </cell>
          <cell r="EJ67">
            <v>336.3</v>
          </cell>
          <cell r="EK67">
            <v>171</v>
          </cell>
          <cell r="EL67">
            <v>101.3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4</v>
          </cell>
          <cell r="F68">
            <v>5</v>
          </cell>
          <cell r="G68">
            <v>7</v>
          </cell>
          <cell r="H68">
            <v>8</v>
          </cell>
          <cell r="I68">
            <v>4</v>
          </cell>
          <cell r="J68">
            <v>8</v>
          </cell>
          <cell r="K68">
            <v>360</v>
          </cell>
          <cell r="L68">
            <v>9</v>
          </cell>
          <cell r="M68">
            <v>1</v>
          </cell>
          <cell r="N68">
            <v>405</v>
          </cell>
          <cell r="O68">
            <v>0</v>
          </cell>
          <cell r="P68">
            <v>45</v>
          </cell>
          <cell r="Q68">
            <v>11</v>
          </cell>
          <cell r="R68">
            <v>12</v>
          </cell>
          <cell r="S68">
            <v>14</v>
          </cell>
          <cell r="T68">
            <v>16</v>
          </cell>
          <cell r="U68">
            <v>2</v>
          </cell>
          <cell r="V68">
            <v>12</v>
          </cell>
          <cell r="W68">
            <v>60</v>
          </cell>
          <cell r="X68">
            <v>12</v>
          </cell>
          <cell r="Y68">
            <v>0</v>
          </cell>
          <cell r="Z68">
            <v>60</v>
          </cell>
          <cell r="AA68">
            <v>0</v>
          </cell>
        </row>
        <row r="68">
          <cell r="AC68">
            <v>65</v>
          </cell>
          <cell r="AD68">
            <v>721</v>
          </cell>
          <cell r="AE68" t="str">
            <v>邛崃洪川店</v>
          </cell>
          <cell r="AF68" t="str">
            <v>大邑邛崃片区</v>
          </cell>
          <cell r="AG68">
            <v>11</v>
          </cell>
          <cell r="AH68">
            <v>12</v>
          </cell>
          <cell r="AI68">
            <v>14</v>
          </cell>
          <cell r="AJ68">
            <v>15</v>
          </cell>
          <cell r="AK68">
            <v>2</v>
          </cell>
          <cell r="AL68">
            <v>12</v>
          </cell>
          <cell r="AM68">
            <v>84</v>
          </cell>
          <cell r="AN68">
            <v>25.75</v>
          </cell>
          <cell r="AO68">
            <v>2395.98</v>
          </cell>
          <cell r="AP68">
            <v>13.75</v>
          </cell>
          <cell r="AQ68">
            <v>167.7</v>
          </cell>
        </row>
        <row r="68">
          <cell r="AS68">
            <v>83.7</v>
          </cell>
          <cell r="AT68">
            <v>3</v>
          </cell>
          <cell r="AU68">
            <v>5</v>
          </cell>
          <cell r="AV68">
            <v>7</v>
          </cell>
          <cell r="AW68">
            <v>9</v>
          </cell>
          <cell r="AX68">
            <v>3</v>
          </cell>
          <cell r="AY68">
            <v>7</v>
          </cell>
          <cell r="AZ68">
            <v>175</v>
          </cell>
          <cell r="BA68">
            <v>9</v>
          </cell>
          <cell r="BB68">
            <v>2</v>
          </cell>
          <cell r="BC68">
            <v>225</v>
          </cell>
          <cell r="BD68">
            <v>0</v>
          </cell>
          <cell r="BE68">
            <v>50</v>
          </cell>
          <cell r="BF68">
            <v>3</v>
          </cell>
          <cell r="BG68">
            <v>4</v>
          </cell>
          <cell r="BH68">
            <v>5</v>
          </cell>
          <cell r="BI68">
            <v>6</v>
          </cell>
          <cell r="BJ68">
            <v>3</v>
          </cell>
          <cell r="BK68">
            <v>5</v>
          </cell>
          <cell r="BL68">
            <v>50</v>
          </cell>
          <cell r="BM68">
            <v>6</v>
          </cell>
          <cell r="BN68">
            <v>1</v>
          </cell>
          <cell r="BO68">
            <v>60</v>
          </cell>
        </row>
        <row r="68">
          <cell r="BQ68">
            <v>10</v>
          </cell>
          <cell r="BR68">
            <v>65</v>
          </cell>
          <cell r="BS68">
            <v>721</v>
          </cell>
          <cell r="BT68" t="str">
            <v>邛崃洪川店</v>
          </cell>
          <cell r="BU68" t="str">
            <v>大邑邛崃片区</v>
          </cell>
          <cell r="BV68">
            <v>5</v>
          </cell>
          <cell r="BW68">
            <v>6</v>
          </cell>
          <cell r="BX68">
            <v>8</v>
          </cell>
          <cell r="BY68">
            <v>10</v>
          </cell>
          <cell r="BZ68">
            <v>3</v>
          </cell>
          <cell r="CA68">
            <v>8</v>
          </cell>
          <cell r="CB68">
            <v>80</v>
          </cell>
          <cell r="CC68">
            <v>9</v>
          </cell>
          <cell r="CD68">
            <v>1</v>
          </cell>
          <cell r="CE68">
            <v>90</v>
          </cell>
        </row>
        <row r="68">
          <cell r="CG68">
            <v>10</v>
          </cell>
          <cell r="CH68">
            <v>6</v>
          </cell>
          <cell r="CI68">
            <v>7</v>
          </cell>
          <cell r="CJ68">
            <v>8</v>
          </cell>
          <cell r="CK68">
            <v>10</v>
          </cell>
          <cell r="CL68">
            <v>4</v>
          </cell>
          <cell r="CM68">
            <v>10</v>
          </cell>
          <cell r="CN68">
            <v>150</v>
          </cell>
          <cell r="CO68">
            <v>10</v>
          </cell>
          <cell r="CP68">
            <v>0</v>
          </cell>
          <cell r="CQ68">
            <v>150</v>
          </cell>
          <cell r="CR68">
            <v>0</v>
          </cell>
        </row>
        <row r="68">
          <cell r="CT68">
            <v>65</v>
          </cell>
          <cell r="CU68">
            <v>721</v>
          </cell>
          <cell r="CV68" t="str">
            <v>邛崃洪川店</v>
          </cell>
          <cell r="CW68" t="str">
            <v>大邑邛崃片区</v>
          </cell>
          <cell r="CX68">
            <v>3</v>
          </cell>
          <cell r="CY68">
            <v>5</v>
          </cell>
          <cell r="CZ68">
            <v>7</v>
          </cell>
          <cell r="DA68">
            <v>9</v>
          </cell>
          <cell r="DB68">
            <v>3</v>
          </cell>
          <cell r="DC68">
            <v>7</v>
          </cell>
          <cell r="DD68">
            <v>175</v>
          </cell>
          <cell r="DE68">
            <v>9</v>
          </cell>
          <cell r="DF68">
            <v>2</v>
          </cell>
          <cell r="DG68">
            <v>225</v>
          </cell>
          <cell r="DH68">
            <v>0</v>
          </cell>
          <cell r="DI68">
            <v>50</v>
          </cell>
          <cell r="DJ68">
            <v>11</v>
          </cell>
          <cell r="DK68">
            <v>12</v>
          </cell>
          <cell r="DL68">
            <v>14</v>
          </cell>
          <cell r="DM68">
            <v>15</v>
          </cell>
          <cell r="DN68">
            <v>2</v>
          </cell>
          <cell r="DO68">
            <v>12</v>
          </cell>
          <cell r="DP68">
            <v>84</v>
          </cell>
          <cell r="DQ68">
            <v>25.75</v>
          </cell>
          <cell r="DR68">
            <v>2395.98</v>
          </cell>
          <cell r="DS68">
            <v>13.75</v>
          </cell>
          <cell r="DT68">
            <v>167.7</v>
          </cell>
        </row>
        <row r="68">
          <cell r="DV68">
            <v>83.7</v>
          </cell>
          <cell r="DW68">
            <v>2</v>
          </cell>
          <cell r="DX68">
            <v>3</v>
          </cell>
          <cell r="DY68">
            <v>4</v>
          </cell>
          <cell r="DZ68">
            <v>5</v>
          </cell>
          <cell r="EA68">
            <v>1</v>
          </cell>
          <cell r="EB68">
            <v>2</v>
          </cell>
          <cell r="EC68">
            <v>30</v>
          </cell>
          <cell r="ED68">
            <v>1</v>
          </cell>
          <cell r="EE68">
            <v>-1</v>
          </cell>
        </row>
        <row r="68">
          <cell r="EG68">
            <v>30</v>
          </cell>
        </row>
        <row r="68">
          <cell r="EI68">
            <v>989</v>
          </cell>
          <cell r="EJ68">
            <v>1157.7</v>
          </cell>
          <cell r="EK68">
            <v>30</v>
          </cell>
          <cell r="EL68">
            <v>198.7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3</v>
          </cell>
          <cell r="F69">
            <v>4</v>
          </cell>
          <cell r="G69">
            <v>5</v>
          </cell>
          <cell r="H69">
            <v>6</v>
          </cell>
          <cell r="I69">
            <v>1</v>
          </cell>
          <cell r="J69">
            <v>3</v>
          </cell>
          <cell r="K69">
            <v>30</v>
          </cell>
        </row>
        <row r="69">
          <cell r="M69">
            <v>-3</v>
          </cell>
          <cell r="N69">
            <v>0</v>
          </cell>
          <cell r="O69">
            <v>30</v>
          </cell>
        </row>
        <row r="69">
          <cell r="Q69">
            <v>14</v>
          </cell>
          <cell r="R69">
            <v>16</v>
          </cell>
          <cell r="S69">
            <v>18</v>
          </cell>
          <cell r="T69">
            <v>20</v>
          </cell>
          <cell r="U69">
            <v>1</v>
          </cell>
          <cell r="V69">
            <v>14</v>
          </cell>
          <cell r="W69">
            <v>42</v>
          </cell>
          <cell r="X69">
            <v>16</v>
          </cell>
          <cell r="Y69">
            <v>2</v>
          </cell>
          <cell r="Z69">
            <v>48</v>
          </cell>
          <cell r="AA69">
            <v>0</v>
          </cell>
          <cell r="AB69">
            <v>6</v>
          </cell>
          <cell r="AC69">
            <v>66</v>
          </cell>
          <cell r="AD69">
            <v>732</v>
          </cell>
          <cell r="AE69" t="str">
            <v>邛崃羊安店</v>
          </cell>
          <cell r="AF69" t="str">
            <v>大邑邛崃片区</v>
          </cell>
          <cell r="AG69">
            <v>8</v>
          </cell>
          <cell r="AH69">
            <v>9</v>
          </cell>
          <cell r="AI69">
            <v>10</v>
          </cell>
          <cell r="AJ69">
            <v>11</v>
          </cell>
          <cell r="AK69">
            <v>2</v>
          </cell>
          <cell r="AL69">
            <v>9</v>
          </cell>
          <cell r="AM69">
            <v>63</v>
          </cell>
          <cell r="AN69">
            <v>14.9</v>
          </cell>
          <cell r="AO69">
            <v>1256.54</v>
          </cell>
          <cell r="AP69">
            <v>5.9</v>
          </cell>
          <cell r="AQ69">
            <v>88</v>
          </cell>
        </row>
        <row r="69">
          <cell r="AS69">
            <v>25</v>
          </cell>
          <cell r="AT69">
            <v>2</v>
          </cell>
          <cell r="AU69">
            <v>3</v>
          </cell>
          <cell r="AV69">
            <v>4</v>
          </cell>
          <cell r="AW69">
            <v>5</v>
          </cell>
          <cell r="AX69">
            <v>1</v>
          </cell>
          <cell r="AY69">
            <v>2</v>
          </cell>
          <cell r="AZ69">
            <v>30</v>
          </cell>
          <cell r="BA69">
            <v>5</v>
          </cell>
          <cell r="BB69">
            <v>3</v>
          </cell>
          <cell r="BC69">
            <v>75</v>
          </cell>
          <cell r="BD69">
            <v>0</v>
          </cell>
          <cell r="BE69">
            <v>45</v>
          </cell>
          <cell r="BF69">
            <v>3</v>
          </cell>
          <cell r="BG69">
            <v>4</v>
          </cell>
          <cell r="BH69">
            <v>5</v>
          </cell>
          <cell r="BI69">
            <v>6</v>
          </cell>
          <cell r="BJ69">
            <v>1</v>
          </cell>
          <cell r="BK69">
            <v>3</v>
          </cell>
          <cell r="BL69">
            <v>18</v>
          </cell>
          <cell r="BM69">
            <v>0</v>
          </cell>
          <cell r="BN69">
            <v>-3</v>
          </cell>
          <cell r="BO69">
            <v>0</v>
          </cell>
          <cell r="BP69">
            <v>18</v>
          </cell>
        </row>
        <row r="69">
          <cell r="BR69">
            <v>66</v>
          </cell>
          <cell r="BS69">
            <v>732</v>
          </cell>
          <cell r="BT69" t="str">
            <v>邛崃羊安店</v>
          </cell>
          <cell r="BU69" t="str">
            <v>大邑邛崃片区</v>
          </cell>
          <cell r="BV69">
            <v>4</v>
          </cell>
          <cell r="BW69">
            <v>5</v>
          </cell>
          <cell r="BX69">
            <v>6</v>
          </cell>
          <cell r="BY69">
            <v>7</v>
          </cell>
          <cell r="BZ69">
            <v>2</v>
          </cell>
          <cell r="CA69">
            <v>5</v>
          </cell>
          <cell r="CB69">
            <v>40</v>
          </cell>
          <cell r="CC69">
            <v>6</v>
          </cell>
          <cell r="CD69">
            <v>1</v>
          </cell>
          <cell r="CE69">
            <v>48</v>
          </cell>
        </row>
        <row r="69">
          <cell r="CG69">
            <v>8</v>
          </cell>
          <cell r="CH69">
            <v>3</v>
          </cell>
          <cell r="CI69">
            <v>4</v>
          </cell>
          <cell r="CJ69">
            <v>5</v>
          </cell>
          <cell r="CK69">
            <v>6</v>
          </cell>
          <cell r="CL69">
            <v>1</v>
          </cell>
          <cell r="CM69">
            <v>3</v>
          </cell>
          <cell r="CN69">
            <v>24</v>
          </cell>
          <cell r="CO69">
            <v>1</v>
          </cell>
          <cell r="CP69">
            <v>-2</v>
          </cell>
          <cell r="CQ69">
            <v>0</v>
          </cell>
          <cell r="CR69">
            <v>24</v>
          </cell>
        </row>
        <row r="69">
          <cell r="CT69">
            <v>66</v>
          </cell>
          <cell r="CU69">
            <v>732</v>
          </cell>
          <cell r="CV69" t="str">
            <v>邛崃羊安店</v>
          </cell>
          <cell r="CW69" t="str">
            <v>大邑邛崃片区</v>
          </cell>
          <cell r="CX69">
            <v>2</v>
          </cell>
          <cell r="CY69">
            <v>3</v>
          </cell>
          <cell r="CZ69">
            <v>4</v>
          </cell>
          <cell r="DA69">
            <v>5</v>
          </cell>
          <cell r="DB69">
            <v>1</v>
          </cell>
          <cell r="DC69">
            <v>2</v>
          </cell>
          <cell r="DD69">
            <v>30</v>
          </cell>
          <cell r="DE69">
            <v>5</v>
          </cell>
          <cell r="DF69">
            <v>3</v>
          </cell>
          <cell r="DG69">
            <v>75</v>
          </cell>
          <cell r="DH69">
            <v>0</v>
          </cell>
          <cell r="DI69">
            <v>45</v>
          </cell>
          <cell r="DJ69">
            <v>8</v>
          </cell>
          <cell r="DK69">
            <v>9</v>
          </cell>
          <cell r="DL69">
            <v>10</v>
          </cell>
          <cell r="DM69">
            <v>11</v>
          </cell>
          <cell r="DN69">
            <v>2</v>
          </cell>
          <cell r="DO69">
            <v>9</v>
          </cell>
          <cell r="DP69">
            <v>63</v>
          </cell>
          <cell r="DQ69">
            <v>14.9</v>
          </cell>
          <cell r="DR69">
            <v>1256.54</v>
          </cell>
          <cell r="DS69">
            <v>5.9</v>
          </cell>
          <cell r="DT69">
            <v>88</v>
          </cell>
        </row>
        <row r="69">
          <cell r="DV69">
            <v>25</v>
          </cell>
          <cell r="DW69">
            <v>2</v>
          </cell>
          <cell r="DX69">
            <v>3</v>
          </cell>
          <cell r="DY69">
            <v>4</v>
          </cell>
          <cell r="DZ69">
            <v>5</v>
          </cell>
          <cell r="EA69">
            <v>1</v>
          </cell>
          <cell r="EB69">
            <v>2</v>
          </cell>
          <cell r="EC69">
            <v>30</v>
          </cell>
          <cell r="ED69">
            <v>2</v>
          </cell>
          <cell r="EE69">
            <v>0</v>
          </cell>
          <cell r="EF69">
            <v>30</v>
          </cell>
        </row>
        <row r="69">
          <cell r="EI69">
            <v>277</v>
          </cell>
          <cell r="EJ69">
            <v>289</v>
          </cell>
          <cell r="EK69">
            <v>72</v>
          </cell>
          <cell r="EL69">
            <v>84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6</v>
          </cell>
          <cell r="F70">
            <v>8</v>
          </cell>
          <cell r="G70">
            <v>10</v>
          </cell>
          <cell r="H70">
            <v>11</v>
          </cell>
          <cell r="I70">
            <v>1</v>
          </cell>
          <cell r="J70">
            <v>6</v>
          </cell>
          <cell r="K70">
            <v>60</v>
          </cell>
          <cell r="L70">
            <v>9</v>
          </cell>
          <cell r="M70">
            <v>3</v>
          </cell>
          <cell r="N70">
            <v>90</v>
          </cell>
          <cell r="O70">
            <v>0</v>
          </cell>
          <cell r="P70">
            <v>30</v>
          </cell>
          <cell r="Q70">
            <v>39</v>
          </cell>
          <cell r="R70">
            <v>44</v>
          </cell>
          <cell r="S70">
            <v>47</v>
          </cell>
          <cell r="T70">
            <v>52</v>
          </cell>
          <cell r="U70">
            <v>3</v>
          </cell>
          <cell r="V70">
            <v>47</v>
          </cell>
          <cell r="W70">
            <v>329</v>
          </cell>
          <cell r="X70">
            <v>68</v>
          </cell>
          <cell r="Y70">
            <v>21</v>
          </cell>
          <cell r="Z70">
            <v>476</v>
          </cell>
          <cell r="AA70">
            <v>0</v>
          </cell>
          <cell r="AB70">
            <v>147</v>
          </cell>
          <cell r="AC70">
            <v>67</v>
          </cell>
          <cell r="AD70">
            <v>52</v>
          </cell>
          <cell r="AE70" t="str">
            <v>崇州中心店</v>
          </cell>
          <cell r="AF70" t="str">
            <v>崇都片区</v>
          </cell>
          <cell r="AG70">
            <v>24</v>
          </cell>
          <cell r="AH70">
            <v>27</v>
          </cell>
          <cell r="AI70">
            <v>31</v>
          </cell>
          <cell r="AJ70">
            <v>34</v>
          </cell>
          <cell r="AK70">
            <v>1</v>
          </cell>
          <cell r="AL70">
            <v>24</v>
          </cell>
          <cell r="AM70">
            <v>120</v>
          </cell>
          <cell r="AN70">
            <v>25</v>
          </cell>
          <cell r="AO70">
            <v>1786.26</v>
          </cell>
          <cell r="AP70">
            <v>1</v>
          </cell>
          <cell r="AQ70">
            <v>89.3</v>
          </cell>
          <cell r="AR70">
            <v>30.7</v>
          </cell>
        </row>
        <row r="70">
          <cell r="AT70">
            <v>4</v>
          </cell>
          <cell r="AU70">
            <v>6</v>
          </cell>
          <cell r="AV70">
            <v>8</v>
          </cell>
          <cell r="AW70">
            <v>10</v>
          </cell>
          <cell r="AX70">
            <v>1</v>
          </cell>
          <cell r="AY70">
            <v>4</v>
          </cell>
          <cell r="AZ70">
            <v>60</v>
          </cell>
          <cell r="BA70">
            <v>9</v>
          </cell>
          <cell r="BB70">
            <v>5</v>
          </cell>
          <cell r="BC70">
            <v>135</v>
          </cell>
          <cell r="BD70">
            <v>0</v>
          </cell>
          <cell r="BE70">
            <v>75</v>
          </cell>
          <cell r="BF70">
            <v>9</v>
          </cell>
          <cell r="BG70">
            <v>12</v>
          </cell>
          <cell r="BH70">
            <v>15</v>
          </cell>
          <cell r="BI70">
            <v>17</v>
          </cell>
          <cell r="BJ70">
            <v>1</v>
          </cell>
          <cell r="BK70">
            <v>9</v>
          </cell>
          <cell r="BL70">
            <v>54</v>
          </cell>
          <cell r="BM70">
            <v>9</v>
          </cell>
          <cell r="BN70">
            <v>0</v>
          </cell>
          <cell r="BO70">
            <v>54</v>
          </cell>
        </row>
        <row r="70">
          <cell r="BR70">
            <v>67</v>
          </cell>
          <cell r="BS70">
            <v>52</v>
          </cell>
          <cell r="BT70" t="str">
            <v>崇州中心店</v>
          </cell>
          <cell r="BU70" t="str">
            <v>崇都片区</v>
          </cell>
          <cell r="BV70">
            <v>12</v>
          </cell>
          <cell r="BW70">
            <v>15</v>
          </cell>
          <cell r="BX70">
            <v>18</v>
          </cell>
          <cell r="BY70">
            <v>22</v>
          </cell>
          <cell r="BZ70">
            <v>2</v>
          </cell>
          <cell r="CA70">
            <v>15</v>
          </cell>
          <cell r="CB70">
            <v>120</v>
          </cell>
          <cell r="CC70">
            <v>28</v>
          </cell>
          <cell r="CD70">
            <v>13</v>
          </cell>
          <cell r="CE70">
            <v>224</v>
          </cell>
        </row>
        <row r="70">
          <cell r="CG70">
            <v>104</v>
          </cell>
          <cell r="CH70">
            <v>12</v>
          </cell>
          <cell r="CI70">
            <v>15</v>
          </cell>
          <cell r="CJ70">
            <v>18</v>
          </cell>
          <cell r="CK70">
            <v>21</v>
          </cell>
          <cell r="CL70">
            <v>1</v>
          </cell>
          <cell r="CM70">
            <v>12</v>
          </cell>
          <cell r="CN70">
            <v>96</v>
          </cell>
          <cell r="CO70">
            <v>8</v>
          </cell>
          <cell r="CP70">
            <v>-4</v>
          </cell>
          <cell r="CQ70">
            <v>0</v>
          </cell>
          <cell r="CR70">
            <v>96</v>
          </cell>
        </row>
        <row r="70">
          <cell r="CT70">
            <v>67</v>
          </cell>
          <cell r="CU70">
            <v>52</v>
          </cell>
          <cell r="CV70" t="str">
            <v>崇州中心店</v>
          </cell>
          <cell r="CW70" t="str">
            <v>崇都片区</v>
          </cell>
          <cell r="CX70">
            <v>4</v>
          </cell>
          <cell r="CY70">
            <v>6</v>
          </cell>
          <cell r="CZ70">
            <v>8</v>
          </cell>
          <cell r="DA70">
            <v>10</v>
          </cell>
          <cell r="DB70">
            <v>1</v>
          </cell>
          <cell r="DC70">
            <v>4</v>
          </cell>
          <cell r="DD70">
            <v>60</v>
          </cell>
          <cell r="DE70">
            <v>9</v>
          </cell>
          <cell r="DF70">
            <v>5</v>
          </cell>
          <cell r="DG70">
            <v>135</v>
          </cell>
          <cell r="DH70">
            <v>0</v>
          </cell>
          <cell r="DI70">
            <v>75</v>
          </cell>
          <cell r="DJ70">
            <v>24</v>
          </cell>
          <cell r="DK70">
            <v>27</v>
          </cell>
          <cell r="DL70">
            <v>31</v>
          </cell>
          <cell r="DM70">
            <v>34</v>
          </cell>
          <cell r="DN70">
            <v>1</v>
          </cell>
          <cell r="DO70">
            <v>24</v>
          </cell>
          <cell r="DP70">
            <v>120</v>
          </cell>
          <cell r="DQ70">
            <v>25</v>
          </cell>
          <cell r="DR70">
            <v>1786.26</v>
          </cell>
          <cell r="DS70">
            <v>1</v>
          </cell>
          <cell r="DT70">
            <v>89.3</v>
          </cell>
          <cell r="DU70">
            <v>30.7</v>
          </cell>
        </row>
        <row r="70">
          <cell r="DW70">
            <v>5</v>
          </cell>
          <cell r="DX70">
            <v>6</v>
          </cell>
          <cell r="DY70">
            <v>8</v>
          </cell>
          <cell r="DZ70">
            <v>10</v>
          </cell>
          <cell r="EA70">
            <v>1</v>
          </cell>
          <cell r="EB70">
            <v>5</v>
          </cell>
          <cell r="EC70">
            <v>75</v>
          </cell>
          <cell r="ED70">
            <v>2</v>
          </cell>
          <cell r="EE70">
            <v>-3</v>
          </cell>
        </row>
        <row r="70">
          <cell r="EG70">
            <v>75</v>
          </cell>
        </row>
        <row r="70">
          <cell r="EI70">
            <v>914</v>
          </cell>
          <cell r="EJ70">
            <v>1068.3</v>
          </cell>
          <cell r="EK70">
            <v>201.7</v>
          </cell>
          <cell r="EL70">
            <v>356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6</v>
          </cell>
          <cell r="F71">
            <v>8</v>
          </cell>
          <cell r="G71">
            <v>9</v>
          </cell>
          <cell r="H71">
            <v>11</v>
          </cell>
          <cell r="I71">
            <v>4</v>
          </cell>
          <cell r="J71">
            <v>11</v>
          </cell>
          <cell r="K71">
            <v>495</v>
          </cell>
          <cell r="L71">
            <v>24</v>
          </cell>
          <cell r="M71">
            <v>13</v>
          </cell>
          <cell r="N71">
            <v>1080</v>
          </cell>
          <cell r="O71">
            <v>0</v>
          </cell>
          <cell r="P71">
            <v>585</v>
          </cell>
          <cell r="Q71">
            <v>36</v>
          </cell>
          <cell r="R71">
            <v>40</v>
          </cell>
          <cell r="S71">
            <v>45</v>
          </cell>
          <cell r="T71">
            <v>48</v>
          </cell>
          <cell r="U71">
            <v>4</v>
          </cell>
          <cell r="V71">
            <v>48</v>
          </cell>
          <cell r="W71">
            <v>432</v>
          </cell>
          <cell r="X71">
            <v>60</v>
          </cell>
          <cell r="Y71">
            <v>12</v>
          </cell>
          <cell r="Z71">
            <v>540</v>
          </cell>
          <cell r="AA71">
            <v>0</v>
          </cell>
          <cell r="AB71">
            <v>108</v>
          </cell>
          <cell r="AC71">
            <v>68</v>
          </cell>
          <cell r="AD71">
            <v>54</v>
          </cell>
          <cell r="AE71" t="str">
            <v>怀远店</v>
          </cell>
          <cell r="AF71" t="str">
            <v>崇都片区</v>
          </cell>
          <cell r="AG71">
            <v>24</v>
          </cell>
          <cell r="AH71">
            <v>27</v>
          </cell>
          <cell r="AI71">
            <v>31</v>
          </cell>
          <cell r="AJ71">
            <v>34</v>
          </cell>
          <cell r="AK71">
            <v>4</v>
          </cell>
          <cell r="AL71">
            <v>34</v>
          </cell>
          <cell r="AM71">
            <v>442</v>
          </cell>
          <cell r="AN71">
            <v>36.95</v>
          </cell>
          <cell r="AO71">
            <v>3144.16</v>
          </cell>
          <cell r="AP71">
            <v>2.95</v>
          </cell>
          <cell r="AQ71">
            <v>408.7</v>
          </cell>
          <cell r="AR71">
            <v>33.3</v>
          </cell>
        </row>
        <row r="71">
          <cell r="AT71">
            <v>7</v>
          </cell>
          <cell r="AU71">
            <v>9</v>
          </cell>
          <cell r="AV71">
            <v>12</v>
          </cell>
          <cell r="AW71">
            <v>14</v>
          </cell>
          <cell r="AX71">
            <v>1</v>
          </cell>
          <cell r="AY71">
            <v>7</v>
          </cell>
          <cell r="AZ71">
            <v>105</v>
          </cell>
          <cell r="BA71">
            <v>8</v>
          </cell>
          <cell r="BB71">
            <v>1</v>
          </cell>
          <cell r="BC71">
            <v>120</v>
          </cell>
          <cell r="BD71">
            <v>0</v>
          </cell>
          <cell r="BE71">
            <v>15</v>
          </cell>
          <cell r="BF71">
            <v>7</v>
          </cell>
          <cell r="BG71">
            <v>10</v>
          </cell>
          <cell r="BH71">
            <v>12</v>
          </cell>
          <cell r="BI71">
            <v>13</v>
          </cell>
          <cell r="BJ71">
            <v>4</v>
          </cell>
          <cell r="BK71">
            <v>13</v>
          </cell>
          <cell r="BL71">
            <v>156</v>
          </cell>
          <cell r="BM71">
            <v>6</v>
          </cell>
          <cell r="BN71">
            <v>-7</v>
          </cell>
          <cell r="BO71">
            <v>0</v>
          </cell>
          <cell r="BP71">
            <v>156</v>
          </cell>
        </row>
        <row r="71">
          <cell r="BR71">
            <v>68</v>
          </cell>
          <cell r="BS71">
            <v>54</v>
          </cell>
          <cell r="BT71" t="str">
            <v>怀远店</v>
          </cell>
          <cell r="BU71" t="str">
            <v>崇都片区</v>
          </cell>
          <cell r="BV71">
            <v>20</v>
          </cell>
          <cell r="BW71">
            <v>25</v>
          </cell>
          <cell r="BX71">
            <v>30</v>
          </cell>
          <cell r="BY71">
            <v>37</v>
          </cell>
          <cell r="BZ71">
            <v>1</v>
          </cell>
          <cell r="CA71">
            <v>20</v>
          </cell>
          <cell r="CB71">
            <v>120</v>
          </cell>
          <cell r="CC71">
            <v>8</v>
          </cell>
          <cell r="CD71">
            <v>-12</v>
          </cell>
          <cell r="CE71">
            <v>0</v>
          </cell>
          <cell r="CF71">
            <v>120</v>
          </cell>
        </row>
        <row r="71">
          <cell r="CH71">
            <v>20</v>
          </cell>
          <cell r="CI71">
            <v>25</v>
          </cell>
          <cell r="CJ71">
            <v>30</v>
          </cell>
          <cell r="CK71">
            <v>35</v>
          </cell>
          <cell r="CL71">
            <v>1</v>
          </cell>
          <cell r="CM71">
            <v>20</v>
          </cell>
          <cell r="CN71">
            <v>160</v>
          </cell>
          <cell r="CO71">
            <v>0</v>
          </cell>
          <cell r="CP71">
            <v>-20</v>
          </cell>
          <cell r="CQ71">
            <v>0</v>
          </cell>
          <cell r="CR71">
            <v>160</v>
          </cell>
        </row>
        <row r="71">
          <cell r="CT71">
            <v>68</v>
          </cell>
          <cell r="CU71">
            <v>54</v>
          </cell>
          <cell r="CV71" t="str">
            <v>怀远店</v>
          </cell>
          <cell r="CW71" t="str">
            <v>崇都片区</v>
          </cell>
          <cell r="CX71">
            <v>7</v>
          </cell>
          <cell r="CY71">
            <v>9</v>
          </cell>
          <cell r="CZ71">
            <v>12</v>
          </cell>
          <cell r="DA71">
            <v>14</v>
          </cell>
          <cell r="DB71">
            <v>1</v>
          </cell>
          <cell r="DC71">
            <v>7</v>
          </cell>
          <cell r="DD71">
            <v>105</v>
          </cell>
          <cell r="DE71">
            <v>8</v>
          </cell>
          <cell r="DF71">
            <v>1</v>
          </cell>
          <cell r="DG71">
            <v>120</v>
          </cell>
          <cell r="DH71">
            <v>0</v>
          </cell>
          <cell r="DI71">
            <v>15</v>
          </cell>
          <cell r="DJ71">
            <v>24</v>
          </cell>
          <cell r="DK71">
            <v>27</v>
          </cell>
          <cell r="DL71">
            <v>31</v>
          </cell>
          <cell r="DM71">
            <v>34</v>
          </cell>
          <cell r="DN71">
            <v>4</v>
          </cell>
          <cell r="DO71">
            <v>34</v>
          </cell>
          <cell r="DP71">
            <v>442</v>
          </cell>
          <cell r="DQ71">
            <v>36.95</v>
          </cell>
          <cell r="DR71">
            <v>3144.16</v>
          </cell>
          <cell r="DS71">
            <v>2.95</v>
          </cell>
          <cell r="DT71">
            <v>408.7</v>
          </cell>
          <cell r="DU71">
            <v>33.3</v>
          </cell>
        </row>
        <row r="71">
          <cell r="DW71">
            <v>5</v>
          </cell>
          <cell r="DX71">
            <v>6</v>
          </cell>
          <cell r="DY71">
            <v>8</v>
          </cell>
          <cell r="DZ71">
            <v>10</v>
          </cell>
          <cell r="EA71">
            <v>1</v>
          </cell>
          <cell r="EB71">
            <v>5</v>
          </cell>
          <cell r="EC71">
            <v>75</v>
          </cell>
          <cell r="ED71">
            <v>17</v>
          </cell>
          <cell r="EE71">
            <v>12</v>
          </cell>
          <cell r="EF71">
            <v>255</v>
          </cell>
        </row>
        <row r="71">
          <cell r="EH71">
            <v>180</v>
          </cell>
          <cell r="EI71">
            <v>1985</v>
          </cell>
          <cell r="EJ71">
            <v>2403.7</v>
          </cell>
          <cell r="EK71">
            <v>469.3</v>
          </cell>
          <cell r="EL71">
            <v>888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4</v>
          </cell>
          <cell r="F72">
            <v>6</v>
          </cell>
          <cell r="G72">
            <v>8</v>
          </cell>
          <cell r="H72">
            <v>9</v>
          </cell>
          <cell r="I72">
            <v>1</v>
          </cell>
          <cell r="J72">
            <v>5</v>
          </cell>
          <cell r="K72">
            <v>50</v>
          </cell>
        </row>
        <row r="72">
          <cell r="M72">
            <v>-5</v>
          </cell>
          <cell r="N72">
            <v>0</v>
          </cell>
          <cell r="O72">
            <v>50</v>
          </cell>
        </row>
        <row r="72">
          <cell r="Q72">
            <v>21</v>
          </cell>
          <cell r="R72">
            <v>24</v>
          </cell>
          <cell r="S72">
            <v>27</v>
          </cell>
          <cell r="T72">
            <v>29</v>
          </cell>
          <cell r="U72">
            <v>4</v>
          </cell>
          <cell r="V72">
            <v>29</v>
          </cell>
          <cell r="W72">
            <v>261</v>
          </cell>
          <cell r="X72">
            <v>15</v>
          </cell>
          <cell r="Y72">
            <v>-14</v>
          </cell>
          <cell r="Z72">
            <v>0</v>
          </cell>
          <cell r="AA72">
            <v>261</v>
          </cell>
        </row>
        <row r="72">
          <cell r="AC72">
            <v>69</v>
          </cell>
          <cell r="AD72">
            <v>56</v>
          </cell>
          <cell r="AE72" t="str">
            <v>三江店</v>
          </cell>
          <cell r="AF72" t="str">
            <v>崇都片区</v>
          </cell>
          <cell r="AG72">
            <v>18</v>
          </cell>
          <cell r="AH72">
            <v>20</v>
          </cell>
          <cell r="AI72">
            <v>23</v>
          </cell>
          <cell r="AJ72">
            <v>25</v>
          </cell>
          <cell r="AK72">
            <v>1</v>
          </cell>
          <cell r="AL72">
            <v>18</v>
          </cell>
          <cell r="AM72">
            <v>90</v>
          </cell>
          <cell r="AN72">
            <v>6.5</v>
          </cell>
          <cell r="AO72">
            <v>501.71</v>
          </cell>
          <cell r="AP72">
            <v>-11.5</v>
          </cell>
          <cell r="AQ72">
            <v>0</v>
          </cell>
          <cell r="AR72">
            <v>90</v>
          </cell>
        </row>
        <row r="72">
          <cell r="AT72">
            <v>4</v>
          </cell>
          <cell r="AU72">
            <v>6</v>
          </cell>
          <cell r="AV72">
            <v>8</v>
          </cell>
          <cell r="AW72">
            <v>10</v>
          </cell>
          <cell r="AX72">
            <v>1</v>
          </cell>
          <cell r="AY72">
            <v>4</v>
          </cell>
          <cell r="AZ72">
            <v>60</v>
          </cell>
          <cell r="BA72">
            <v>4</v>
          </cell>
          <cell r="BB72">
            <v>0</v>
          </cell>
          <cell r="BC72">
            <v>60</v>
          </cell>
          <cell r="BD72">
            <v>0</v>
          </cell>
          <cell r="BE72">
            <v>0</v>
          </cell>
          <cell r="BF72">
            <v>6</v>
          </cell>
          <cell r="BG72">
            <v>8</v>
          </cell>
          <cell r="BH72">
            <v>10</v>
          </cell>
          <cell r="BI72">
            <v>11</v>
          </cell>
          <cell r="BJ72">
            <v>4</v>
          </cell>
          <cell r="BK72">
            <v>11</v>
          </cell>
          <cell r="BL72">
            <v>132</v>
          </cell>
          <cell r="BM72">
            <v>15</v>
          </cell>
          <cell r="BN72">
            <v>4</v>
          </cell>
          <cell r="BO72">
            <v>180</v>
          </cell>
        </row>
        <row r="72">
          <cell r="BQ72">
            <v>48</v>
          </cell>
          <cell r="BR72">
            <v>69</v>
          </cell>
          <cell r="BS72">
            <v>56</v>
          </cell>
          <cell r="BT72" t="str">
            <v>三江店</v>
          </cell>
          <cell r="BU72" t="str">
            <v>崇都片区</v>
          </cell>
          <cell r="BV72">
            <v>8</v>
          </cell>
          <cell r="BW72">
            <v>10</v>
          </cell>
          <cell r="BX72">
            <v>12</v>
          </cell>
          <cell r="BY72">
            <v>15</v>
          </cell>
          <cell r="BZ72">
            <v>1</v>
          </cell>
          <cell r="CA72">
            <v>8</v>
          </cell>
          <cell r="CB72">
            <v>48</v>
          </cell>
          <cell r="CC72">
            <v>12</v>
          </cell>
          <cell r="CD72">
            <v>4</v>
          </cell>
          <cell r="CE72">
            <v>72</v>
          </cell>
        </row>
        <row r="72">
          <cell r="CG72">
            <v>24</v>
          </cell>
          <cell r="CH72">
            <v>8</v>
          </cell>
          <cell r="CI72">
            <v>10</v>
          </cell>
          <cell r="CJ72">
            <v>12</v>
          </cell>
          <cell r="CK72">
            <v>14</v>
          </cell>
          <cell r="CL72">
            <v>1</v>
          </cell>
          <cell r="CM72">
            <v>8</v>
          </cell>
          <cell r="CN72">
            <v>64</v>
          </cell>
          <cell r="CO72">
            <v>8</v>
          </cell>
          <cell r="CP72">
            <v>0</v>
          </cell>
          <cell r="CQ72">
            <v>64</v>
          </cell>
          <cell r="CR72">
            <v>0</v>
          </cell>
        </row>
        <row r="72">
          <cell r="CT72">
            <v>69</v>
          </cell>
          <cell r="CU72">
            <v>56</v>
          </cell>
          <cell r="CV72" t="str">
            <v>三江店</v>
          </cell>
          <cell r="CW72" t="str">
            <v>崇都片区</v>
          </cell>
          <cell r="CX72">
            <v>4</v>
          </cell>
          <cell r="CY72">
            <v>6</v>
          </cell>
          <cell r="CZ72">
            <v>8</v>
          </cell>
          <cell r="DA72">
            <v>10</v>
          </cell>
          <cell r="DB72">
            <v>1</v>
          </cell>
          <cell r="DC72">
            <v>4</v>
          </cell>
          <cell r="DD72">
            <v>60</v>
          </cell>
          <cell r="DE72">
            <v>4</v>
          </cell>
          <cell r="DF72">
            <v>0</v>
          </cell>
          <cell r="DG72">
            <v>60</v>
          </cell>
          <cell r="DH72">
            <v>0</v>
          </cell>
          <cell r="DI72">
            <v>0</v>
          </cell>
          <cell r="DJ72">
            <v>18</v>
          </cell>
          <cell r="DK72">
            <v>20</v>
          </cell>
          <cell r="DL72">
            <v>23</v>
          </cell>
          <cell r="DM72">
            <v>25</v>
          </cell>
          <cell r="DN72">
            <v>1</v>
          </cell>
          <cell r="DO72">
            <v>18</v>
          </cell>
          <cell r="DP72">
            <v>90</v>
          </cell>
          <cell r="DQ72">
            <v>6.5</v>
          </cell>
          <cell r="DR72">
            <v>501.71</v>
          </cell>
          <cell r="DS72">
            <v>-11.5</v>
          </cell>
          <cell r="DT72">
            <v>0</v>
          </cell>
          <cell r="DU72">
            <v>90</v>
          </cell>
        </row>
        <row r="72">
          <cell r="DW72">
            <v>4</v>
          </cell>
          <cell r="DX72">
            <v>5</v>
          </cell>
          <cell r="DY72">
            <v>6</v>
          </cell>
          <cell r="DZ72">
            <v>7</v>
          </cell>
          <cell r="EA72">
            <v>1</v>
          </cell>
          <cell r="EB72">
            <v>4</v>
          </cell>
          <cell r="EC72">
            <v>60</v>
          </cell>
          <cell r="ED72">
            <v>4</v>
          </cell>
          <cell r="EE72">
            <v>0</v>
          </cell>
          <cell r="EF72">
            <v>60</v>
          </cell>
        </row>
        <row r="72">
          <cell r="EI72">
            <v>765</v>
          </cell>
          <cell r="EJ72">
            <v>436</v>
          </cell>
          <cell r="EK72">
            <v>401</v>
          </cell>
          <cell r="EL72">
            <v>72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8</v>
          </cell>
          <cell r="F73">
            <v>10</v>
          </cell>
          <cell r="G73">
            <v>13</v>
          </cell>
          <cell r="H73">
            <v>15</v>
          </cell>
          <cell r="I73">
            <v>4</v>
          </cell>
          <cell r="J73">
            <v>15</v>
          </cell>
          <cell r="K73">
            <v>675</v>
          </cell>
          <cell r="L73">
            <v>16</v>
          </cell>
          <cell r="M73">
            <v>1</v>
          </cell>
          <cell r="N73">
            <v>720</v>
          </cell>
          <cell r="O73">
            <v>0</v>
          </cell>
          <cell r="P73">
            <v>45</v>
          </cell>
          <cell r="Q73">
            <v>21</v>
          </cell>
          <cell r="R73">
            <v>24</v>
          </cell>
          <cell r="S73">
            <v>27</v>
          </cell>
          <cell r="T73">
            <v>29</v>
          </cell>
          <cell r="U73">
            <v>2</v>
          </cell>
          <cell r="V73">
            <v>24</v>
          </cell>
          <cell r="W73">
            <v>120</v>
          </cell>
          <cell r="X73">
            <v>24</v>
          </cell>
          <cell r="Y73">
            <v>0</v>
          </cell>
          <cell r="Z73">
            <v>120</v>
          </cell>
          <cell r="AA73">
            <v>0</v>
          </cell>
        </row>
        <row r="73">
          <cell r="AC73">
            <v>70</v>
          </cell>
          <cell r="AD73">
            <v>351</v>
          </cell>
          <cell r="AE73" t="str">
            <v>都江堰药店</v>
          </cell>
          <cell r="AF73" t="str">
            <v>崇都片区</v>
          </cell>
          <cell r="AG73">
            <v>13</v>
          </cell>
          <cell r="AH73">
            <v>15</v>
          </cell>
          <cell r="AI73">
            <v>17</v>
          </cell>
          <cell r="AJ73">
            <v>19</v>
          </cell>
          <cell r="AK73">
            <v>1</v>
          </cell>
          <cell r="AL73">
            <v>13</v>
          </cell>
          <cell r="AM73">
            <v>65</v>
          </cell>
          <cell r="AN73">
            <v>19</v>
          </cell>
          <cell r="AO73">
            <v>1651.86</v>
          </cell>
          <cell r="AP73">
            <v>6</v>
          </cell>
          <cell r="AQ73">
            <v>82.6</v>
          </cell>
        </row>
        <row r="73">
          <cell r="AS73">
            <v>17.6</v>
          </cell>
          <cell r="AT73">
            <v>5</v>
          </cell>
          <cell r="AU73">
            <v>7</v>
          </cell>
          <cell r="AV73">
            <v>9</v>
          </cell>
          <cell r="AW73">
            <v>11</v>
          </cell>
          <cell r="AX73">
            <v>1</v>
          </cell>
          <cell r="AY73">
            <v>5</v>
          </cell>
          <cell r="AZ73">
            <v>75</v>
          </cell>
          <cell r="BA73">
            <v>5</v>
          </cell>
          <cell r="BB73">
            <v>0</v>
          </cell>
          <cell r="BC73">
            <v>75</v>
          </cell>
          <cell r="BD73">
            <v>0</v>
          </cell>
          <cell r="BE73">
            <v>0</v>
          </cell>
          <cell r="BF73">
            <v>6</v>
          </cell>
          <cell r="BG73">
            <v>8</v>
          </cell>
          <cell r="BH73">
            <v>10</v>
          </cell>
          <cell r="BI73">
            <v>11</v>
          </cell>
          <cell r="BJ73">
            <v>4</v>
          </cell>
          <cell r="BK73">
            <v>11</v>
          </cell>
          <cell r="BL73">
            <v>132</v>
          </cell>
          <cell r="BM73">
            <v>11</v>
          </cell>
          <cell r="BN73">
            <v>0</v>
          </cell>
          <cell r="BO73">
            <v>132</v>
          </cell>
        </row>
        <row r="73">
          <cell r="BR73">
            <v>70</v>
          </cell>
          <cell r="BS73">
            <v>351</v>
          </cell>
          <cell r="BT73" t="str">
            <v>都江堰药店</v>
          </cell>
          <cell r="BU73" t="str">
            <v>崇都片区</v>
          </cell>
          <cell r="BV73">
            <v>19</v>
          </cell>
          <cell r="BW73">
            <v>24</v>
          </cell>
          <cell r="BX73">
            <v>29</v>
          </cell>
          <cell r="BY73">
            <v>36</v>
          </cell>
          <cell r="BZ73">
            <v>1</v>
          </cell>
          <cell r="CA73">
            <v>19</v>
          </cell>
          <cell r="CB73">
            <v>114</v>
          </cell>
          <cell r="CC73">
            <v>21</v>
          </cell>
          <cell r="CD73">
            <v>2</v>
          </cell>
          <cell r="CE73">
            <v>126</v>
          </cell>
        </row>
        <row r="73">
          <cell r="CG73">
            <v>12</v>
          </cell>
          <cell r="CH73">
            <v>18</v>
          </cell>
          <cell r="CI73">
            <v>23</v>
          </cell>
          <cell r="CJ73">
            <v>28</v>
          </cell>
          <cell r="CK73">
            <v>32</v>
          </cell>
          <cell r="CL73">
            <v>1</v>
          </cell>
          <cell r="CM73">
            <v>18</v>
          </cell>
          <cell r="CN73">
            <v>144</v>
          </cell>
          <cell r="CO73">
            <v>4</v>
          </cell>
          <cell r="CP73">
            <v>-14</v>
          </cell>
          <cell r="CQ73">
            <v>0</v>
          </cell>
          <cell r="CR73">
            <v>144</v>
          </cell>
        </row>
        <row r="73">
          <cell r="CT73">
            <v>70</v>
          </cell>
          <cell r="CU73">
            <v>351</v>
          </cell>
          <cell r="CV73" t="str">
            <v>都江堰药店</v>
          </cell>
          <cell r="CW73" t="str">
            <v>崇都片区</v>
          </cell>
          <cell r="CX73">
            <v>5</v>
          </cell>
          <cell r="CY73">
            <v>7</v>
          </cell>
          <cell r="CZ73">
            <v>9</v>
          </cell>
          <cell r="DA73">
            <v>11</v>
          </cell>
          <cell r="DB73">
            <v>1</v>
          </cell>
          <cell r="DC73">
            <v>5</v>
          </cell>
          <cell r="DD73">
            <v>75</v>
          </cell>
          <cell r="DE73">
            <v>5</v>
          </cell>
          <cell r="DF73">
            <v>0</v>
          </cell>
          <cell r="DG73">
            <v>75</v>
          </cell>
          <cell r="DH73">
            <v>0</v>
          </cell>
          <cell r="DI73">
            <v>0</v>
          </cell>
          <cell r="DJ73">
            <v>13</v>
          </cell>
          <cell r="DK73">
            <v>15</v>
          </cell>
          <cell r="DL73">
            <v>17</v>
          </cell>
          <cell r="DM73">
            <v>19</v>
          </cell>
          <cell r="DN73">
            <v>1</v>
          </cell>
          <cell r="DO73">
            <v>13</v>
          </cell>
          <cell r="DP73">
            <v>65</v>
          </cell>
          <cell r="DQ73">
            <v>19</v>
          </cell>
          <cell r="DR73">
            <v>1651.86</v>
          </cell>
          <cell r="DS73">
            <v>6</v>
          </cell>
          <cell r="DT73">
            <v>82.6</v>
          </cell>
        </row>
        <row r="73">
          <cell r="DV73">
            <v>17.6</v>
          </cell>
          <cell r="DW73">
            <v>2</v>
          </cell>
          <cell r="DX73">
            <v>3</v>
          </cell>
          <cell r="DY73">
            <v>4</v>
          </cell>
          <cell r="DZ73">
            <v>5</v>
          </cell>
          <cell r="EA73">
            <v>4</v>
          </cell>
          <cell r="EB73">
            <v>5</v>
          </cell>
          <cell r="EC73">
            <v>150</v>
          </cell>
          <cell r="ED73">
            <v>5</v>
          </cell>
          <cell r="EE73">
            <v>0</v>
          </cell>
          <cell r="EF73">
            <v>150</v>
          </cell>
        </row>
        <row r="73">
          <cell r="EI73">
            <v>1475</v>
          </cell>
          <cell r="EJ73">
            <v>1405.6</v>
          </cell>
          <cell r="EK73">
            <v>144</v>
          </cell>
          <cell r="EL73">
            <v>74.6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9</v>
          </cell>
          <cell r="I74">
            <v>1</v>
          </cell>
          <cell r="J74">
            <v>5</v>
          </cell>
          <cell r="K74">
            <v>50</v>
          </cell>
          <cell r="L74">
            <v>2.25</v>
          </cell>
          <cell r="M74">
            <v>-2.75</v>
          </cell>
          <cell r="N74">
            <v>0</v>
          </cell>
          <cell r="O74">
            <v>50</v>
          </cell>
        </row>
        <row r="74">
          <cell r="Q74">
            <v>21</v>
          </cell>
          <cell r="R74">
            <v>24</v>
          </cell>
          <cell r="S74">
            <v>27</v>
          </cell>
          <cell r="T74">
            <v>29</v>
          </cell>
          <cell r="U74">
            <v>4</v>
          </cell>
          <cell r="V74">
            <v>29</v>
          </cell>
          <cell r="W74">
            <v>261</v>
          </cell>
          <cell r="X74">
            <v>14</v>
          </cell>
          <cell r="Y74">
            <v>-15</v>
          </cell>
          <cell r="Z74">
            <v>0</v>
          </cell>
          <cell r="AA74">
            <v>261</v>
          </cell>
        </row>
        <row r="74">
          <cell r="AC74">
            <v>71</v>
          </cell>
          <cell r="AD74">
            <v>367</v>
          </cell>
          <cell r="AE74" t="str">
            <v>金带街药店</v>
          </cell>
          <cell r="AF74" t="str">
            <v>崇都片区</v>
          </cell>
          <cell r="AG74">
            <v>18</v>
          </cell>
          <cell r="AH74">
            <v>20</v>
          </cell>
          <cell r="AI74">
            <v>23</v>
          </cell>
          <cell r="AJ74">
            <v>25</v>
          </cell>
          <cell r="AK74">
            <v>1</v>
          </cell>
          <cell r="AL74">
            <v>18</v>
          </cell>
          <cell r="AM74">
            <v>90</v>
          </cell>
          <cell r="AN74">
            <v>4</v>
          </cell>
          <cell r="AO74">
            <v>337.8</v>
          </cell>
          <cell r="AP74">
            <v>-14</v>
          </cell>
          <cell r="AQ74">
            <v>0</v>
          </cell>
          <cell r="AR74">
            <v>90</v>
          </cell>
        </row>
        <row r="74">
          <cell r="AT74">
            <v>4</v>
          </cell>
          <cell r="AU74">
            <v>6</v>
          </cell>
          <cell r="AV74">
            <v>8</v>
          </cell>
          <cell r="AW74">
            <v>10</v>
          </cell>
          <cell r="AX74">
            <v>2</v>
          </cell>
          <cell r="AY74">
            <v>6</v>
          </cell>
          <cell r="AZ74">
            <v>120</v>
          </cell>
          <cell r="BA74">
            <v>1</v>
          </cell>
          <cell r="BB74">
            <v>-5</v>
          </cell>
          <cell r="BC74">
            <v>0</v>
          </cell>
          <cell r="BD74">
            <v>120</v>
          </cell>
        </row>
        <row r="74">
          <cell r="BF74">
            <v>6</v>
          </cell>
          <cell r="BG74">
            <v>8</v>
          </cell>
          <cell r="BH74">
            <v>10</v>
          </cell>
          <cell r="BI74">
            <v>11</v>
          </cell>
          <cell r="BJ74">
            <v>4</v>
          </cell>
          <cell r="BK74">
            <v>11</v>
          </cell>
          <cell r="BL74">
            <v>132</v>
          </cell>
          <cell r="BM74">
            <v>4</v>
          </cell>
          <cell r="BN74">
            <v>-7</v>
          </cell>
          <cell r="BO74">
            <v>0</v>
          </cell>
          <cell r="BP74">
            <v>132</v>
          </cell>
        </row>
        <row r="74">
          <cell r="BR74">
            <v>71</v>
          </cell>
          <cell r="BS74">
            <v>367</v>
          </cell>
          <cell r="BT74" t="str">
            <v>金带街药店</v>
          </cell>
          <cell r="BU74" t="str">
            <v>崇都片区</v>
          </cell>
          <cell r="BV74">
            <v>8</v>
          </cell>
          <cell r="BW74">
            <v>10</v>
          </cell>
          <cell r="BX74">
            <v>12</v>
          </cell>
          <cell r="BY74">
            <v>15</v>
          </cell>
          <cell r="BZ74">
            <v>2</v>
          </cell>
          <cell r="CA74">
            <v>10</v>
          </cell>
          <cell r="CB74">
            <v>80</v>
          </cell>
          <cell r="CC74">
            <v>10</v>
          </cell>
          <cell r="CD74">
            <v>0</v>
          </cell>
          <cell r="CE74">
            <v>80</v>
          </cell>
        </row>
        <row r="74">
          <cell r="CH74">
            <v>8</v>
          </cell>
          <cell r="CI74">
            <v>10</v>
          </cell>
          <cell r="CJ74">
            <v>12</v>
          </cell>
          <cell r="CK74">
            <v>14</v>
          </cell>
          <cell r="CL74">
            <v>1</v>
          </cell>
          <cell r="CM74">
            <v>8</v>
          </cell>
          <cell r="CN74">
            <v>64</v>
          </cell>
          <cell r="CO74">
            <v>10</v>
          </cell>
          <cell r="CP74">
            <v>2</v>
          </cell>
          <cell r="CQ74">
            <v>80</v>
          </cell>
          <cell r="CR74">
            <v>0</v>
          </cell>
          <cell r="CS74">
            <v>16</v>
          </cell>
          <cell r="CT74">
            <v>71</v>
          </cell>
          <cell r="CU74">
            <v>367</v>
          </cell>
          <cell r="CV74" t="str">
            <v>金带街药店</v>
          </cell>
          <cell r="CW74" t="str">
            <v>崇都片区</v>
          </cell>
          <cell r="CX74">
            <v>4</v>
          </cell>
          <cell r="CY74">
            <v>6</v>
          </cell>
          <cell r="CZ74">
            <v>8</v>
          </cell>
          <cell r="DA74">
            <v>10</v>
          </cell>
          <cell r="DB74">
            <v>2</v>
          </cell>
          <cell r="DC74">
            <v>6</v>
          </cell>
          <cell r="DD74">
            <v>120</v>
          </cell>
          <cell r="DE74">
            <v>1</v>
          </cell>
          <cell r="DF74">
            <v>-5</v>
          </cell>
          <cell r="DG74">
            <v>0</v>
          </cell>
          <cell r="DH74">
            <v>120</v>
          </cell>
        </row>
        <row r="74">
          <cell r="DJ74">
            <v>18</v>
          </cell>
          <cell r="DK74">
            <v>20</v>
          </cell>
          <cell r="DL74">
            <v>23</v>
          </cell>
          <cell r="DM74">
            <v>25</v>
          </cell>
          <cell r="DN74">
            <v>1</v>
          </cell>
          <cell r="DO74">
            <v>18</v>
          </cell>
          <cell r="DP74">
            <v>90</v>
          </cell>
          <cell r="DQ74">
            <v>4</v>
          </cell>
          <cell r="DR74">
            <v>337.8</v>
          </cell>
          <cell r="DS74">
            <v>-14</v>
          </cell>
          <cell r="DT74">
            <v>0</v>
          </cell>
          <cell r="DU74">
            <v>90</v>
          </cell>
        </row>
        <row r="74">
          <cell r="DW74">
            <v>4</v>
          </cell>
          <cell r="DX74">
            <v>5</v>
          </cell>
          <cell r="DY74">
            <v>6</v>
          </cell>
          <cell r="DZ74">
            <v>7</v>
          </cell>
          <cell r="EA74">
            <v>1</v>
          </cell>
          <cell r="EB74">
            <v>4</v>
          </cell>
          <cell r="EC74">
            <v>60</v>
          </cell>
          <cell r="ED74">
            <v>8</v>
          </cell>
          <cell r="EE74">
            <v>4</v>
          </cell>
          <cell r="EF74">
            <v>120</v>
          </cell>
        </row>
        <row r="74">
          <cell r="EH74">
            <v>60</v>
          </cell>
          <cell r="EI74">
            <v>857</v>
          </cell>
          <cell r="EJ74">
            <v>280</v>
          </cell>
          <cell r="EK74">
            <v>653</v>
          </cell>
          <cell r="EL74">
            <v>76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4</v>
          </cell>
          <cell r="F75">
            <v>5</v>
          </cell>
          <cell r="G75">
            <v>7</v>
          </cell>
          <cell r="H75">
            <v>8</v>
          </cell>
          <cell r="I75">
            <v>1</v>
          </cell>
          <cell r="J75">
            <v>4</v>
          </cell>
          <cell r="K75">
            <v>40</v>
          </cell>
          <cell r="L75">
            <v>3</v>
          </cell>
          <cell r="M75">
            <v>-1</v>
          </cell>
          <cell r="N75">
            <v>0</v>
          </cell>
          <cell r="O75">
            <v>40</v>
          </cell>
        </row>
        <row r="75">
          <cell r="Q75">
            <v>18</v>
          </cell>
          <cell r="R75">
            <v>20</v>
          </cell>
          <cell r="S75">
            <v>22</v>
          </cell>
          <cell r="T75">
            <v>24</v>
          </cell>
          <cell r="U75">
            <v>2</v>
          </cell>
          <cell r="V75">
            <v>20</v>
          </cell>
          <cell r="W75">
            <v>100</v>
          </cell>
          <cell r="X75">
            <v>12</v>
          </cell>
          <cell r="Y75">
            <v>-8</v>
          </cell>
          <cell r="Z75">
            <v>0</v>
          </cell>
          <cell r="AA75">
            <v>100</v>
          </cell>
        </row>
        <row r="75">
          <cell r="AC75">
            <v>72</v>
          </cell>
          <cell r="AD75">
            <v>572</v>
          </cell>
          <cell r="AE75" t="str">
            <v>郫县店</v>
          </cell>
          <cell r="AF75" t="str">
            <v>崇都片区</v>
          </cell>
          <cell r="AG75">
            <v>11</v>
          </cell>
          <cell r="AH75">
            <v>12</v>
          </cell>
          <cell r="AI75">
            <v>14</v>
          </cell>
          <cell r="AJ75">
            <v>15</v>
          </cell>
          <cell r="AK75">
            <v>1</v>
          </cell>
          <cell r="AL75">
            <v>11</v>
          </cell>
          <cell r="AM75">
            <v>55</v>
          </cell>
          <cell r="AN75">
            <v>0</v>
          </cell>
          <cell r="AO75">
            <v>0</v>
          </cell>
          <cell r="AP75">
            <v>-11</v>
          </cell>
          <cell r="AQ75">
            <v>0</v>
          </cell>
          <cell r="AR75">
            <v>55</v>
          </cell>
        </row>
        <row r="75">
          <cell r="AT75">
            <v>2</v>
          </cell>
          <cell r="AU75">
            <v>3</v>
          </cell>
          <cell r="AV75">
            <v>4</v>
          </cell>
          <cell r="AW75">
            <v>5</v>
          </cell>
          <cell r="AX75">
            <v>1</v>
          </cell>
          <cell r="AY75">
            <v>2</v>
          </cell>
          <cell r="AZ75">
            <v>30</v>
          </cell>
          <cell r="BA75">
            <v>2</v>
          </cell>
          <cell r="BB75">
            <v>0</v>
          </cell>
          <cell r="BC75">
            <v>30</v>
          </cell>
          <cell r="BD75">
            <v>0</v>
          </cell>
          <cell r="BE75">
            <v>0</v>
          </cell>
          <cell r="BF75">
            <v>3</v>
          </cell>
          <cell r="BG75">
            <v>4</v>
          </cell>
          <cell r="BH75">
            <v>5</v>
          </cell>
          <cell r="BI75">
            <v>6</v>
          </cell>
          <cell r="BJ75">
            <v>2</v>
          </cell>
          <cell r="BK75">
            <v>4</v>
          </cell>
          <cell r="BL75">
            <v>32</v>
          </cell>
          <cell r="BM75">
            <v>6</v>
          </cell>
          <cell r="BN75">
            <v>2</v>
          </cell>
          <cell r="BO75">
            <v>48</v>
          </cell>
        </row>
        <row r="75">
          <cell r="BQ75">
            <v>16</v>
          </cell>
          <cell r="BR75">
            <v>72</v>
          </cell>
          <cell r="BS75">
            <v>572</v>
          </cell>
          <cell r="BT75" t="str">
            <v>郫县店</v>
          </cell>
          <cell r="BU75" t="str">
            <v>崇都片区</v>
          </cell>
          <cell r="BV75">
            <v>4</v>
          </cell>
          <cell r="BW75">
            <v>5</v>
          </cell>
          <cell r="BX75">
            <v>6</v>
          </cell>
          <cell r="BY75">
            <v>7</v>
          </cell>
          <cell r="BZ75">
            <v>2</v>
          </cell>
          <cell r="CA75">
            <v>5</v>
          </cell>
          <cell r="CB75">
            <v>40</v>
          </cell>
          <cell r="CC75">
            <v>6</v>
          </cell>
          <cell r="CD75">
            <v>1</v>
          </cell>
          <cell r="CE75">
            <v>48</v>
          </cell>
        </row>
        <row r="75">
          <cell r="CG75">
            <v>8</v>
          </cell>
          <cell r="CH75">
            <v>4</v>
          </cell>
          <cell r="CI75">
            <v>5</v>
          </cell>
          <cell r="CJ75">
            <v>6</v>
          </cell>
          <cell r="CK75">
            <v>7</v>
          </cell>
          <cell r="CL75">
            <v>1</v>
          </cell>
          <cell r="CM75">
            <v>4</v>
          </cell>
          <cell r="CN75">
            <v>32</v>
          </cell>
          <cell r="CO75">
            <v>0</v>
          </cell>
          <cell r="CP75">
            <v>-4</v>
          </cell>
          <cell r="CQ75">
            <v>0</v>
          </cell>
          <cell r="CR75">
            <v>32</v>
          </cell>
        </row>
        <row r="75">
          <cell r="CT75">
            <v>72</v>
          </cell>
          <cell r="CU75">
            <v>572</v>
          </cell>
          <cell r="CV75" t="str">
            <v>郫县店</v>
          </cell>
          <cell r="CW75" t="str">
            <v>崇都片区</v>
          </cell>
          <cell r="CX75">
            <v>2</v>
          </cell>
          <cell r="CY75">
            <v>3</v>
          </cell>
          <cell r="CZ75">
            <v>4</v>
          </cell>
          <cell r="DA75">
            <v>5</v>
          </cell>
          <cell r="DB75">
            <v>1</v>
          </cell>
          <cell r="DC75">
            <v>2</v>
          </cell>
          <cell r="DD75">
            <v>30</v>
          </cell>
          <cell r="DE75">
            <v>2</v>
          </cell>
          <cell r="DF75">
            <v>0</v>
          </cell>
          <cell r="DG75">
            <v>30</v>
          </cell>
          <cell r="DH75">
            <v>0</v>
          </cell>
          <cell r="DI75">
            <v>0</v>
          </cell>
          <cell r="DJ75">
            <v>11</v>
          </cell>
          <cell r="DK75">
            <v>12</v>
          </cell>
          <cell r="DL75">
            <v>14</v>
          </cell>
          <cell r="DM75">
            <v>15</v>
          </cell>
          <cell r="DN75">
            <v>1</v>
          </cell>
          <cell r="DO75">
            <v>11</v>
          </cell>
          <cell r="DP75">
            <v>55</v>
          </cell>
          <cell r="DQ75">
            <v>0</v>
          </cell>
          <cell r="DR75">
            <v>0</v>
          </cell>
          <cell r="DS75">
            <v>-11</v>
          </cell>
          <cell r="DT75">
            <v>0</v>
          </cell>
          <cell r="DU75">
            <v>55</v>
          </cell>
        </row>
        <row r="75">
          <cell r="DW75">
            <v>2</v>
          </cell>
          <cell r="DX75">
            <v>3</v>
          </cell>
          <cell r="DY75">
            <v>4</v>
          </cell>
          <cell r="DZ75">
            <v>5</v>
          </cell>
          <cell r="EA75">
            <v>1</v>
          </cell>
          <cell r="EB75">
            <v>2</v>
          </cell>
          <cell r="EC75">
            <v>30</v>
          </cell>
          <cell r="ED75">
            <v>2</v>
          </cell>
          <cell r="EE75">
            <v>0</v>
          </cell>
          <cell r="EF75">
            <v>30</v>
          </cell>
        </row>
        <row r="75">
          <cell r="EI75">
            <v>359</v>
          </cell>
          <cell r="EJ75">
            <v>156</v>
          </cell>
          <cell r="EK75">
            <v>227</v>
          </cell>
          <cell r="EL75">
            <v>24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4</v>
          </cell>
          <cell r="F76">
            <v>5</v>
          </cell>
          <cell r="G76">
            <v>7</v>
          </cell>
          <cell r="H76">
            <v>8</v>
          </cell>
          <cell r="I76">
            <v>1</v>
          </cell>
          <cell r="J76">
            <v>4</v>
          </cell>
          <cell r="K76">
            <v>40</v>
          </cell>
          <cell r="L76">
            <v>4</v>
          </cell>
          <cell r="M76">
            <v>0</v>
          </cell>
          <cell r="N76">
            <v>40</v>
          </cell>
          <cell r="O76">
            <v>0</v>
          </cell>
        </row>
        <row r="76">
          <cell r="Q76">
            <v>18</v>
          </cell>
          <cell r="R76">
            <v>20</v>
          </cell>
          <cell r="S76">
            <v>22</v>
          </cell>
          <cell r="T76">
            <v>24</v>
          </cell>
          <cell r="U76">
            <v>1</v>
          </cell>
          <cell r="V76">
            <v>18</v>
          </cell>
          <cell r="W76">
            <v>54</v>
          </cell>
          <cell r="X76">
            <v>18</v>
          </cell>
          <cell r="Y76">
            <v>0</v>
          </cell>
          <cell r="Z76">
            <v>54</v>
          </cell>
          <cell r="AA76">
            <v>0</v>
          </cell>
        </row>
        <row r="76">
          <cell r="AC76">
            <v>73</v>
          </cell>
          <cell r="AD76">
            <v>587</v>
          </cell>
          <cell r="AE76" t="str">
            <v>景中路店</v>
          </cell>
          <cell r="AF76" t="str">
            <v>崇都片区</v>
          </cell>
          <cell r="AG76">
            <v>13</v>
          </cell>
          <cell r="AH76">
            <v>15</v>
          </cell>
          <cell r="AI76">
            <v>17</v>
          </cell>
          <cell r="AJ76">
            <v>19</v>
          </cell>
          <cell r="AK76">
            <v>1</v>
          </cell>
          <cell r="AL76">
            <v>13</v>
          </cell>
          <cell r="AM76">
            <v>65</v>
          </cell>
          <cell r="AN76">
            <v>13.25</v>
          </cell>
          <cell r="AO76">
            <v>1509.82</v>
          </cell>
          <cell r="AP76">
            <v>0.25</v>
          </cell>
          <cell r="AQ76">
            <v>75.5</v>
          </cell>
        </row>
        <row r="76">
          <cell r="AS76">
            <v>10.5</v>
          </cell>
          <cell r="AT76">
            <v>3</v>
          </cell>
          <cell r="AU76">
            <v>5</v>
          </cell>
          <cell r="AV76">
            <v>7</v>
          </cell>
          <cell r="AW76">
            <v>9</v>
          </cell>
          <cell r="AX76">
            <v>1</v>
          </cell>
          <cell r="AY76">
            <v>3</v>
          </cell>
          <cell r="AZ76">
            <v>45</v>
          </cell>
          <cell r="BA76">
            <v>3</v>
          </cell>
          <cell r="BB76">
            <v>0</v>
          </cell>
          <cell r="BC76">
            <v>45</v>
          </cell>
          <cell r="BD76">
            <v>0</v>
          </cell>
          <cell r="BE76">
            <v>0</v>
          </cell>
          <cell r="BF76">
            <v>4</v>
          </cell>
          <cell r="BG76">
            <v>6</v>
          </cell>
          <cell r="BH76">
            <v>7</v>
          </cell>
          <cell r="BI76">
            <v>8</v>
          </cell>
          <cell r="BJ76">
            <v>4</v>
          </cell>
          <cell r="BK76">
            <v>8</v>
          </cell>
          <cell r="BL76">
            <v>96</v>
          </cell>
          <cell r="BM76">
            <v>9</v>
          </cell>
          <cell r="BN76">
            <v>1</v>
          </cell>
          <cell r="BO76">
            <v>108</v>
          </cell>
        </row>
        <row r="76">
          <cell r="BQ76">
            <v>12</v>
          </cell>
          <cell r="BR76">
            <v>73</v>
          </cell>
          <cell r="BS76">
            <v>587</v>
          </cell>
          <cell r="BT76" t="str">
            <v>景中路店</v>
          </cell>
          <cell r="BU76" t="str">
            <v>崇都片区</v>
          </cell>
          <cell r="BV76">
            <v>5</v>
          </cell>
          <cell r="BW76">
            <v>6</v>
          </cell>
          <cell r="BX76">
            <v>8</v>
          </cell>
          <cell r="BY76">
            <v>10</v>
          </cell>
          <cell r="BZ76">
            <v>4</v>
          </cell>
          <cell r="CA76">
            <v>10</v>
          </cell>
          <cell r="CB76">
            <v>120</v>
          </cell>
          <cell r="CC76">
            <v>19</v>
          </cell>
          <cell r="CD76">
            <v>9</v>
          </cell>
          <cell r="CE76">
            <v>228</v>
          </cell>
        </row>
        <row r="76">
          <cell r="CG76">
            <v>108</v>
          </cell>
          <cell r="CH76">
            <v>6</v>
          </cell>
          <cell r="CI76">
            <v>7</v>
          </cell>
          <cell r="CJ76">
            <v>8</v>
          </cell>
          <cell r="CK76">
            <v>10</v>
          </cell>
          <cell r="CL76">
            <v>1</v>
          </cell>
          <cell r="CM76">
            <v>6</v>
          </cell>
          <cell r="CN76">
            <v>48</v>
          </cell>
          <cell r="CO76">
            <v>6</v>
          </cell>
          <cell r="CP76">
            <v>0</v>
          </cell>
          <cell r="CQ76">
            <v>48</v>
          </cell>
          <cell r="CR76">
            <v>0</v>
          </cell>
        </row>
        <row r="76">
          <cell r="CT76">
            <v>73</v>
          </cell>
          <cell r="CU76">
            <v>587</v>
          </cell>
          <cell r="CV76" t="str">
            <v>景中路店</v>
          </cell>
          <cell r="CW76" t="str">
            <v>崇都片区</v>
          </cell>
          <cell r="CX76">
            <v>3</v>
          </cell>
          <cell r="CY76">
            <v>5</v>
          </cell>
          <cell r="CZ76">
            <v>7</v>
          </cell>
          <cell r="DA76">
            <v>9</v>
          </cell>
          <cell r="DB76">
            <v>1</v>
          </cell>
          <cell r="DC76">
            <v>3</v>
          </cell>
          <cell r="DD76">
            <v>45</v>
          </cell>
          <cell r="DE76">
            <v>3</v>
          </cell>
          <cell r="DF76">
            <v>0</v>
          </cell>
          <cell r="DG76">
            <v>45</v>
          </cell>
          <cell r="DH76">
            <v>0</v>
          </cell>
          <cell r="DI76">
            <v>0</v>
          </cell>
          <cell r="DJ76">
            <v>13</v>
          </cell>
          <cell r="DK76">
            <v>15</v>
          </cell>
          <cell r="DL76">
            <v>17</v>
          </cell>
          <cell r="DM76">
            <v>19</v>
          </cell>
          <cell r="DN76">
            <v>1</v>
          </cell>
          <cell r="DO76">
            <v>13</v>
          </cell>
          <cell r="DP76">
            <v>65</v>
          </cell>
          <cell r="DQ76">
            <v>13.25</v>
          </cell>
          <cell r="DR76">
            <v>1509.82</v>
          </cell>
          <cell r="DS76">
            <v>0.25</v>
          </cell>
          <cell r="DT76">
            <v>75.5</v>
          </cell>
        </row>
        <row r="76">
          <cell r="DV76">
            <v>10.5</v>
          </cell>
          <cell r="DW76">
            <v>2</v>
          </cell>
          <cell r="DX76">
            <v>3</v>
          </cell>
          <cell r="DY76">
            <v>4</v>
          </cell>
          <cell r="DZ76">
            <v>5</v>
          </cell>
          <cell r="EA76">
            <v>2</v>
          </cell>
          <cell r="EB76">
            <v>3</v>
          </cell>
          <cell r="EC76">
            <v>60</v>
          </cell>
          <cell r="ED76">
            <v>5</v>
          </cell>
          <cell r="EE76">
            <v>2</v>
          </cell>
          <cell r="EF76">
            <v>100</v>
          </cell>
        </row>
        <row r="76">
          <cell r="EH76">
            <v>40</v>
          </cell>
          <cell r="EI76">
            <v>528</v>
          </cell>
          <cell r="EJ76">
            <v>698.5</v>
          </cell>
          <cell r="EK76">
            <v>0</v>
          </cell>
          <cell r="EL76">
            <v>170.5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4</v>
          </cell>
          <cell r="F77">
            <v>5</v>
          </cell>
          <cell r="G77">
            <v>7</v>
          </cell>
          <cell r="H77">
            <v>8</v>
          </cell>
          <cell r="I77">
            <v>1</v>
          </cell>
          <cell r="J77">
            <v>4</v>
          </cell>
          <cell r="K77">
            <v>40</v>
          </cell>
        </row>
        <row r="77">
          <cell r="M77">
            <v>-4</v>
          </cell>
          <cell r="N77">
            <v>0</v>
          </cell>
          <cell r="O77">
            <v>40</v>
          </cell>
        </row>
        <row r="77">
          <cell r="Q77">
            <v>18</v>
          </cell>
          <cell r="R77">
            <v>20</v>
          </cell>
          <cell r="S77">
            <v>22</v>
          </cell>
          <cell r="T77">
            <v>24</v>
          </cell>
          <cell r="U77">
            <v>1</v>
          </cell>
          <cell r="V77">
            <v>18</v>
          </cell>
          <cell r="W77">
            <v>54</v>
          </cell>
          <cell r="X77">
            <v>13</v>
          </cell>
          <cell r="Y77">
            <v>-5</v>
          </cell>
          <cell r="Z77">
            <v>0</v>
          </cell>
          <cell r="AA77">
            <v>54</v>
          </cell>
        </row>
        <row r="77">
          <cell r="AC77">
            <v>74</v>
          </cell>
          <cell r="AD77">
            <v>704</v>
          </cell>
          <cell r="AE77" t="str">
            <v>奎光路中段药店</v>
          </cell>
          <cell r="AF77" t="str">
            <v>崇都片区</v>
          </cell>
          <cell r="AG77">
            <v>12</v>
          </cell>
          <cell r="AH77">
            <v>13</v>
          </cell>
          <cell r="AI77">
            <v>15</v>
          </cell>
          <cell r="AJ77">
            <v>16</v>
          </cell>
          <cell r="AK77">
            <v>1</v>
          </cell>
          <cell r="AL77">
            <v>12</v>
          </cell>
          <cell r="AM77">
            <v>60</v>
          </cell>
          <cell r="AN77">
            <v>13.6</v>
          </cell>
          <cell r="AO77">
            <v>1046.79</v>
          </cell>
          <cell r="AP77">
            <v>1.6</v>
          </cell>
          <cell r="AQ77">
            <v>52.3</v>
          </cell>
          <cell r="AR77">
            <v>7.7</v>
          </cell>
        </row>
        <row r="77">
          <cell r="AT77">
            <v>3</v>
          </cell>
          <cell r="AU77">
            <v>5</v>
          </cell>
          <cell r="AV77">
            <v>7</v>
          </cell>
          <cell r="AW77">
            <v>9</v>
          </cell>
          <cell r="AX77">
            <v>1</v>
          </cell>
          <cell r="AY77">
            <v>3</v>
          </cell>
          <cell r="AZ77">
            <v>45</v>
          </cell>
          <cell r="BA77">
            <v>4</v>
          </cell>
          <cell r="BB77">
            <v>1</v>
          </cell>
          <cell r="BC77">
            <v>60</v>
          </cell>
          <cell r="BD77">
            <v>0</v>
          </cell>
          <cell r="BE77">
            <v>15</v>
          </cell>
          <cell r="BF77">
            <v>4</v>
          </cell>
          <cell r="BG77">
            <v>6</v>
          </cell>
          <cell r="BH77">
            <v>7</v>
          </cell>
          <cell r="BI77">
            <v>8</v>
          </cell>
          <cell r="BJ77">
            <v>4</v>
          </cell>
          <cell r="BK77">
            <v>8</v>
          </cell>
          <cell r="BL77">
            <v>96</v>
          </cell>
          <cell r="BM77">
            <v>7</v>
          </cell>
          <cell r="BN77">
            <v>-1</v>
          </cell>
          <cell r="BO77">
            <v>0</v>
          </cell>
          <cell r="BP77">
            <v>96</v>
          </cell>
        </row>
        <row r="77">
          <cell r="BR77">
            <v>74</v>
          </cell>
          <cell r="BS77">
            <v>704</v>
          </cell>
          <cell r="BT77" t="str">
            <v>奎光路中段药店</v>
          </cell>
          <cell r="BU77" t="str">
            <v>崇都片区</v>
          </cell>
          <cell r="BV77">
            <v>5</v>
          </cell>
          <cell r="BW77">
            <v>6</v>
          </cell>
          <cell r="BX77">
            <v>8</v>
          </cell>
          <cell r="BY77">
            <v>10</v>
          </cell>
          <cell r="BZ77">
            <v>2</v>
          </cell>
          <cell r="CA77">
            <v>6</v>
          </cell>
          <cell r="CB77">
            <v>48</v>
          </cell>
          <cell r="CC77">
            <v>3</v>
          </cell>
          <cell r="CD77">
            <v>-3</v>
          </cell>
          <cell r="CE77">
            <v>0</v>
          </cell>
          <cell r="CF77">
            <v>48</v>
          </cell>
        </row>
        <row r="77">
          <cell r="CH77">
            <v>5</v>
          </cell>
          <cell r="CI77">
            <v>6</v>
          </cell>
          <cell r="CJ77">
            <v>7</v>
          </cell>
          <cell r="CK77">
            <v>8</v>
          </cell>
          <cell r="CL77">
            <v>1</v>
          </cell>
          <cell r="CM77">
            <v>5</v>
          </cell>
          <cell r="CN77">
            <v>40</v>
          </cell>
          <cell r="CO77">
            <v>12</v>
          </cell>
          <cell r="CP77">
            <v>7</v>
          </cell>
          <cell r="CQ77">
            <v>96</v>
          </cell>
          <cell r="CR77">
            <v>0</v>
          </cell>
          <cell r="CS77">
            <v>56</v>
          </cell>
          <cell r="CT77">
            <v>74</v>
          </cell>
          <cell r="CU77">
            <v>704</v>
          </cell>
          <cell r="CV77" t="str">
            <v>奎光路中段药店</v>
          </cell>
          <cell r="CW77" t="str">
            <v>崇都片区</v>
          </cell>
          <cell r="CX77">
            <v>3</v>
          </cell>
          <cell r="CY77">
            <v>5</v>
          </cell>
          <cell r="CZ77">
            <v>7</v>
          </cell>
          <cell r="DA77">
            <v>9</v>
          </cell>
          <cell r="DB77">
            <v>1</v>
          </cell>
          <cell r="DC77">
            <v>3</v>
          </cell>
          <cell r="DD77">
            <v>45</v>
          </cell>
          <cell r="DE77">
            <v>4</v>
          </cell>
          <cell r="DF77">
            <v>1</v>
          </cell>
          <cell r="DG77">
            <v>60</v>
          </cell>
          <cell r="DH77">
            <v>0</v>
          </cell>
          <cell r="DI77">
            <v>15</v>
          </cell>
          <cell r="DJ77">
            <v>12</v>
          </cell>
          <cell r="DK77">
            <v>13</v>
          </cell>
          <cell r="DL77">
            <v>15</v>
          </cell>
          <cell r="DM77">
            <v>16</v>
          </cell>
          <cell r="DN77">
            <v>1</v>
          </cell>
          <cell r="DO77">
            <v>12</v>
          </cell>
          <cell r="DP77">
            <v>60</v>
          </cell>
          <cell r="DQ77">
            <v>13.6</v>
          </cell>
          <cell r="DR77">
            <v>1046.79</v>
          </cell>
          <cell r="DS77">
            <v>1.6</v>
          </cell>
          <cell r="DT77">
            <v>52.3</v>
          </cell>
          <cell r="DU77">
            <v>7.7</v>
          </cell>
        </row>
        <row r="77">
          <cell r="DW77">
            <v>2</v>
          </cell>
          <cell r="DX77">
            <v>3</v>
          </cell>
          <cell r="DY77">
            <v>4</v>
          </cell>
          <cell r="DZ77">
            <v>5</v>
          </cell>
          <cell r="EA77">
            <v>1</v>
          </cell>
          <cell r="EB77">
            <v>2</v>
          </cell>
          <cell r="EC77">
            <v>30</v>
          </cell>
          <cell r="ED77">
            <v>6</v>
          </cell>
          <cell r="EE77">
            <v>4</v>
          </cell>
          <cell r="EF77">
            <v>90</v>
          </cell>
        </row>
        <row r="77">
          <cell r="EH77">
            <v>60</v>
          </cell>
          <cell r="EI77">
            <v>413</v>
          </cell>
          <cell r="EJ77">
            <v>298.3</v>
          </cell>
          <cell r="EK77">
            <v>245.7</v>
          </cell>
          <cell r="EL77">
            <v>131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4</v>
          </cell>
          <cell r="F78">
            <v>5</v>
          </cell>
          <cell r="G78">
            <v>7</v>
          </cell>
          <cell r="H78">
            <v>8</v>
          </cell>
          <cell r="I78">
            <v>4</v>
          </cell>
          <cell r="J78">
            <v>8</v>
          </cell>
          <cell r="K78">
            <v>360</v>
          </cell>
        </row>
        <row r="78">
          <cell r="M78">
            <v>-8</v>
          </cell>
          <cell r="N78">
            <v>0</v>
          </cell>
          <cell r="O78">
            <v>360</v>
          </cell>
        </row>
        <row r="78">
          <cell r="Q78">
            <v>18</v>
          </cell>
          <cell r="R78">
            <v>20</v>
          </cell>
          <cell r="S78">
            <v>22</v>
          </cell>
          <cell r="T78">
            <v>24</v>
          </cell>
          <cell r="U78">
            <v>4</v>
          </cell>
          <cell r="V78">
            <v>24</v>
          </cell>
          <cell r="W78">
            <v>216</v>
          </cell>
          <cell r="X78">
            <v>13</v>
          </cell>
          <cell r="Y78">
            <v>-11</v>
          </cell>
          <cell r="Z78">
            <v>0</v>
          </cell>
          <cell r="AA78">
            <v>216</v>
          </cell>
        </row>
        <row r="78">
          <cell r="AC78">
            <v>75</v>
          </cell>
          <cell r="AD78">
            <v>706</v>
          </cell>
          <cell r="AE78" t="str">
            <v>翔风路药店</v>
          </cell>
          <cell r="AF78" t="str">
            <v>崇都片区</v>
          </cell>
          <cell r="AG78">
            <v>12</v>
          </cell>
          <cell r="AH78">
            <v>13</v>
          </cell>
          <cell r="AI78">
            <v>15</v>
          </cell>
          <cell r="AJ78">
            <v>16</v>
          </cell>
          <cell r="AK78">
            <v>4</v>
          </cell>
          <cell r="AL78">
            <v>16</v>
          </cell>
          <cell r="AM78">
            <v>208</v>
          </cell>
          <cell r="AN78">
            <v>9.6</v>
          </cell>
          <cell r="AO78">
            <v>742.41</v>
          </cell>
          <cell r="AP78">
            <v>-6.4</v>
          </cell>
          <cell r="AQ78">
            <v>0</v>
          </cell>
          <cell r="AR78">
            <v>208</v>
          </cell>
        </row>
        <row r="78">
          <cell r="AT78">
            <v>4</v>
          </cell>
          <cell r="AU78">
            <v>6</v>
          </cell>
          <cell r="AV78">
            <v>8</v>
          </cell>
          <cell r="AW78">
            <v>10</v>
          </cell>
          <cell r="AX78">
            <v>4</v>
          </cell>
          <cell r="AY78">
            <v>10</v>
          </cell>
          <cell r="AZ78">
            <v>300</v>
          </cell>
          <cell r="BA78">
            <v>0</v>
          </cell>
          <cell r="BB78">
            <v>-10</v>
          </cell>
          <cell r="BC78">
            <v>0</v>
          </cell>
          <cell r="BD78">
            <v>300</v>
          </cell>
        </row>
        <row r="78">
          <cell r="BF78">
            <v>3</v>
          </cell>
          <cell r="BG78">
            <v>4</v>
          </cell>
          <cell r="BH78">
            <v>5</v>
          </cell>
          <cell r="BI78">
            <v>6</v>
          </cell>
          <cell r="BJ78">
            <v>4</v>
          </cell>
          <cell r="BK78">
            <v>6</v>
          </cell>
          <cell r="BL78">
            <v>72</v>
          </cell>
          <cell r="BM78">
            <v>10</v>
          </cell>
          <cell r="BN78">
            <v>4</v>
          </cell>
          <cell r="BO78">
            <v>120</v>
          </cell>
        </row>
        <row r="78">
          <cell r="BQ78">
            <v>48</v>
          </cell>
          <cell r="BR78">
            <v>75</v>
          </cell>
          <cell r="BS78">
            <v>706</v>
          </cell>
          <cell r="BT78" t="str">
            <v>翔风路药店</v>
          </cell>
          <cell r="BU78" t="str">
            <v>崇都片区</v>
          </cell>
          <cell r="BV78">
            <v>5</v>
          </cell>
          <cell r="BW78">
            <v>6</v>
          </cell>
          <cell r="BX78">
            <v>8</v>
          </cell>
          <cell r="BY78">
            <v>10</v>
          </cell>
          <cell r="BZ78">
            <v>4</v>
          </cell>
          <cell r="CA78">
            <v>10</v>
          </cell>
          <cell r="CB78">
            <v>120</v>
          </cell>
          <cell r="CC78">
            <v>10</v>
          </cell>
          <cell r="CD78">
            <v>0</v>
          </cell>
          <cell r="CE78">
            <v>120</v>
          </cell>
        </row>
        <row r="78">
          <cell r="CH78">
            <v>5</v>
          </cell>
          <cell r="CI78">
            <v>6</v>
          </cell>
          <cell r="CJ78">
            <v>7</v>
          </cell>
          <cell r="CK78">
            <v>8</v>
          </cell>
          <cell r="CL78">
            <v>4</v>
          </cell>
          <cell r="CM78">
            <v>8</v>
          </cell>
          <cell r="CN78">
            <v>120</v>
          </cell>
          <cell r="CO78">
            <v>0</v>
          </cell>
          <cell r="CP78">
            <v>-8</v>
          </cell>
          <cell r="CQ78">
            <v>0</v>
          </cell>
          <cell r="CR78">
            <v>120</v>
          </cell>
        </row>
        <row r="78">
          <cell r="CT78">
            <v>75</v>
          </cell>
          <cell r="CU78">
            <v>706</v>
          </cell>
          <cell r="CV78" t="str">
            <v>翔风路药店</v>
          </cell>
          <cell r="CW78" t="str">
            <v>崇都片区</v>
          </cell>
          <cell r="CX78">
            <v>4</v>
          </cell>
          <cell r="CY78">
            <v>6</v>
          </cell>
          <cell r="CZ78">
            <v>8</v>
          </cell>
          <cell r="DA78">
            <v>10</v>
          </cell>
          <cell r="DB78">
            <v>4</v>
          </cell>
          <cell r="DC78">
            <v>10</v>
          </cell>
          <cell r="DD78">
            <v>300</v>
          </cell>
          <cell r="DE78">
            <v>0</v>
          </cell>
          <cell r="DF78">
            <v>-10</v>
          </cell>
          <cell r="DG78">
            <v>0</v>
          </cell>
          <cell r="DH78">
            <v>300</v>
          </cell>
        </row>
        <row r="78">
          <cell r="DJ78">
            <v>12</v>
          </cell>
          <cell r="DK78">
            <v>13</v>
          </cell>
          <cell r="DL78">
            <v>15</v>
          </cell>
          <cell r="DM78">
            <v>16</v>
          </cell>
          <cell r="DN78">
            <v>4</v>
          </cell>
          <cell r="DO78">
            <v>16</v>
          </cell>
          <cell r="DP78">
            <v>208</v>
          </cell>
          <cell r="DQ78">
            <v>9.6</v>
          </cell>
          <cell r="DR78">
            <v>742.41</v>
          </cell>
          <cell r="DS78">
            <v>-6.4</v>
          </cell>
          <cell r="DT78">
            <v>0</v>
          </cell>
          <cell r="DU78">
            <v>208</v>
          </cell>
        </row>
        <row r="78">
          <cell r="DW78">
            <v>2</v>
          </cell>
          <cell r="DX78">
            <v>3</v>
          </cell>
          <cell r="DY78">
            <v>4</v>
          </cell>
          <cell r="DZ78">
            <v>5</v>
          </cell>
          <cell r="EA78">
            <v>4</v>
          </cell>
          <cell r="EB78">
            <v>5</v>
          </cell>
          <cell r="EC78">
            <v>150</v>
          </cell>
          <cell r="ED78">
            <v>2</v>
          </cell>
          <cell r="EE78">
            <v>-3</v>
          </cell>
        </row>
        <row r="78">
          <cell r="EG78">
            <v>150</v>
          </cell>
        </row>
        <row r="78">
          <cell r="EI78">
            <v>1546</v>
          </cell>
          <cell r="EJ78">
            <v>240</v>
          </cell>
          <cell r="EK78">
            <v>1354</v>
          </cell>
          <cell r="EL78">
            <v>48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3</v>
          </cell>
          <cell r="J79">
            <v>4</v>
          </cell>
          <cell r="K79">
            <v>140</v>
          </cell>
          <cell r="L79">
            <v>1</v>
          </cell>
          <cell r="M79">
            <v>-3</v>
          </cell>
          <cell r="N79">
            <v>0</v>
          </cell>
          <cell r="O79">
            <v>140</v>
          </cell>
        </row>
        <row r="79">
          <cell r="Q79">
            <v>7</v>
          </cell>
          <cell r="R79">
            <v>8</v>
          </cell>
          <cell r="S79">
            <v>10</v>
          </cell>
          <cell r="T79">
            <v>11</v>
          </cell>
          <cell r="U79">
            <v>4</v>
          </cell>
          <cell r="V79">
            <v>11</v>
          </cell>
          <cell r="W79">
            <v>99</v>
          </cell>
          <cell r="X79">
            <v>14</v>
          </cell>
          <cell r="Y79">
            <v>3</v>
          </cell>
          <cell r="Z79">
            <v>126</v>
          </cell>
          <cell r="AA79">
            <v>0</v>
          </cell>
          <cell r="AB79">
            <v>27</v>
          </cell>
          <cell r="AC79">
            <v>76</v>
          </cell>
          <cell r="AD79">
            <v>710</v>
          </cell>
          <cell r="AE79" t="str">
            <v>问道西路药店</v>
          </cell>
          <cell r="AF79" t="str">
            <v>崇都片区</v>
          </cell>
          <cell r="AG79">
            <v>10</v>
          </cell>
          <cell r="AH79">
            <v>11</v>
          </cell>
          <cell r="AI79">
            <v>12</v>
          </cell>
          <cell r="AJ79">
            <v>14</v>
          </cell>
          <cell r="AK79">
            <v>4</v>
          </cell>
          <cell r="AL79">
            <v>14</v>
          </cell>
          <cell r="AM79">
            <v>182</v>
          </cell>
          <cell r="AN79">
            <v>4</v>
          </cell>
          <cell r="AO79">
            <v>225.94</v>
          </cell>
          <cell r="AP79">
            <v>-10</v>
          </cell>
          <cell r="AQ79">
            <v>0</v>
          </cell>
          <cell r="AR79">
            <v>182</v>
          </cell>
        </row>
        <row r="79">
          <cell r="AT79">
            <v>2</v>
          </cell>
          <cell r="AU79">
            <v>3</v>
          </cell>
          <cell r="AV79">
            <v>4</v>
          </cell>
          <cell r="AW79">
            <v>5</v>
          </cell>
          <cell r="AX79">
            <v>2</v>
          </cell>
          <cell r="AY79">
            <v>3</v>
          </cell>
          <cell r="AZ79">
            <v>60</v>
          </cell>
          <cell r="BA79">
            <v>3</v>
          </cell>
          <cell r="BB79">
            <v>0</v>
          </cell>
          <cell r="BC79">
            <v>60</v>
          </cell>
          <cell r="BD79">
            <v>0</v>
          </cell>
          <cell r="BE79">
            <v>0</v>
          </cell>
          <cell r="BF79">
            <v>3</v>
          </cell>
          <cell r="BG79">
            <v>4</v>
          </cell>
          <cell r="BH79">
            <v>5</v>
          </cell>
          <cell r="BI79">
            <v>6</v>
          </cell>
          <cell r="BJ79">
            <v>4</v>
          </cell>
          <cell r="BK79">
            <v>6</v>
          </cell>
          <cell r="BL79">
            <v>72</v>
          </cell>
          <cell r="BM79">
            <v>1</v>
          </cell>
          <cell r="BN79">
            <v>-5</v>
          </cell>
          <cell r="BO79">
            <v>0</v>
          </cell>
          <cell r="BP79">
            <v>72</v>
          </cell>
        </row>
        <row r="79">
          <cell r="BR79">
            <v>76</v>
          </cell>
          <cell r="BS79">
            <v>710</v>
          </cell>
          <cell r="BT79" t="str">
            <v>问道西路药店</v>
          </cell>
          <cell r="BU79" t="str">
            <v>崇都片区</v>
          </cell>
          <cell r="BV79">
            <v>3</v>
          </cell>
          <cell r="BW79">
            <v>4</v>
          </cell>
          <cell r="BX79">
            <v>5</v>
          </cell>
          <cell r="BY79">
            <v>6</v>
          </cell>
          <cell r="BZ79">
            <v>4</v>
          </cell>
          <cell r="CA79">
            <v>6</v>
          </cell>
          <cell r="CB79">
            <v>72</v>
          </cell>
          <cell r="CC79">
            <v>6</v>
          </cell>
          <cell r="CD79">
            <v>0</v>
          </cell>
          <cell r="CE79">
            <v>72</v>
          </cell>
        </row>
        <row r="79">
          <cell r="CH79">
            <v>2</v>
          </cell>
          <cell r="CI79">
            <v>3</v>
          </cell>
          <cell r="CJ79">
            <v>4</v>
          </cell>
          <cell r="CK79">
            <v>5</v>
          </cell>
          <cell r="CL79">
            <v>1</v>
          </cell>
          <cell r="CM79">
            <v>2</v>
          </cell>
          <cell r="CN79">
            <v>16</v>
          </cell>
          <cell r="CO79">
            <v>0</v>
          </cell>
          <cell r="CP79">
            <v>-2</v>
          </cell>
          <cell r="CQ79">
            <v>0</v>
          </cell>
          <cell r="CR79">
            <v>16</v>
          </cell>
        </row>
        <row r="79">
          <cell r="CT79">
            <v>76</v>
          </cell>
          <cell r="CU79">
            <v>710</v>
          </cell>
          <cell r="CV79" t="str">
            <v>问道西路药店</v>
          </cell>
          <cell r="CW79" t="str">
            <v>崇都片区</v>
          </cell>
          <cell r="CX79">
            <v>2</v>
          </cell>
          <cell r="CY79">
            <v>3</v>
          </cell>
          <cell r="CZ79">
            <v>4</v>
          </cell>
          <cell r="DA79">
            <v>5</v>
          </cell>
          <cell r="DB79">
            <v>2</v>
          </cell>
          <cell r="DC79">
            <v>3</v>
          </cell>
          <cell r="DD79">
            <v>60</v>
          </cell>
          <cell r="DE79">
            <v>3</v>
          </cell>
          <cell r="DF79">
            <v>0</v>
          </cell>
          <cell r="DG79">
            <v>60</v>
          </cell>
          <cell r="DH79">
            <v>0</v>
          </cell>
          <cell r="DI79">
            <v>0</v>
          </cell>
          <cell r="DJ79">
            <v>10</v>
          </cell>
          <cell r="DK79">
            <v>11</v>
          </cell>
          <cell r="DL79">
            <v>12</v>
          </cell>
          <cell r="DM79">
            <v>14</v>
          </cell>
          <cell r="DN79">
            <v>4</v>
          </cell>
          <cell r="DO79">
            <v>14</v>
          </cell>
          <cell r="DP79">
            <v>182</v>
          </cell>
          <cell r="DQ79">
            <v>4</v>
          </cell>
          <cell r="DR79">
            <v>225.94</v>
          </cell>
          <cell r="DS79">
            <v>-10</v>
          </cell>
          <cell r="DT79">
            <v>0</v>
          </cell>
          <cell r="DU79">
            <v>182</v>
          </cell>
        </row>
        <row r="79">
          <cell r="DW79">
            <v>2</v>
          </cell>
          <cell r="DX79">
            <v>3</v>
          </cell>
          <cell r="DY79">
            <v>4</v>
          </cell>
          <cell r="DZ79">
            <v>5</v>
          </cell>
          <cell r="EA79">
            <v>1</v>
          </cell>
          <cell r="EB79">
            <v>2</v>
          </cell>
          <cell r="EC79">
            <v>30</v>
          </cell>
          <cell r="ED79">
            <v>2</v>
          </cell>
          <cell r="EE79">
            <v>0</v>
          </cell>
          <cell r="EF79">
            <v>30</v>
          </cell>
        </row>
        <row r="79">
          <cell r="EI79">
            <v>671</v>
          </cell>
          <cell r="EJ79">
            <v>288</v>
          </cell>
          <cell r="EK79">
            <v>410</v>
          </cell>
          <cell r="EL79">
            <v>27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1</v>
          </cell>
          <cell r="J80">
            <v>2</v>
          </cell>
          <cell r="K80">
            <v>20</v>
          </cell>
        </row>
        <row r="80">
          <cell r="M80">
            <v>-2</v>
          </cell>
          <cell r="N80">
            <v>0</v>
          </cell>
          <cell r="O80">
            <v>20</v>
          </cell>
        </row>
        <row r="80">
          <cell r="Q80">
            <v>7</v>
          </cell>
          <cell r="R80">
            <v>8</v>
          </cell>
          <cell r="S80">
            <v>10</v>
          </cell>
          <cell r="T80">
            <v>11</v>
          </cell>
          <cell r="U80">
            <v>2</v>
          </cell>
          <cell r="V80">
            <v>8</v>
          </cell>
          <cell r="W80">
            <v>40</v>
          </cell>
          <cell r="X80">
            <v>17</v>
          </cell>
          <cell r="Y80">
            <v>9</v>
          </cell>
          <cell r="Z80">
            <v>85</v>
          </cell>
          <cell r="AA80">
            <v>0</v>
          </cell>
          <cell r="AB80">
            <v>45</v>
          </cell>
          <cell r="AC80">
            <v>77</v>
          </cell>
          <cell r="AD80">
            <v>713</v>
          </cell>
          <cell r="AE80" t="str">
            <v>聚源镇药店</v>
          </cell>
          <cell r="AF80" t="str">
            <v>崇都片区</v>
          </cell>
          <cell r="AG80">
            <v>7</v>
          </cell>
          <cell r="AH80">
            <v>8</v>
          </cell>
          <cell r="AI80">
            <v>9</v>
          </cell>
          <cell r="AJ80">
            <v>10</v>
          </cell>
          <cell r="AK80">
            <v>1</v>
          </cell>
          <cell r="AL80">
            <v>7</v>
          </cell>
          <cell r="AM80">
            <v>35</v>
          </cell>
          <cell r="AN80">
            <v>9</v>
          </cell>
          <cell r="AO80">
            <v>622.28</v>
          </cell>
          <cell r="AP80">
            <v>2</v>
          </cell>
          <cell r="AQ80">
            <v>31.1</v>
          </cell>
          <cell r="AR80">
            <v>3.9</v>
          </cell>
        </row>
        <row r="80">
          <cell r="AT80">
            <v>4</v>
          </cell>
          <cell r="AU80">
            <v>6</v>
          </cell>
          <cell r="AV80">
            <v>8</v>
          </cell>
          <cell r="AW80">
            <v>10</v>
          </cell>
          <cell r="AX80">
            <v>1</v>
          </cell>
          <cell r="AY80">
            <v>4</v>
          </cell>
          <cell r="AZ80">
            <v>60</v>
          </cell>
          <cell r="BA80">
            <v>12</v>
          </cell>
          <cell r="BB80">
            <v>8</v>
          </cell>
          <cell r="BC80">
            <v>180</v>
          </cell>
          <cell r="BD80">
            <v>0</v>
          </cell>
          <cell r="BE80">
            <v>120</v>
          </cell>
          <cell r="BF80">
            <v>3</v>
          </cell>
          <cell r="BG80">
            <v>4</v>
          </cell>
          <cell r="BH80">
            <v>5</v>
          </cell>
          <cell r="BI80">
            <v>6</v>
          </cell>
          <cell r="BJ80">
            <v>2</v>
          </cell>
          <cell r="BK80">
            <v>4</v>
          </cell>
          <cell r="BL80">
            <v>32</v>
          </cell>
          <cell r="BM80">
            <v>5</v>
          </cell>
          <cell r="BN80">
            <v>1</v>
          </cell>
          <cell r="BO80">
            <v>40</v>
          </cell>
        </row>
        <row r="80">
          <cell r="BQ80">
            <v>8</v>
          </cell>
          <cell r="BR80">
            <v>77</v>
          </cell>
          <cell r="BS80">
            <v>713</v>
          </cell>
          <cell r="BT80" t="str">
            <v>聚源镇药店</v>
          </cell>
          <cell r="BU80" t="str">
            <v>崇都片区</v>
          </cell>
          <cell r="BV80">
            <v>4</v>
          </cell>
          <cell r="BW80">
            <v>5</v>
          </cell>
          <cell r="BX80">
            <v>6</v>
          </cell>
          <cell r="BY80">
            <v>7</v>
          </cell>
          <cell r="BZ80">
            <v>3</v>
          </cell>
          <cell r="CA80">
            <v>6</v>
          </cell>
          <cell r="CB80">
            <v>60</v>
          </cell>
          <cell r="CC80">
            <v>14</v>
          </cell>
          <cell r="CD80">
            <v>8</v>
          </cell>
          <cell r="CE80">
            <v>140</v>
          </cell>
        </row>
        <row r="80">
          <cell r="CG80">
            <v>80</v>
          </cell>
          <cell r="CH80">
            <v>4</v>
          </cell>
          <cell r="CI80">
            <v>5</v>
          </cell>
          <cell r="CJ80">
            <v>6</v>
          </cell>
          <cell r="CK80">
            <v>7</v>
          </cell>
          <cell r="CL80">
            <v>4</v>
          </cell>
          <cell r="CM80">
            <v>7</v>
          </cell>
          <cell r="CN80">
            <v>105</v>
          </cell>
          <cell r="CO80">
            <v>3</v>
          </cell>
          <cell r="CP80">
            <v>-4</v>
          </cell>
          <cell r="CQ80">
            <v>0</v>
          </cell>
          <cell r="CR80">
            <v>105</v>
          </cell>
        </row>
        <row r="80">
          <cell r="CT80">
            <v>77</v>
          </cell>
          <cell r="CU80">
            <v>713</v>
          </cell>
          <cell r="CV80" t="str">
            <v>聚源镇药店</v>
          </cell>
          <cell r="CW80" t="str">
            <v>崇都片区</v>
          </cell>
          <cell r="CX80">
            <v>4</v>
          </cell>
          <cell r="CY80">
            <v>6</v>
          </cell>
          <cell r="CZ80">
            <v>8</v>
          </cell>
          <cell r="DA80">
            <v>10</v>
          </cell>
          <cell r="DB80">
            <v>1</v>
          </cell>
          <cell r="DC80">
            <v>4</v>
          </cell>
          <cell r="DD80">
            <v>60</v>
          </cell>
          <cell r="DE80">
            <v>12</v>
          </cell>
          <cell r="DF80">
            <v>8</v>
          </cell>
          <cell r="DG80">
            <v>180</v>
          </cell>
          <cell r="DH80">
            <v>0</v>
          </cell>
          <cell r="DI80">
            <v>120</v>
          </cell>
          <cell r="DJ80">
            <v>7</v>
          </cell>
          <cell r="DK80">
            <v>8</v>
          </cell>
          <cell r="DL80">
            <v>9</v>
          </cell>
          <cell r="DM80">
            <v>10</v>
          </cell>
          <cell r="DN80">
            <v>1</v>
          </cell>
          <cell r="DO80">
            <v>7</v>
          </cell>
          <cell r="DP80">
            <v>35</v>
          </cell>
          <cell r="DQ80">
            <v>9</v>
          </cell>
          <cell r="DR80">
            <v>622.28</v>
          </cell>
          <cell r="DS80">
            <v>2</v>
          </cell>
          <cell r="DT80">
            <v>31.1</v>
          </cell>
          <cell r="DU80">
            <v>3.9</v>
          </cell>
        </row>
        <row r="80">
          <cell r="DW80">
            <v>2</v>
          </cell>
          <cell r="DX80">
            <v>3</v>
          </cell>
          <cell r="DY80">
            <v>4</v>
          </cell>
          <cell r="DZ80">
            <v>5</v>
          </cell>
          <cell r="EA80">
            <v>1</v>
          </cell>
          <cell r="EB80">
            <v>2</v>
          </cell>
          <cell r="EC80">
            <v>30</v>
          </cell>
          <cell r="ED80">
            <v>1</v>
          </cell>
          <cell r="EE80">
            <v>-1</v>
          </cell>
        </row>
        <row r="80">
          <cell r="EG80">
            <v>30</v>
          </cell>
        </row>
        <row r="80">
          <cell r="EI80">
            <v>382</v>
          </cell>
          <cell r="EJ80">
            <v>476.1</v>
          </cell>
          <cell r="EK80">
            <v>158.9</v>
          </cell>
          <cell r="EL80">
            <v>253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1</v>
          </cell>
          <cell r="J81">
            <v>2</v>
          </cell>
          <cell r="K81">
            <v>20</v>
          </cell>
          <cell r="L81">
            <v>6</v>
          </cell>
          <cell r="M81">
            <v>4</v>
          </cell>
          <cell r="N81">
            <v>60</v>
          </cell>
          <cell r="O81">
            <v>0</v>
          </cell>
          <cell r="P81">
            <v>40</v>
          </cell>
          <cell r="Q81">
            <v>18</v>
          </cell>
          <cell r="R81">
            <v>20</v>
          </cell>
          <cell r="S81">
            <v>22</v>
          </cell>
          <cell r="T81">
            <v>24</v>
          </cell>
          <cell r="U81">
            <v>4</v>
          </cell>
          <cell r="V81">
            <v>24</v>
          </cell>
          <cell r="W81">
            <v>216</v>
          </cell>
          <cell r="X81">
            <v>26</v>
          </cell>
          <cell r="Y81">
            <v>2</v>
          </cell>
          <cell r="Z81">
            <v>234</v>
          </cell>
          <cell r="AA81">
            <v>0</v>
          </cell>
          <cell r="AB81">
            <v>18</v>
          </cell>
          <cell r="AC81">
            <v>78</v>
          </cell>
          <cell r="AD81">
            <v>738</v>
          </cell>
          <cell r="AE81" t="str">
            <v>蒲阳路药店</v>
          </cell>
          <cell r="AF81" t="str">
            <v>崇都片区</v>
          </cell>
          <cell r="AG81">
            <v>11</v>
          </cell>
          <cell r="AH81">
            <v>12</v>
          </cell>
          <cell r="AI81">
            <v>14</v>
          </cell>
          <cell r="AJ81">
            <v>15</v>
          </cell>
          <cell r="AK81">
            <v>1</v>
          </cell>
          <cell r="AL81">
            <v>11</v>
          </cell>
          <cell r="AM81">
            <v>55</v>
          </cell>
          <cell r="AN81">
            <v>12</v>
          </cell>
          <cell r="AO81">
            <v>1437.2</v>
          </cell>
          <cell r="AP81">
            <v>1</v>
          </cell>
          <cell r="AQ81">
            <v>71.9</v>
          </cell>
        </row>
        <row r="81">
          <cell r="AS81">
            <v>16.9</v>
          </cell>
          <cell r="AT81">
            <v>3</v>
          </cell>
          <cell r="AU81">
            <v>5</v>
          </cell>
          <cell r="AV81">
            <v>7</v>
          </cell>
          <cell r="AW81">
            <v>9</v>
          </cell>
          <cell r="AX81">
            <v>1</v>
          </cell>
          <cell r="AY81">
            <v>3</v>
          </cell>
          <cell r="AZ81">
            <v>45</v>
          </cell>
          <cell r="BA81">
            <v>8</v>
          </cell>
          <cell r="BB81">
            <v>5</v>
          </cell>
          <cell r="BC81">
            <v>120</v>
          </cell>
          <cell r="BD81">
            <v>0</v>
          </cell>
          <cell r="BE81">
            <v>75</v>
          </cell>
          <cell r="BF81">
            <v>3</v>
          </cell>
          <cell r="BG81">
            <v>4</v>
          </cell>
          <cell r="BH81">
            <v>5</v>
          </cell>
          <cell r="BI81">
            <v>6</v>
          </cell>
          <cell r="BJ81">
            <v>4</v>
          </cell>
          <cell r="BK81">
            <v>6</v>
          </cell>
          <cell r="BL81">
            <v>72</v>
          </cell>
          <cell r="BM81">
            <v>6</v>
          </cell>
          <cell r="BN81">
            <v>0</v>
          </cell>
          <cell r="BO81">
            <v>72</v>
          </cell>
        </row>
        <row r="81">
          <cell r="BR81">
            <v>78</v>
          </cell>
          <cell r="BS81">
            <v>738</v>
          </cell>
          <cell r="BT81" t="str">
            <v>蒲阳路药店</v>
          </cell>
          <cell r="BU81" t="str">
            <v>崇都片区</v>
          </cell>
          <cell r="BV81">
            <v>4</v>
          </cell>
          <cell r="BW81">
            <v>5</v>
          </cell>
          <cell r="BX81">
            <v>6</v>
          </cell>
          <cell r="BY81">
            <v>7</v>
          </cell>
          <cell r="BZ81">
            <v>4</v>
          </cell>
          <cell r="CA81">
            <v>7</v>
          </cell>
          <cell r="CB81">
            <v>84</v>
          </cell>
          <cell r="CC81">
            <v>7</v>
          </cell>
          <cell r="CD81">
            <v>0</v>
          </cell>
          <cell r="CE81">
            <v>84</v>
          </cell>
        </row>
        <row r="81">
          <cell r="CH81">
            <v>5</v>
          </cell>
          <cell r="CI81">
            <v>6</v>
          </cell>
          <cell r="CJ81">
            <v>7</v>
          </cell>
          <cell r="CK81">
            <v>8</v>
          </cell>
          <cell r="CL81">
            <v>1</v>
          </cell>
          <cell r="CM81">
            <v>5</v>
          </cell>
          <cell r="CN81">
            <v>40</v>
          </cell>
          <cell r="CO81">
            <v>1</v>
          </cell>
          <cell r="CP81">
            <v>-4</v>
          </cell>
          <cell r="CQ81">
            <v>0</v>
          </cell>
          <cell r="CR81">
            <v>40</v>
          </cell>
        </row>
        <row r="81">
          <cell r="CT81">
            <v>78</v>
          </cell>
          <cell r="CU81">
            <v>738</v>
          </cell>
          <cell r="CV81" t="str">
            <v>蒲阳路药店</v>
          </cell>
          <cell r="CW81" t="str">
            <v>崇都片区</v>
          </cell>
          <cell r="CX81">
            <v>3</v>
          </cell>
          <cell r="CY81">
            <v>5</v>
          </cell>
          <cell r="CZ81">
            <v>7</v>
          </cell>
          <cell r="DA81">
            <v>9</v>
          </cell>
          <cell r="DB81">
            <v>1</v>
          </cell>
          <cell r="DC81">
            <v>3</v>
          </cell>
          <cell r="DD81">
            <v>45</v>
          </cell>
          <cell r="DE81">
            <v>8</v>
          </cell>
          <cell r="DF81">
            <v>5</v>
          </cell>
          <cell r="DG81">
            <v>120</v>
          </cell>
          <cell r="DH81">
            <v>0</v>
          </cell>
          <cell r="DI81">
            <v>75</v>
          </cell>
          <cell r="DJ81">
            <v>11</v>
          </cell>
          <cell r="DK81">
            <v>12</v>
          </cell>
          <cell r="DL81">
            <v>14</v>
          </cell>
          <cell r="DM81">
            <v>15</v>
          </cell>
          <cell r="DN81">
            <v>1</v>
          </cell>
          <cell r="DO81">
            <v>11</v>
          </cell>
          <cell r="DP81">
            <v>55</v>
          </cell>
          <cell r="DQ81">
            <v>12</v>
          </cell>
          <cell r="DR81">
            <v>1437.2</v>
          </cell>
          <cell r="DS81">
            <v>1</v>
          </cell>
          <cell r="DT81">
            <v>71.9</v>
          </cell>
        </row>
        <row r="81">
          <cell r="DV81">
            <v>16.9</v>
          </cell>
          <cell r="DW81">
            <v>2</v>
          </cell>
          <cell r="DX81">
            <v>3</v>
          </cell>
          <cell r="DY81">
            <v>4</v>
          </cell>
          <cell r="DZ81">
            <v>5</v>
          </cell>
          <cell r="EA81">
            <v>4</v>
          </cell>
          <cell r="EB81">
            <v>4</v>
          </cell>
          <cell r="EC81">
            <v>100</v>
          </cell>
          <cell r="ED81">
            <v>4</v>
          </cell>
          <cell r="EE81">
            <v>0</v>
          </cell>
          <cell r="EF81">
            <v>100</v>
          </cell>
        </row>
        <row r="81">
          <cell r="EI81">
            <v>632</v>
          </cell>
          <cell r="EJ81">
            <v>741.9</v>
          </cell>
          <cell r="EK81">
            <v>40</v>
          </cell>
          <cell r="EL81">
            <v>149.9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85</v>
          </cell>
          <cell r="F82">
            <v>108</v>
          </cell>
          <cell r="G82">
            <v>130</v>
          </cell>
          <cell r="H82">
            <v>152</v>
          </cell>
          <cell r="I82">
            <v>1</v>
          </cell>
          <cell r="J82">
            <v>85</v>
          </cell>
          <cell r="K82">
            <v>850</v>
          </cell>
          <cell r="L82">
            <v>102.628</v>
          </cell>
          <cell r="M82">
            <v>17.628</v>
          </cell>
          <cell r="N82">
            <v>1026.28</v>
          </cell>
          <cell r="O82">
            <v>0</v>
          </cell>
          <cell r="P82">
            <v>176.28</v>
          </cell>
          <cell r="Q82">
            <v>143</v>
          </cell>
          <cell r="R82">
            <v>161</v>
          </cell>
          <cell r="S82">
            <v>175</v>
          </cell>
          <cell r="T82">
            <v>190</v>
          </cell>
          <cell r="U82">
            <v>2</v>
          </cell>
          <cell r="V82">
            <v>161</v>
          </cell>
          <cell r="W82">
            <v>805</v>
          </cell>
          <cell r="X82">
            <v>199</v>
          </cell>
          <cell r="Y82">
            <v>38</v>
          </cell>
          <cell r="Z82">
            <v>995</v>
          </cell>
          <cell r="AA82">
            <v>0</v>
          </cell>
          <cell r="AB82">
            <v>190</v>
          </cell>
          <cell r="AC82">
            <v>79</v>
          </cell>
          <cell r="AD82">
            <v>307</v>
          </cell>
          <cell r="AE82" t="str">
            <v>旗舰店</v>
          </cell>
          <cell r="AF82" t="str">
            <v>旗舰片</v>
          </cell>
          <cell r="AG82">
            <v>120</v>
          </cell>
          <cell r="AH82">
            <v>134</v>
          </cell>
          <cell r="AI82">
            <v>152</v>
          </cell>
          <cell r="AJ82">
            <v>168</v>
          </cell>
          <cell r="AK82">
            <v>1</v>
          </cell>
          <cell r="AL82">
            <v>120</v>
          </cell>
          <cell r="AM82">
            <v>600</v>
          </cell>
          <cell r="AN82">
            <v>51</v>
          </cell>
          <cell r="AO82">
            <v>4519.67</v>
          </cell>
          <cell r="AP82">
            <v>-69</v>
          </cell>
          <cell r="AQ82">
            <v>0</v>
          </cell>
          <cell r="AR82">
            <v>600</v>
          </cell>
        </row>
        <row r="82">
          <cell r="AT82">
            <v>50</v>
          </cell>
          <cell r="AU82">
            <v>70</v>
          </cell>
          <cell r="AV82">
            <v>98</v>
          </cell>
          <cell r="AW82">
            <v>130</v>
          </cell>
          <cell r="AX82">
            <v>1</v>
          </cell>
          <cell r="AY82">
            <v>50</v>
          </cell>
          <cell r="AZ82">
            <v>750</v>
          </cell>
          <cell r="BA82">
            <v>91</v>
          </cell>
          <cell r="BB82">
            <v>41</v>
          </cell>
          <cell r="BC82">
            <v>1365</v>
          </cell>
          <cell r="BD82">
            <v>0</v>
          </cell>
          <cell r="BE82">
            <v>615</v>
          </cell>
          <cell r="BF82">
            <v>60</v>
          </cell>
          <cell r="BG82">
            <v>80</v>
          </cell>
          <cell r="BH82">
            <v>100</v>
          </cell>
          <cell r="BI82">
            <v>112</v>
          </cell>
          <cell r="BJ82">
            <v>1</v>
          </cell>
          <cell r="BK82">
            <v>60</v>
          </cell>
          <cell r="BL82">
            <v>360</v>
          </cell>
          <cell r="BM82">
            <v>66</v>
          </cell>
          <cell r="BN82">
            <v>6</v>
          </cell>
          <cell r="BO82">
            <v>396</v>
          </cell>
        </row>
        <row r="82">
          <cell r="BQ82">
            <v>36</v>
          </cell>
          <cell r="BR82">
            <v>79</v>
          </cell>
          <cell r="BS82">
            <v>307</v>
          </cell>
          <cell r="BT82" t="str">
            <v>旗舰店</v>
          </cell>
          <cell r="BU82" t="str">
            <v>旗舰片</v>
          </cell>
          <cell r="BV82">
            <v>120</v>
          </cell>
          <cell r="BW82">
            <v>150</v>
          </cell>
          <cell r="BX82">
            <v>180</v>
          </cell>
          <cell r="BY82">
            <v>225</v>
          </cell>
          <cell r="BZ82">
            <v>1</v>
          </cell>
          <cell r="CA82">
            <v>120</v>
          </cell>
          <cell r="CB82">
            <v>720</v>
          </cell>
          <cell r="CC82">
            <v>131</v>
          </cell>
          <cell r="CD82">
            <v>11</v>
          </cell>
          <cell r="CE82">
            <v>786</v>
          </cell>
        </row>
        <row r="82">
          <cell r="CG82">
            <v>66</v>
          </cell>
          <cell r="CH82">
            <v>121</v>
          </cell>
          <cell r="CI82">
            <v>151</v>
          </cell>
          <cell r="CJ82">
            <v>181</v>
          </cell>
          <cell r="CK82">
            <v>211</v>
          </cell>
          <cell r="CL82">
            <v>2</v>
          </cell>
          <cell r="CM82">
            <v>151</v>
          </cell>
          <cell r="CN82">
            <v>1510</v>
          </cell>
          <cell r="CO82">
            <v>61</v>
          </cell>
          <cell r="CP82">
            <v>-90</v>
          </cell>
          <cell r="CQ82">
            <v>0</v>
          </cell>
          <cell r="CR82">
            <v>1510</v>
          </cell>
        </row>
        <row r="82">
          <cell r="CT82">
            <v>79</v>
          </cell>
          <cell r="CU82">
            <v>307</v>
          </cell>
          <cell r="CV82" t="str">
            <v>旗舰店</v>
          </cell>
          <cell r="CW82" t="str">
            <v>旗舰片</v>
          </cell>
          <cell r="CX82">
            <v>50</v>
          </cell>
          <cell r="CY82">
            <v>70</v>
          </cell>
          <cell r="CZ82">
            <v>98</v>
          </cell>
          <cell r="DA82">
            <v>130</v>
          </cell>
          <cell r="DB82">
            <v>1</v>
          </cell>
          <cell r="DC82">
            <v>50</v>
          </cell>
          <cell r="DD82">
            <v>750</v>
          </cell>
          <cell r="DE82">
            <v>91</v>
          </cell>
          <cell r="DF82">
            <v>41</v>
          </cell>
          <cell r="DG82">
            <v>1365</v>
          </cell>
          <cell r="DH82">
            <v>0</v>
          </cell>
          <cell r="DI82">
            <v>615</v>
          </cell>
          <cell r="DJ82">
            <v>120</v>
          </cell>
          <cell r="DK82">
            <v>134</v>
          </cell>
          <cell r="DL82">
            <v>152</v>
          </cell>
          <cell r="DM82">
            <v>168</v>
          </cell>
          <cell r="DN82">
            <v>1</v>
          </cell>
          <cell r="DO82">
            <v>120</v>
          </cell>
          <cell r="DP82">
            <v>600</v>
          </cell>
          <cell r="DQ82">
            <v>51</v>
          </cell>
          <cell r="DR82">
            <v>4519.67</v>
          </cell>
          <cell r="DS82">
            <v>-69</v>
          </cell>
          <cell r="DT82">
            <v>0</v>
          </cell>
          <cell r="DU82">
            <v>600</v>
          </cell>
        </row>
        <row r="82">
          <cell r="DW82">
            <v>23</v>
          </cell>
          <cell r="DX82">
            <v>30</v>
          </cell>
          <cell r="DY82">
            <v>38</v>
          </cell>
          <cell r="DZ82">
            <v>46</v>
          </cell>
          <cell r="EA82">
            <v>2</v>
          </cell>
          <cell r="EB82">
            <v>30</v>
          </cell>
          <cell r="EC82">
            <v>600</v>
          </cell>
          <cell r="ED82">
            <v>7</v>
          </cell>
          <cell r="EE82">
            <v>-23</v>
          </cell>
        </row>
        <row r="82">
          <cell r="EG82">
            <v>600</v>
          </cell>
        </row>
        <row r="82">
          <cell r="EI82">
            <v>6195</v>
          </cell>
          <cell r="EJ82">
            <v>4568.28</v>
          </cell>
          <cell r="EK82">
            <v>2710</v>
          </cell>
          <cell r="EL82">
            <v>1083.28</v>
          </cell>
        </row>
        <row r="83">
          <cell r="D83" t="str">
            <v>合计</v>
          </cell>
          <cell r="E83">
            <v>489</v>
          </cell>
          <cell r="F83">
            <v>662</v>
          </cell>
          <cell r="G83">
            <v>837</v>
          </cell>
          <cell r="H83">
            <v>962</v>
          </cell>
        </row>
        <row r="83">
          <cell r="J83">
            <v>570</v>
          </cell>
          <cell r="K83">
            <v>10425</v>
          </cell>
          <cell r="L83">
            <v>530.440034</v>
          </cell>
          <cell r="M83">
            <v>-39.559966</v>
          </cell>
          <cell r="N83">
            <v>8073.11034</v>
          </cell>
          <cell r="O83">
            <v>4520</v>
          </cell>
          <cell r="P83">
            <v>2168.11034</v>
          </cell>
          <cell r="Q83">
            <v>1922</v>
          </cell>
          <cell r="R83">
            <v>2161</v>
          </cell>
          <cell r="S83">
            <v>2401</v>
          </cell>
          <cell r="T83">
            <v>2626</v>
          </cell>
        </row>
        <row r="83">
          <cell r="V83">
            <v>2246</v>
          </cell>
          <cell r="W83">
            <v>13622</v>
          </cell>
          <cell r="X83">
            <v>2475</v>
          </cell>
          <cell r="Y83">
            <v>229</v>
          </cell>
          <cell r="Z83">
            <v>13452</v>
          </cell>
          <cell r="AA83">
            <v>3299</v>
          </cell>
          <cell r="AB83">
            <v>3129</v>
          </cell>
        </row>
        <row r="83">
          <cell r="AF83" t="str">
            <v>合计</v>
          </cell>
          <cell r="AG83">
            <v>1703</v>
          </cell>
          <cell r="AH83">
            <v>1905</v>
          </cell>
          <cell r="AI83">
            <v>2160</v>
          </cell>
          <cell r="AJ83">
            <v>2389</v>
          </cell>
        </row>
        <row r="83">
          <cell r="AL83">
            <v>1942</v>
          </cell>
          <cell r="AM83">
            <v>15806</v>
          </cell>
          <cell r="AN83">
            <v>2034.406</v>
          </cell>
          <cell r="AO83">
            <v>201250.67</v>
          </cell>
          <cell r="AP83">
            <v>92.406</v>
          </cell>
          <cell r="AQ83">
            <v>15887.5</v>
          </cell>
          <cell r="AR83">
            <v>4926.9</v>
          </cell>
          <cell r="AS83">
            <v>5008.4</v>
          </cell>
          <cell r="AT83">
            <v>396</v>
          </cell>
          <cell r="AU83">
            <v>555</v>
          </cell>
          <cell r="AV83">
            <v>736</v>
          </cell>
          <cell r="AW83">
            <v>905</v>
          </cell>
        </row>
        <row r="83">
          <cell r="AY83">
            <v>511</v>
          </cell>
          <cell r="AZ83">
            <v>10445</v>
          </cell>
          <cell r="BA83">
            <v>821.5</v>
          </cell>
          <cell r="BB83">
            <v>310.5</v>
          </cell>
          <cell r="BC83">
            <v>16075</v>
          </cell>
          <cell r="BD83">
            <v>1220</v>
          </cell>
          <cell r="BE83">
            <v>6850</v>
          </cell>
          <cell r="BF83">
            <v>603</v>
          </cell>
          <cell r="BG83">
            <v>804</v>
          </cell>
          <cell r="BH83">
            <v>988</v>
          </cell>
          <cell r="BI83">
            <v>1106</v>
          </cell>
        </row>
        <row r="83">
          <cell r="BK83">
            <v>803</v>
          </cell>
          <cell r="BL83">
            <v>7300</v>
          </cell>
          <cell r="BM83">
            <v>826</v>
          </cell>
          <cell r="BN83">
            <v>23</v>
          </cell>
          <cell r="BO83">
            <v>7042</v>
          </cell>
          <cell r="BP83">
            <v>1840</v>
          </cell>
          <cell r="BQ83">
            <v>1582</v>
          </cell>
        </row>
        <row r="83">
          <cell r="BU83" t="str">
            <v>合计</v>
          </cell>
          <cell r="BV83">
            <v>801</v>
          </cell>
          <cell r="BW83">
            <v>1007</v>
          </cell>
          <cell r="BX83">
            <v>1226</v>
          </cell>
          <cell r="BY83">
            <v>1510</v>
          </cell>
        </row>
        <row r="83">
          <cell r="CA83">
            <v>1057</v>
          </cell>
          <cell r="CB83">
            <v>9364</v>
          </cell>
          <cell r="CC83">
            <v>1306</v>
          </cell>
          <cell r="CD83">
            <v>249</v>
          </cell>
          <cell r="CE83">
            <v>11718</v>
          </cell>
          <cell r="CF83">
            <v>1242</v>
          </cell>
          <cell r="CG83">
            <v>3596</v>
          </cell>
          <cell r="CH83">
            <v>806</v>
          </cell>
          <cell r="CI83">
            <v>1004</v>
          </cell>
          <cell r="CJ83">
            <v>1202</v>
          </cell>
          <cell r="CK83">
            <v>1412</v>
          </cell>
        </row>
        <row r="83">
          <cell r="CM83">
            <v>880</v>
          </cell>
          <cell r="CN83">
            <v>7985</v>
          </cell>
          <cell r="CO83">
            <v>605</v>
          </cell>
          <cell r="CP83">
            <v>-275</v>
          </cell>
          <cell r="CQ83">
            <v>3620</v>
          </cell>
          <cell r="CR83">
            <v>5317</v>
          </cell>
          <cell r="CS83">
            <v>952</v>
          </cell>
        </row>
        <row r="83">
          <cell r="CW83" t="str">
            <v>合计</v>
          </cell>
          <cell r="CX83">
            <v>396</v>
          </cell>
          <cell r="CY83">
            <v>555</v>
          </cell>
          <cell r="CZ83">
            <v>736</v>
          </cell>
          <cell r="DA83">
            <v>905</v>
          </cell>
        </row>
        <row r="83">
          <cell r="DC83">
            <v>511</v>
          </cell>
          <cell r="DD83">
            <v>10445</v>
          </cell>
          <cell r="DE83">
            <v>821.5</v>
          </cell>
          <cell r="DF83">
            <v>310.5</v>
          </cell>
          <cell r="DG83">
            <v>16075</v>
          </cell>
          <cell r="DH83">
            <v>1220</v>
          </cell>
          <cell r="DI83">
            <v>6850</v>
          </cell>
          <cell r="DJ83">
            <v>1703</v>
          </cell>
          <cell r="DK83">
            <v>1905</v>
          </cell>
          <cell r="DL83">
            <v>2160</v>
          </cell>
          <cell r="DM83">
            <v>2389</v>
          </cell>
        </row>
        <row r="83">
          <cell r="DO83">
            <v>1942</v>
          </cell>
          <cell r="DP83">
            <v>15806</v>
          </cell>
          <cell r="DQ83">
            <v>2034.406</v>
          </cell>
          <cell r="DR83">
            <v>201250.67</v>
          </cell>
          <cell r="DS83">
            <v>92.406</v>
          </cell>
          <cell r="DT83">
            <v>15887.5</v>
          </cell>
          <cell r="DU83">
            <v>4926.9</v>
          </cell>
          <cell r="DV83">
            <v>5008.4</v>
          </cell>
          <cell r="DW83">
            <v>311</v>
          </cell>
          <cell r="DX83">
            <v>414</v>
          </cell>
          <cell r="DY83">
            <v>530</v>
          </cell>
          <cell r="DZ83">
            <v>646</v>
          </cell>
        </row>
        <row r="83">
          <cell r="EB83">
            <v>360</v>
          </cell>
          <cell r="EC83">
            <v>6510</v>
          </cell>
          <cell r="ED83">
            <v>220</v>
          </cell>
          <cell r="EE83">
            <v>-140</v>
          </cell>
          <cell r="EF83">
            <v>2685</v>
          </cell>
          <cell r="EG83">
            <v>4720</v>
          </cell>
          <cell r="EH83">
            <v>895</v>
          </cell>
          <cell r="EI83">
            <v>81457</v>
          </cell>
          <cell r="EJ83">
            <v>78552.61034</v>
          </cell>
          <cell r="EK83">
            <v>27084.9</v>
          </cell>
          <cell r="EL83">
            <v>24180.5</v>
          </cell>
        </row>
      </sheetData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藏药</v>
          </cell>
        </row>
        <row r="1">
          <cell r="J1" t="str">
            <v>辅降+氨糖</v>
          </cell>
        </row>
        <row r="1">
          <cell r="Q1" t="str">
            <v>维D钙</v>
          </cell>
        </row>
        <row r="1">
          <cell r="V1" t="str">
            <v>合计</v>
          </cell>
        </row>
        <row r="2">
          <cell r="E2" t="str">
            <v>基础</v>
          </cell>
          <cell r="F2" t="str">
            <v>挑战</v>
          </cell>
          <cell r="G2" t="str">
            <v>销售金额</v>
          </cell>
          <cell r="H2" t="str">
            <v>奖励金额</v>
          </cell>
          <cell r="I2" t="str">
            <v>处罚</v>
          </cell>
          <cell r="J2" t="str">
            <v>基础</v>
          </cell>
          <cell r="K2" t="str">
            <v>挑战</v>
          </cell>
          <cell r="L2" t="str">
            <v>销售数量</v>
          </cell>
        </row>
        <row r="2">
          <cell r="O2" t="str">
            <v>奖励金额</v>
          </cell>
          <cell r="P2" t="str">
            <v>处罚金额</v>
          </cell>
          <cell r="Q2" t="str">
            <v>考核</v>
          </cell>
          <cell r="R2" t="str">
            <v>挑战</v>
          </cell>
          <cell r="S2" t="str">
            <v>销售数量</v>
          </cell>
          <cell r="T2" t="str">
            <v>奖励金额</v>
          </cell>
          <cell r="U2" t="str">
            <v>处罚</v>
          </cell>
          <cell r="V2" t="str">
            <v>奖励合计</v>
          </cell>
        </row>
        <row r="3">
          <cell r="D3" t="str">
            <v>对应奖励</v>
          </cell>
          <cell r="E3">
            <v>0.15</v>
          </cell>
          <cell r="F3">
            <v>0.25</v>
          </cell>
        </row>
        <row r="3">
          <cell r="J3">
            <v>15</v>
          </cell>
          <cell r="K3">
            <v>25</v>
          </cell>
          <cell r="L3" t="str">
            <v>氨糖</v>
          </cell>
          <cell r="M3" t="str">
            <v>辅降</v>
          </cell>
          <cell r="N3" t="str">
            <v>合计</v>
          </cell>
        </row>
        <row r="3">
          <cell r="Q3">
            <v>15</v>
          </cell>
          <cell r="R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3500</v>
          </cell>
          <cell r="F4">
            <v>4550</v>
          </cell>
          <cell r="G4">
            <v>988.76</v>
          </cell>
          <cell r="H4">
            <v>148.3</v>
          </cell>
          <cell r="I4">
            <v>125.6</v>
          </cell>
          <cell r="J4">
            <v>8</v>
          </cell>
          <cell r="K4">
            <v>10</v>
          </cell>
          <cell r="L4">
            <v>2</v>
          </cell>
          <cell r="M4">
            <v>2</v>
          </cell>
          <cell r="N4">
            <v>4</v>
          </cell>
          <cell r="O4">
            <v>60</v>
          </cell>
          <cell r="P4">
            <v>20</v>
          </cell>
          <cell r="Q4">
            <v>4</v>
          </cell>
          <cell r="R4">
            <v>6</v>
          </cell>
          <cell r="S4">
            <v>8</v>
          </cell>
          <cell r="T4">
            <v>200</v>
          </cell>
          <cell r="U4">
            <v>0</v>
          </cell>
          <cell r="V4">
            <v>408.3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5800</v>
          </cell>
          <cell r="F5">
            <v>7540</v>
          </cell>
          <cell r="G5">
            <v>13392.6</v>
          </cell>
          <cell r="H5">
            <v>3348.2</v>
          </cell>
          <cell r="I5">
            <v>0</v>
          </cell>
          <cell r="J5">
            <v>22</v>
          </cell>
          <cell r="K5">
            <v>28</v>
          </cell>
          <cell r="L5">
            <v>3</v>
          </cell>
          <cell r="M5">
            <v>4</v>
          </cell>
          <cell r="N5">
            <v>7</v>
          </cell>
          <cell r="O5">
            <v>105</v>
          </cell>
          <cell r="P5">
            <v>75</v>
          </cell>
          <cell r="Q5">
            <v>11</v>
          </cell>
          <cell r="R5">
            <v>17</v>
          </cell>
          <cell r="S5">
            <v>17</v>
          </cell>
          <cell r="T5">
            <v>425</v>
          </cell>
          <cell r="U5">
            <v>0</v>
          </cell>
          <cell r="V5">
            <v>3878.2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3000</v>
          </cell>
          <cell r="F6">
            <v>3900</v>
          </cell>
          <cell r="G6">
            <v>3914.21</v>
          </cell>
          <cell r="H6">
            <v>978.6</v>
          </cell>
          <cell r="I6">
            <v>0</v>
          </cell>
          <cell r="J6">
            <v>11</v>
          </cell>
          <cell r="K6">
            <v>14</v>
          </cell>
          <cell r="L6">
            <v>2</v>
          </cell>
          <cell r="M6">
            <v>1</v>
          </cell>
          <cell r="N6">
            <v>3</v>
          </cell>
          <cell r="O6">
            <v>45</v>
          </cell>
          <cell r="P6">
            <v>40</v>
          </cell>
          <cell r="Q6">
            <v>6</v>
          </cell>
          <cell r="R6">
            <v>9</v>
          </cell>
          <cell r="S6">
            <v>13</v>
          </cell>
          <cell r="T6">
            <v>325</v>
          </cell>
          <cell r="U6">
            <v>0</v>
          </cell>
          <cell r="V6">
            <v>1348.6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2700</v>
          </cell>
          <cell r="F7">
            <v>3510</v>
          </cell>
          <cell r="G7">
            <v>4898.1</v>
          </cell>
          <cell r="H7">
            <v>1224.5</v>
          </cell>
          <cell r="I7">
            <v>0</v>
          </cell>
          <cell r="J7">
            <v>11</v>
          </cell>
          <cell r="K7">
            <v>14</v>
          </cell>
          <cell r="L7">
            <v>2</v>
          </cell>
          <cell r="M7">
            <v>0</v>
          </cell>
          <cell r="N7">
            <v>2</v>
          </cell>
          <cell r="O7">
            <v>30</v>
          </cell>
          <cell r="P7">
            <v>45</v>
          </cell>
          <cell r="Q7">
            <v>6</v>
          </cell>
          <cell r="R7">
            <v>9</v>
          </cell>
          <cell r="S7">
            <v>7</v>
          </cell>
          <cell r="T7">
            <v>105</v>
          </cell>
          <cell r="U7">
            <v>0</v>
          </cell>
          <cell r="V7">
            <v>1359.5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2900</v>
          </cell>
          <cell r="F8">
            <v>3770</v>
          </cell>
          <cell r="G8">
            <v>2561.85</v>
          </cell>
          <cell r="H8">
            <v>384.3</v>
          </cell>
          <cell r="I8">
            <v>16.9</v>
          </cell>
          <cell r="J8">
            <v>8</v>
          </cell>
          <cell r="K8">
            <v>10</v>
          </cell>
          <cell r="L8">
            <v>4</v>
          </cell>
          <cell r="M8">
            <v>2</v>
          </cell>
          <cell r="N8">
            <v>6</v>
          </cell>
          <cell r="O8">
            <v>90</v>
          </cell>
          <cell r="P8">
            <v>10</v>
          </cell>
          <cell r="Q8">
            <v>4</v>
          </cell>
          <cell r="R8">
            <v>6</v>
          </cell>
          <cell r="S8">
            <v>8</v>
          </cell>
          <cell r="T8">
            <v>200</v>
          </cell>
          <cell r="U8">
            <v>0</v>
          </cell>
          <cell r="V8">
            <v>674.3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2700</v>
          </cell>
          <cell r="F9">
            <v>3510</v>
          </cell>
          <cell r="G9">
            <v>3839.15</v>
          </cell>
          <cell r="H9">
            <v>959.8</v>
          </cell>
          <cell r="I9">
            <v>0</v>
          </cell>
          <cell r="J9">
            <v>11</v>
          </cell>
          <cell r="K9">
            <v>14</v>
          </cell>
          <cell r="L9">
            <v>3</v>
          </cell>
          <cell r="M9">
            <v>5</v>
          </cell>
          <cell r="N9">
            <v>8</v>
          </cell>
          <cell r="O9">
            <v>120</v>
          </cell>
          <cell r="P9">
            <v>15</v>
          </cell>
          <cell r="Q9">
            <v>6</v>
          </cell>
          <cell r="R9">
            <v>9</v>
          </cell>
          <cell r="S9">
            <v>10</v>
          </cell>
          <cell r="T9">
            <v>250</v>
          </cell>
          <cell r="U9">
            <v>0</v>
          </cell>
          <cell r="V9">
            <v>1329.8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2500</v>
          </cell>
          <cell r="F10">
            <v>3250</v>
          </cell>
          <cell r="G10">
            <v>1617.25</v>
          </cell>
          <cell r="H10">
            <v>242.6</v>
          </cell>
          <cell r="I10">
            <v>44.1</v>
          </cell>
          <cell r="J10">
            <v>8</v>
          </cell>
          <cell r="K10">
            <v>10</v>
          </cell>
          <cell r="L10">
            <v>1</v>
          </cell>
          <cell r="M10">
            <v>1</v>
          </cell>
          <cell r="N10">
            <v>2</v>
          </cell>
          <cell r="O10">
            <v>30</v>
          </cell>
          <cell r="P10">
            <v>30</v>
          </cell>
          <cell r="Q10">
            <v>4</v>
          </cell>
          <cell r="R10">
            <v>6</v>
          </cell>
          <cell r="S10">
            <v>6</v>
          </cell>
          <cell r="T10">
            <v>150</v>
          </cell>
          <cell r="U10">
            <v>0</v>
          </cell>
          <cell r="V10">
            <v>422.6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4300</v>
          </cell>
          <cell r="F11">
            <v>5590</v>
          </cell>
          <cell r="G11">
            <v>2519.82</v>
          </cell>
          <cell r="H11">
            <v>378</v>
          </cell>
          <cell r="I11">
            <v>89</v>
          </cell>
          <cell r="J11">
            <v>16</v>
          </cell>
          <cell r="K11">
            <v>20</v>
          </cell>
          <cell r="L11">
            <v>1</v>
          </cell>
          <cell r="M11">
            <v>1</v>
          </cell>
          <cell r="N11">
            <v>2</v>
          </cell>
          <cell r="O11">
            <v>30</v>
          </cell>
          <cell r="P11">
            <v>70</v>
          </cell>
          <cell r="Q11">
            <v>8</v>
          </cell>
          <cell r="R11">
            <v>12</v>
          </cell>
          <cell r="S11">
            <v>17</v>
          </cell>
          <cell r="T11">
            <v>425</v>
          </cell>
          <cell r="U11">
            <v>0</v>
          </cell>
          <cell r="V11">
            <v>833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1700</v>
          </cell>
          <cell r="F12">
            <v>2210</v>
          </cell>
          <cell r="G12">
            <v>792.18</v>
          </cell>
          <cell r="H12">
            <v>118.8</v>
          </cell>
          <cell r="I12">
            <v>45.4</v>
          </cell>
          <cell r="J12">
            <v>8</v>
          </cell>
          <cell r="K12">
            <v>10</v>
          </cell>
          <cell r="L12">
            <v>5</v>
          </cell>
          <cell r="M12">
            <v>3</v>
          </cell>
          <cell r="N12">
            <v>8</v>
          </cell>
          <cell r="O12">
            <v>120</v>
          </cell>
          <cell r="P12">
            <v>0</v>
          </cell>
          <cell r="Q12">
            <v>4</v>
          </cell>
          <cell r="R12">
            <v>6</v>
          </cell>
          <cell r="S12">
            <v>10</v>
          </cell>
          <cell r="T12">
            <v>250</v>
          </cell>
          <cell r="U12">
            <v>0</v>
          </cell>
          <cell r="V12">
            <v>488.8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3500</v>
          </cell>
          <cell r="F13">
            <v>4550</v>
          </cell>
          <cell r="G13">
            <v>6293.2</v>
          </cell>
          <cell r="H13">
            <v>1573.3</v>
          </cell>
          <cell r="I13">
            <v>0</v>
          </cell>
          <cell r="J13">
            <v>11</v>
          </cell>
          <cell r="K13">
            <v>14</v>
          </cell>
          <cell r="L13">
            <v>7</v>
          </cell>
          <cell r="M13">
            <v>5</v>
          </cell>
          <cell r="N13">
            <v>12</v>
          </cell>
          <cell r="O13">
            <v>180</v>
          </cell>
          <cell r="P13">
            <v>0</v>
          </cell>
          <cell r="Q13">
            <v>6</v>
          </cell>
          <cell r="R13">
            <v>9</v>
          </cell>
          <cell r="S13">
            <v>12</v>
          </cell>
          <cell r="T13">
            <v>300</v>
          </cell>
          <cell r="U13">
            <v>0</v>
          </cell>
          <cell r="V13">
            <v>2053.3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1400</v>
          </cell>
          <cell r="F14">
            <v>1820</v>
          </cell>
          <cell r="G14">
            <v>1670.75</v>
          </cell>
          <cell r="H14">
            <v>250.6</v>
          </cell>
          <cell r="I14">
            <v>0</v>
          </cell>
          <cell r="J14">
            <v>5</v>
          </cell>
          <cell r="K14">
            <v>6</v>
          </cell>
          <cell r="L14">
            <v>1</v>
          </cell>
          <cell r="M14">
            <v>0</v>
          </cell>
          <cell r="N14">
            <v>1</v>
          </cell>
          <cell r="O14">
            <v>15</v>
          </cell>
          <cell r="P14">
            <v>20</v>
          </cell>
          <cell r="Q14">
            <v>3</v>
          </cell>
          <cell r="R14">
            <v>5</v>
          </cell>
          <cell r="S14">
            <v>0</v>
          </cell>
          <cell r="T14">
            <v>0</v>
          </cell>
          <cell r="U14">
            <v>15</v>
          </cell>
          <cell r="V14">
            <v>265.6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3200</v>
          </cell>
          <cell r="F15">
            <v>4160</v>
          </cell>
          <cell r="G15">
            <v>3378.75</v>
          </cell>
          <cell r="H15">
            <v>506.8</v>
          </cell>
          <cell r="I15">
            <v>0</v>
          </cell>
          <cell r="J15">
            <v>11</v>
          </cell>
          <cell r="K15">
            <v>14</v>
          </cell>
          <cell r="L15">
            <v>0</v>
          </cell>
          <cell r="M15">
            <v>5</v>
          </cell>
          <cell r="N15">
            <v>5</v>
          </cell>
          <cell r="O15">
            <v>75</v>
          </cell>
          <cell r="P15">
            <v>30</v>
          </cell>
          <cell r="Q15">
            <v>6</v>
          </cell>
          <cell r="R15">
            <v>9</v>
          </cell>
          <cell r="S15">
            <v>20</v>
          </cell>
          <cell r="T15">
            <v>500</v>
          </cell>
          <cell r="U15">
            <v>0</v>
          </cell>
          <cell r="V15">
            <v>1081.8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1200</v>
          </cell>
          <cell r="F16">
            <v>1560</v>
          </cell>
          <cell r="G16">
            <v>2834.25</v>
          </cell>
          <cell r="H16">
            <v>708.6</v>
          </cell>
          <cell r="I16">
            <v>0</v>
          </cell>
          <cell r="J16">
            <v>3</v>
          </cell>
          <cell r="K16">
            <v>4</v>
          </cell>
          <cell r="L16">
            <v>3</v>
          </cell>
          <cell r="M16">
            <v>1</v>
          </cell>
          <cell r="N16">
            <v>4</v>
          </cell>
          <cell r="O16">
            <v>100</v>
          </cell>
          <cell r="P16">
            <v>0</v>
          </cell>
          <cell r="Q16">
            <v>2</v>
          </cell>
          <cell r="R16">
            <v>3</v>
          </cell>
          <cell r="S16">
            <v>7</v>
          </cell>
          <cell r="T16">
            <v>175</v>
          </cell>
          <cell r="U16">
            <v>0</v>
          </cell>
          <cell r="V16">
            <v>983.6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2500</v>
          </cell>
          <cell r="F17">
            <v>3250</v>
          </cell>
          <cell r="G17">
            <v>3332.08</v>
          </cell>
          <cell r="H17">
            <v>833</v>
          </cell>
          <cell r="I17">
            <v>0</v>
          </cell>
          <cell r="J17">
            <v>8</v>
          </cell>
          <cell r="K17">
            <v>10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40</v>
          </cell>
          <cell r="Q17">
            <v>4</v>
          </cell>
          <cell r="R17">
            <v>6</v>
          </cell>
          <cell r="S17">
            <v>6</v>
          </cell>
          <cell r="T17">
            <v>150</v>
          </cell>
          <cell r="U17">
            <v>0</v>
          </cell>
          <cell r="V17">
            <v>983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2300</v>
          </cell>
          <cell r="F18">
            <v>2990</v>
          </cell>
          <cell r="G18">
            <v>2735.43</v>
          </cell>
          <cell r="H18">
            <v>410.3</v>
          </cell>
          <cell r="I18">
            <v>0</v>
          </cell>
          <cell r="J18">
            <v>8</v>
          </cell>
          <cell r="K18">
            <v>10</v>
          </cell>
          <cell r="L18">
            <v>3</v>
          </cell>
          <cell r="M18">
            <v>4</v>
          </cell>
          <cell r="N18">
            <v>7</v>
          </cell>
          <cell r="O18">
            <v>105</v>
          </cell>
          <cell r="P18">
            <v>5</v>
          </cell>
          <cell r="Q18">
            <v>4</v>
          </cell>
          <cell r="R18">
            <v>6</v>
          </cell>
          <cell r="S18">
            <v>10</v>
          </cell>
          <cell r="T18">
            <v>250</v>
          </cell>
          <cell r="U18">
            <v>0</v>
          </cell>
          <cell r="V18">
            <v>765.3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8500</v>
          </cell>
          <cell r="F19">
            <v>11050</v>
          </cell>
          <cell r="G19">
            <v>16853.29</v>
          </cell>
          <cell r="H19">
            <v>4213.3</v>
          </cell>
          <cell r="I19">
            <v>0</v>
          </cell>
          <cell r="J19">
            <v>25</v>
          </cell>
          <cell r="K19">
            <v>31</v>
          </cell>
          <cell r="L19">
            <v>15</v>
          </cell>
          <cell r="M19">
            <v>8</v>
          </cell>
          <cell r="N19">
            <v>23</v>
          </cell>
          <cell r="O19">
            <v>345</v>
          </cell>
          <cell r="P19">
            <v>10</v>
          </cell>
          <cell r="Q19">
            <v>13</v>
          </cell>
          <cell r="R19">
            <v>20</v>
          </cell>
          <cell r="S19">
            <v>32</v>
          </cell>
          <cell r="T19">
            <v>800</v>
          </cell>
          <cell r="U19">
            <v>0</v>
          </cell>
          <cell r="V19">
            <v>5358.3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8500</v>
          </cell>
          <cell r="F20">
            <v>11050</v>
          </cell>
          <cell r="G20">
            <v>11551.07</v>
          </cell>
          <cell r="H20">
            <v>2887.8</v>
          </cell>
          <cell r="I20">
            <v>0</v>
          </cell>
          <cell r="J20">
            <v>25</v>
          </cell>
          <cell r="K20">
            <v>31</v>
          </cell>
          <cell r="L20">
            <v>7</v>
          </cell>
          <cell r="M20">
            <v>17</v>
          </cell>
          <cell r="N20">
            <v>24</v>
          </cell>
          <cell r="O20">
            <v>360</v>
          </cell>
          <cell r="P20">
            <v>5</v>
          </cell>
          <cell r="Q20">
            <v>13</v>
          </cell>
          <cell r="R20">
            <v>20</v>
          </cell>
          <cell r="S20">
            <v>42</v>
          </cell>
          <cell r="T20">
            <v>1050</v>
          </cell>
          <cell r="U20">
            <v>0</v>
          </cell>
          <cell r="V20">
            <v>4297.8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1900</v>
          </cell>
          <cell r="F21">
            <v>2470</v>
          </cell>
          <cell r="G21">
            <v>2411</v>
          </cell>
          <cell r="H21">
            <v>361.7</v>
          </cell>
          <cell r="I21">
            <v>0</v>
          </cell>
          <cell r="J21">
            <v>5</v>
          </cell>
          <cell r="K21">
            <v>6</v>
          </cell>
          <cell r="L21">
            <v>1</v>
          </cell>
          <cell r="M21">
            <v>3</v>
          </cell>
          <cell r="N21">
            <v>4</v>
          </cell>
          <cell r="O21">
            <v>60</v>
          </cell>
          <cell r="P21">
            <v>5</v>
          </cell>
          <cell r="Q21">
            <v>3</v>
          </cell>
          <cell r="R21">
            <v>5</v>
          </cell>
          <cell r="S21">
            <v>3</v>
          </cell>
          <cell r="T21">
            <v>45</v>
          </cell>
          <cell r="U21">
            <v>0</v>
          </cell>
          <cell r="V21">
            <v>466.7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2300</v>
          </cell>
          <cell r="F22">
            <v>2990</v>
          </cell>
          <cell r="G22">
            <v>2022.76</v>
          </cell>
          <cell r="H22">
            <v>303.4</v>
          </cell>
          <cell r="I22">
            <v>13.9</v>
          </cell>
          <cell r="J22">
            <v>8</v>
          </cell>
          <cell r="K22">
            <v>10</v>
          </cell>
          <cell r="L22">
            <v>9</v>
          </cell>
          <cell r="M22">
            <v>1</v>
          </cell>
          <cell r="N22">
            <v>10</v>
          </cell>
          <cell r="O22">
            <v>250</v>
          </cell>
          <cell r="P22">
            <v>0</v>
          </cell>
          <cell r="Q22">
            <v>4</v>
          </cell>
          <cell r="R22">
            <v>6</v>
          </cell>
          <cell r="S22">
            <v>5</v>
          </cell>
          <cell r="T22">
            <v>75</v>
          </cell>
          <cell r="U22">
            <v>0</v>
          </cell>
          <cell r="V22">
            <v>628.4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1200</v>
          </cell>
          <cell r="F23">
            <v>1560</v>
          </cell>
          <cell r="G23">
            <v>0</v>
          </cell>
          <cell r="H23">
            <v>0</v>
          </cell>
          <cell r="I23">
            <v>60</v>
          </cell>
          <cell r="J23">
            <v>5</v>
          </cell>
          <cell r="K23">
            <v>6</v>
          </cell>
          <cell r="L23">
            <v>2</v>
          </cell>
          <cell r="M23">
            <v>0</v>
          </cell>
          <cell r="N23">
            <v>2</v>
          </cell>
          <cell r="O23">
            <v>30</v>
          </cell>
          <cell r="P23">
            <v>15</v>
          </cell>
          <cell r="Q23">
            <v>3</v>
          </cell>
          <cell r="R23">
            <v>5</v>
          </cell>
          <cell r="S23">
            <v>1</v>
          </cell>
          <cell r="T23">
            <v>25</v>
          </cell>
          <cell r="U23">
            <v>10</v>
          </cell>
          <cell r="V23">
            <v>55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8500</v>
          </cell>
          <cell r="F24">
            <v>11050</v>
          </cell>
          <cell r="G24">
            <v>15132.13</v>
          </cell>
          <cell r="H24">
            <v>3783</v>
          </cell>
          <cell r="I24">
            <v>0</v>
          </cell>
          <cell r="J24">
            <v>16</v>
          </cell>
          <cell r="K24">
            <v>20</v>
          </cell>
          <cell r="L24">
            <v>2</v>
          </cell>
          <cell r="M24">
            <v>1</v>
          </cell>
          <cell r="N24">
            <v>3</v>
          </cell>
          <cell r="O24">
            <v>45</v>
          </cell>
          <cell r="P24">
            <v>65</v>
          </cell>
          <cell r="Q24">
            <v>8</v>
          </cell>
          <cell r="R24">
            <v>12</v>
          </cell>
          <cell r="S24">
            <v>9</v>
          </cell>
          <cell r="T24">
            <v>135</v>
          </cell>
          <cell r="U24">
            <v>0</v>
          </cell>
          <cell r="V24">
            <v>3963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1400</v>
          </cell>
          <cell r="F25">
            <v>1820</v>
          </cell>
          <cell r="G25">
            <v>2509.59</v>
          </cell>
          <cell r="H25">
            <v>627.4</v>
          </cell>
          <cell r="I25">
            <v>0</v>
          </cell>
          <cell r="J25">
            <v>8</v>
          </cell>
          <cell r="K25">
            <v>10</v>
          </cell>
          <cell r="L25">
            <v>2</v>
          </cell>
          <cell r="M25">
            <v>7</v>
          </cell>
          <cell r="N25">
            <v>9</v>
          </cell>
          <cell r="O25">
            <v>135</v>
          </cell>
          <cell r="P25">
            <v>0</v>
          </cell>
          <cell r="Q25">
            <v>4</v>
          </cell>
          <cell r="R25">
            <v>6</v>
          </cell>
          <cell r="S25">
            <v>8</v>
          </cell>
          <cell r="T25">
            <v>200</v>
          </cell>
          <cell r="U25">
            <v>0</v>
          </cell>
          <cell r="V25">
            <v>962.4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2000</v>
          </cell>
          <cell r="F26">
            <v>2600</v>
          </cell>
          <cell r="G26">
            <v>1227.35</v>
          </cell>
          <cell r="H26">
            <v>184.1</v>
          </cell>
          <cell r="I26">
            <v>38.6</v>
          </cell>
          <cell r="J26">
            <v>8</v>
          </cell>
          <cell r="K26">
            <v>10</v>
          </cell>
          <cell r="L26">
            <v>3</v>
          </cell>
          <cell r="M26">
            <v>4</v>
          </cell>
          <cell r="N26">
            <v>7</v>
          </cell>
          <cell r="O26">
            <v>105</v>
          </cell>
          <cell r="P26">
            <v>5</v>
          </cell>
          <cell r="Q26">
            <v>4</v>
          </cell>
          <cell r="R26">
            <v>6</v>
          </cell>
          <cell r="S26">
            <v>7</v>
          </cell>
          <cell r="T26">
            <v>175</v>
          </cell>
          <cell r="U26">
            <v>0</v>
          </cell>
          <cell r="V26">
            <v>464.1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2100</v>
          </cell>
          <cell r="F27">
            <v>2730</v>
          </cell>
          <cell r="G27">
            <v>1250.5</v>
          </cell>
          <cell r="H27">
            <v>187.6</v>
          </cell>
          <cell r="I27">
            <v>42.5</v>
          </cell>
          <cell r="J27">
            <v>8</v>
          </cell>
          <cell r="K27">
            <v>10</v>
          </cell>
          <cell r="L27">
            <v>5</v>
          </cell>
          <cell r="M27">
            <v>2</v>
          </cell>
          <cell r="N27">
            <v>7</v>
          </cell>
          <cell r="O27">
            <v>105</v>
          </cell>
          <cell r="P27">
            <v>5</v>
          </cell>
          <cell r="Q27">
            <v>4</v>
          </cell>
          <cell r="R27">
            <v>6</v>
          </cell>
          <cell r="S27">
            <v>9</v>
          </cell>
          <cell r="T27">
            <v>225</v>
          </cell>
          <cell r="U27">
            <v>0</v>
          </cell>
          <cell r="V27">
            <v>517.6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1100</v>
          </cell>
          <cell r="F28">
            <v>1430</v>
          </cell>
          <cell r="G28">
            <v>499.54</v>
          </cell>
          <cell r="H28">
            <v>74.9</v>
          </cell>
          <cell r="I28">
            <v>30</v>
          </cell>
          <cell r="J28">
            <v>5</v>
          </cell>
          <cell r="K28">
            <v>6</v>
          </cell>
          <cell r="L28">
            <v>0</v>
          </cell>
          <cell r="M28">
            <v>1</v>
          </cell>
          <cell r="N28">
            <v>1</v>
          </cell>
          <cell r="O28">
            <v>15</v>
          </cell>
          <cell r="P28">
            <v>20</v>
          </cell>
          <cell r="Q28">
            <v>3</v>
          </cell>
          <cell r="R28">
            <v>5</v>
          </cell>
          <cell r="S28">
            <v>1</v>
          </cell>
          <cell r="T28">
            <v>25</v>
          </cell>
          <cell r="U28">
            <v>10</v>
          </cell>
          <cell r="V28">
            <v>114.9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7700</v>
          </cell>
          <cell r="F29">
            <v>10010</v>
          </cell>
          <cell r="G29">
            <v>10109.31</v>
          </cell>
          <cell r="H29">
            <v>2527.3</v>
          </cell>
          <cell r="I29">
            <v>0</v>
          </cell>
          <cell r="J29">
            <v>22</v>
          </cell>
          <cell r="K29">
            <v>28</v>
          </cell>
          <cell r="L29">
            <v>5</v>
          </cell>
          <cell r="M29">
            <v>5</v>
          </cell>
          <cell r="N29">
            <v>10</v>
          </cell>
          <cell r="O29">
            <v>150</v>
          </cell>
          <cell r="P29">
            <v>60</v>
          </cell>
          <cell r="Q29">
            <v>11</v>
          </cell>
          <cell r="R29">
            <v>17</v>
          </cell>
          <cell r="S29">
            <v>5</v>
          </cell>
          <cell r="T29">
            <v>125</v>
          </cell>
          <cell r="U29">
            <v>30</v>
          </cell>
          <cell r="V29">
            <v>2802.3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2000</v>
          </cell>
          <cell r="F30">
            <v>2600</v>
          </cell>
          <cell r="G30">
            <v>1188.5</v>
          </cell>
          <cell r="H30">
            <v>178.3</v>
          </cell>
          <cell r="I30">
            <v>40.6</v>
          </cell>
          <cell r="J30">
            <v>8</v>
          </cell>
          <cell r="K30">
            <v>10</v>
          </cell>
          <cell r="L30">
            <v>0</v>
          </cell>
          <cell r="M30">
            <v>4</v>
          </cell>
          <cell r="N30">
            <v>4</v>
          </cell>
          <cell r="O30">
            <v>60</v>
          </cell>
          <cell r="P30">
            <v>20</v>
          </cell>
          <cell r="Q30">
            <v>4</v>
          </cell>
          <cell r="R30">
            <v>6</v>
          </cell>
          <cell r="S30">
            <v>4</v>
          </cell>
          <cell r="T30">
            <v>60</v>
          </cell>
          <cell r="U30">
            <v>0</v>
          </cell>
          <cell r="V30">
            <v>298.3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3300</v>
          </cell>
          <cell r="F31">
            <v>4290</v>
          </cell>
          <cell r="G31">
            <v>2590.1</v>
          </cell>
          <cell r="H31">
            <v>388.5</v>
          </cell>
          <cell r="I31">
            <v>35.5</v>
          </cell>
          <cell r="J31">
            <v>14</v>
          </cell>
          <cell r="K31">
            <v>18</v>
          </cell>
          <cell r="L31">
            <v>7</v>
          </cell>
          <cell r="M31">
            <v>1</v>
          </cell>
          <cell r="N31">
            <v>8</v>
          </cell>
          <cell r="O31">
            <v>120</v>
          </cell>
          <cell r="P31">
            <v>30</v>
          </cell>
          <cell r="Q31">
            <v>7</v>
          </cell>
          <cell r="R31">
            <v>11</v>
          </cell>
          <cell r="S31">
            <v>23</v>
          </cell>
          <cell r="T31">
            <v>575</v>
          </cell>
          <cell r="U31">
            <v>0</v>
          </cell>
          <cell r="V31">
            <v>1083.5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1800</v>
          </cell>
          <cell r="F32">
            <v>2340</v>
          </cell>
          <cell r="G32">
            <v>1003.2</v>
          </cell>
          <cell r="H32">
            <v>150.5</v>
          </cell>
          <cell r="I32">
            <v>39.8</v>
          </cell>
          <cell r="J32">
            <v>8</v>
          </cell>
          <cell r="K32">
            <v>10</v>
          </cell>
          <cell r="L32">
            <v>2</v>
          </cell>
          <cell r="M32">
            <v>1</v>
          </cell>
          <cell r="N32">
            <v>3</v>
          </cell>
          <cell r="O32">
            <v>45</v>
          </cell>
          <cell r="P32">
            <v>25</v>
          </cell>
          <cell r="Q32">
            <v>4</v>
          </cell>
          <cell r="R32">
            <v>6</v>
          </cell>
          <cell r="S32">
            <v>10</v>
          </cell>
          <cell r="T32">
            <v>250</v>
          </cell>
          <cell r="U32">
            <v>0</v>
          </cell>
          <cell r="V32">
            <v>445.5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6000</v>
          </cell>
          <cell r="F33">
            <v>7800</v>
          </cell>
          <cell r="G33">
            <v>9491.5</v>
          </cell>
          <cell r="H33">
            <v>2372.9</v>
          </cell>
          <cell r="I33">
            <v>0</v>
          </cell>
          <cell r="J33">
            <v>24</v>
          </cell>
          <cell r="K33">
            <v>30</v>
          </cell>
          <cell r="L33">
            <v>7</v>
          </cell>
          <cell r="M33">
            <v>3</v>
          </cell>
          <cell r="N33">
            <v>10</v>
          </cell>
          <cell r="O33">
            <v>150</v>
          </cell>
          <cell r="P33">
            <v>70</v>
          </cell>
          <cell r="Q33">
            <v>12</v>
          </cell>
          <cell r="R33">
            <v>18</v>
          </cell>
          <cell r="S33">
            <v>20</v>
          </cell>
          <cell r="T33">
            <v>500</v>
          </cell>
          <cell r="U33">
            <v>0</v>
          </cell>
          <cell r="V33">
            <v>3022.9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1100</v>
          </cell>
          <cell r="F34">
            <v>1430</v>
          </cell>
          <cell r="G34">
            <v>774.13</v>
          </cell>
          <cell r="H34">
            <v>116.1</v>
          </cell>
          <cell r="I34">
            <v>16.3</v>
          </cell>
          <cell r="J34">
            <v>5</v>
          </cell>
          <cell r="K34">
            <v>6</v>
          </cell>
          <cell r="L34">
            <v>1</v>
          </cell>
          <cell r="M34">
            <v>1</v>
          </cell>
          <cell r="N34">
            <v>2</v>
          </cell>
          <cell r="O34">
            <v>30</v>
          </cell>
          <cell r="P34">
            <v>15</v>
          </cell>
          <cell r="Q34">
            <v>3</v>
          </cell>
          <cell r="R34">
            <v>5</v>
          </cell>
          <cell r="S34">
            <v>6</v>
          </cell>
          <cell r="T34">
            <v>150</v>
          </cell>
          <cell r="U34">
            <v>0</v>
          </cell>
          <cell r="V34">
            <v>296.1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4700</v>
          </cell>
          <cell r="F35">
            <v>6110</v>
          </cell>
          <cell r="G35">
            <v>7082.7</v>
          </cell>
          <cell r="H35">
            <v>1770.7</v>
          </cell>
          <cell r="I35">
            <v>0</v>
          </cell>
          <cell r="J35">
            <v>16</v>
          </cell>
          <cell r="K35">
            <v>20</v>
          </cell>
          <cell r="L35">
            <v>5</v>
          </cell>
          <cell r="M35">
            <v>1</v>
          </cell>
          <cell r="N35">
            <v>6</v>
          </cell>
          <cell r="O35">
            <v>90</v>
          </cell>
          <cell r="P35">
            <v>50</v>
          </cell>
          <cell r="Q35">
            <v>8</v>
          </cell>
          <cell r="R35">
            <v>12</v>
          </cell>
          <cell r="S35">
            <v>4</v>
          </cell>
          <cell r="T35">
            <v>100</v>
          </cell>
          <cell r="U35">
            <v>20</v>
          </cell>
          <cell r="V35">
            <v>1960.7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3700</v>
          </cell>
          <cell r="F36">
            <v>4810</v>
          </cell>
          <cell r="G36">
            <v>5765.61</v>
          </cell>
          <cell r="H36">
            <v>1441.4</v>
          </cell>
          <cell r="I36">
            <v>0</v>
          </cell>
          <cell r="J36">
            <v>14</v>
          </cell>
          <cell r="K36">
            <v>18</v>
          </cell>
          <cell r="L36">
            <v>3</v>
          </cell>
          <cell r="M36">
            <v>3</v>
          </cell>
          <cell r="N36">
            <v>6</v>
          </cell>
          <cell r="O36">
            <v>90</v>
          </cell>
          <cell r="P36">
            <v>40</v>
          </cell>
          <cell r="Q36">
            <v>7</v>
          </cell>
          <cell r="R36">
            <v>11</v>
          </cell>
          <cell r="S36">
            <v>15</v>
          </cell>
          <cell r="T36">
            <v>375</v>
          </cell>
          <cell r="U36">
            <v>0</v>
          </cell>
          <cell r="V36">
            <v>1906.4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1400</v>
          </cell>
          <cell r="F37">
            <v>1820</v>
          </cell>
          <cell r="G37">
            <v>1351.55</v>
          </cell>
          <cell r="H37">
            <v>202.7</v>
          </cell>
          <cell r="I37">
            <v>2.4</v>
          </cell>
          <cell r="J37">
            <v>5</v>
          </cell>
          <cell r="K37">
            <v>6</v>
          </cell>
          <cell r="L37">
            <v>2</v>
          </cell>
          <cell r="M37">
            <v>0</v>
          </cell>
          <cell r="N37">
            <v>2</v>
          </cell>
          <cell r="O37">
            <v>30</v>
          </cell>
          <cell r="P37">
            <v>15</v>
          </cell>
          <cell r="Q37">
            <v>3</v>
          </cell>
          <cell r="R37">
            <v>5</v>
          </cell>
          <cell r="S37">
            <v>4</v>
          </cell>
          <cell r="T37">
            <v>60</v>
          </cell>
          <cell r="U37">
            <v>0</v>
          </cell>
          <cell r="V37">
            <v>292.7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3000</v>
          </cell>
          <cell r="F38">
            <v>3900</v>
          </cell>
          <cell r="G38">
            <v>5587</v>
          </cell>
          <cell r="H38">
            <v>1396.8</v>
          </cell>
          <cell r="I38">
            <v>0</v>
          </cell>
          <cell r="J38">
            <v>11</v>
          </cell>
          <cell r="K38">
            <v>14</v>
          </cell>
          <cell r="L38">
            <v>8</v>
          </cell>
          <cell r="M38">
            <v>6</v>
          </cell>
          <cell r="N38">
            <v>14</v>
          </cell>
          <cell r="O38">
            <v>350</v>
          </cell>
          <cell r="P38">
            <v>0</v>
          </cell>
          <cell r="Q38">
            <v>6</v>
          </cell>
          <cell r="R38">
            <v>9</v>
          </cell>
          <cell r="S38">
            <v>10</v>
          </cell>
          <cell r="T38">
            <v>250</v>
          </cell>
          <cell r="U38">
            <v>0</v>
          </cell>
          <cell r="V38">
            <v>1996.8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1100</v>
          </cell>
          <cell r="F39">
            <v>1430</v>
          </cell>
          <cell r="G39">
            <v>934.8</v>
          </cell>
          <cell r="H39">
            <v>140.2</v>
          </cell>
          <cell r="I39">
            <v>8.3</v>
          </cell>
          <cell r="J39">
            <v>5</v>
          </cell>
          <cell r="K39">
            <v>6</v>
          </cell>
          <cell r="L39">
            <v>4</v>
          </cell>
          <cell r="M39">
            <v>1</v>
          </cell>
          <cell r="N39">
            <v>5</v>
          </cell>
          <cell r="O39">
            <v>75</v>
          </cell>
          <cell r="P39">
            <v>0</v>
          </cell>
          <cell r="Q39">
            <v>3</v>
          </cell>
          <cell r="R39">
            <v>5</v>
          </cell>
          <cell r="S39">
            <v>0</v>
          </cell>
          <cell r="T39">
            <v>0</v>
          </cell>
          <cell r="U39">
            <v>15</v>
          </cell>
          <cell r="V39">
            <v>215.2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1700</v>
          </cell>
          <cell r="F40">
            <v>2210</v>
          </cell>
          <cell r="G40">
            <v>1369.6</v>
          </cell>
          <cell r="H40">
            <v>205.4</v>
          </cell>
          <cell r="I40">
            <v>16.5</v>
          </cell>
          <cell r="J40">
            <v>5</v>
          </cell>
          <cell r="K40">
            <v>6</v>
          </cell>
          <cell r="L40">
            <v>0</v>
          </cell>
          <cell r="M40">
            <v>2</v>
          </cell>
          <cell r="N40">
            <v>2</v>
          </cell>
          <cell r="O40">
            <v>30</v>
          </cell>
          <cell r="P40">
            <v>15</v>
          </cell>
          <cell r="Q40">
            <v>3</v>
          </cell>
          <cell r="R40">
            <v>5</v>
          </cell>
          <cell r="S40">
            <v>1</v>
          </cell>
          <cell r="T40">
            <v>25</v>
          </cell>
          <cell r="U40">
            <v>10</v>
          </cell>
          <cell r="V40">
            <v>260.4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1400</v>
          </cell>
          <cell r="F41">
            <v>1820</v>
          </cell>
          <cell r="G41">
            <v>1372.6</v>
          </cell>
          <cell r="H41">
            <v>205.9</v>
          </cell>
          <cell r="I41">
            <v>1.4</v>
          </cell>
          <cell r="J41">
            <v>5</v>
          </cell>
          <cell r="K41">
            <v>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25</v>
          </cell>
          <cell r="Q41">
            <v>3</v>
          </cell>
          <cell r="R41">
            <v>5</v>
          </cell>
          <cell r="S41">
            <v>8</v>
          </cell>
          <cell r="T41">
            <v>200</v>
          </cell>
          <cell r="U41">
            <v>0</v>
          </cell>
          <cell r="V41">
            <v>405.9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1300</v>
          </cell>
          <cell r="F42">
            <v>1690</v>
          </cell>
          <cell r="G42">
            <v>2931.95</v>
          </cell>
          <cell r="H42">
            <v>733</v>
          </cell>
          <cell r="I42">
            <v>0</v>
          </cell>
          <cell r="J42">
            <v>5</v>
          </cell>
          <cell r="K42">
            <v>6</v>
          </cell>
          <cell r="L42">
            <v>2</v>
          </cell>
          <cell r="M42">
            <v>1</v>
          </cell>
          <cell r="N42">
            <v>3</v>
          </cell>
          <cell r="O42">
            <v>45</v>
          </cell>
          <cell r="P42">
            <v>10</v>
          </cell>
          <cell r="Q42">
            <v>3</v>
          </cell>
          <cell r="R42">
            <v>5</v>
          </cell>
          <cell r="S42">
            <v>11</v>
          </cell>
          <cell r="T42">
            <v>275</v>
          </cell>
          <cell r="U42">
            <v>0</v>
          </cell>
          <cell r="V42">
            <v>1053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1300</v>
          </cell>
          <cell r="F43">
            <v>1690</v>
          </cell>
          <cell r="G43">
            <v>396.4</v>
          </cell>
          <cell r="H43">
            <v>59.5</v>
          </cell>
          <cell r="I43">
            <v>45.2</v>
          </cell>
          <cell r="J43">
            <v>5</v>
          </cell>
          <cell r="K43">
            <v>6</v>
          </cell>
          <cell r="L43">
            <v>2</v>
          </cell>
          <cell r="M43">
            <v>2</v>
          </cell>
          <cell r="N43">
            <v>4</v>
          </cell>
          <cell r="O43">
            <v>60</v>
          </cell>
          <cell r="P43">
            <v>5</v>
          </cell>
          <cell r="Q43">
            <v>3</v>
          </cell>
          <cell r="R43">
            <v>5</v>
          </cell>
          <cell r="S43">
            <v>0</v>
          </cell>
          <cell r="T43">
            <v>0</v>
          </cell>
          <cell r="U43">
            <v>15</v>
          </cell>
          <cell r="V43">
            <v>119.5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1600</v>
          </cell>
          <cell r="F44">
            <v>2080</v>
          </cell>
          <cell r="G44">
            <v>3584.2</v>
          </cell>
          <cell r="H44">
            <v>896.1</v>
          </cell>
          <cell r="I44">
            <v>0</v>
          </cell>
          <cell r="J44">
            <v>5</v>
          </cell>
          <cell r="K44">
            <v>6</v>
          </cell>
          <cell r="L44">
            <v>2</v>
          </cell>
          <cell r="M44">
            <v>1</v>
          </cell>
          <cell r="N44">
            <v>3</v>
          </cell>
          <cell r="O44">
            <v>45</v>
          </cell>
          <cell r="P44">
            <v>10</v>
          </cell>
          <cell r="Q44">
            <v>3</v>
          </cell>
          <cell r="R44">
            <v>5</v>
          </cell>
          <cell r="S44">
            <v>7</v>
          </cell>
          <cell r="T44">
            <v>175</v>
          </cell>
          <cell r="U44">
            <v>0</v>
          </cell>
          <cell r="V44">
            <v>1116.1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400</v>
          </cell>
          <cell r="F45">
            <v>520</v>
          </cell>
          <cell r="G45">
            <v>2915</v>
          </cell>
          <cell r="H45">
            <v>728.8</v>
          </cell>
          <cell r="I45">
            <v>0</v>
          </cell>
          <cell r="J45">
            <v>16</v>
          </cell>
          <cell r="K45">
            <v>20</v>
          </cell>
          <cell r="L45">
            <v>8</v>
          </cell>
          <cell r="M45">
            <v>7</v>
          </cell>
          <cell r="N45">
            <v>15</v>
          </cell>
          <cell r="O45">
            <v>225</v>
          </cell>
          <cell r="P45">
            <v>5</v>
          </cell>
          <cell r="Q45">
            <v>8</v>
          </cell>
          <cell r="R45">
            <v>12</v>
          </cell>
          <cell r="S45">
            <v>14</v>
          </cell>
          <cell r="T45">
            <v>350</v>
          </cell>
          <cell r="U45">
            <v>0</v>
          </cell>
          <cell r="V45">
            <v>1303.8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2400</v>
          </cell>
          <cell r="F46">
            <v>3120</v>
          </cell>
          <cell r="G46">
            <v>2588.35</v>
          </cell>
          <cell r="H46">
            <v>388.3</v>
          </cell>
          <cell r="I46">
            <v>0</v>
          </cell>
          <cell r="J46">
            <v>11</v>
          </cell>
          <cell r="K46">
            <v>14</v>
          </cell>
          <cell r="L46">
            <v>3</v>
          </cell>
          <cell r="M46">
            <v>1</v>
          </cell>
          <cell r="N46">
            <v>4</v>
          </cell>
          <cell r="O46">
            <v>60</v>
          </cell>
          <cell r="P46">
            <v>35</v>
          </cell>
          <cell r="Q46">
            <v>6</v>
          </cell>
          <cell r="R46">
            <v>9</v>
          </cell>
          <cell r="S46">
            <v>5</v>
          </cell>
          <cell r="T46">
            <v>125</v>
          </cell>
          <cell r="U46">
            <v>5</v>
          </cell>
          <cell r="V46">
            <v>573.3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2100</v>
          </cell>
          <cell r="F47">
            <v>2730</v>
          </cell>
          <cell r="G47">
            <v>1920.15</v>
          </cell>
          <cell r="H47">
            <v>288</v>
          </cell>
          <cell r="I47">
            <v>9</v>
          </cell>
          <cell r="J47">
            <v>8</v>
          </cell>
          <cell r="K47">
            <v>10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40</v>
          </cell>
          <cell r="Q47">
            <v>4</v>
          </cell>
          <cell r="R47">
            <v>6</v>
          </cell>
          <cell r="S47">
            <v>9</v>
          </cell>
          <cell r="T47">
            <v>225</v>
          </cell>
          <cell r="U47">
            <v>0</v>
          </cell>
          <cell r="V47">
            <v>513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2900</v>
          </cell>
          <cell r="F48">
            <v>3770</v>
          </cell>
          <cell r="G48">
            <v>1722.1</v>
          </cell>
          <cell r="H48">
            <v>258.3</v>
          </cell>
          <cell r="I48">
            <v>58.9</v>
          </cell>
          <cell r="J48">
            <v>8</v>
          </cell>
          <cell r="K48">
            <v>10</v>
          </cell>
          <cell r="L48">
            <v>6</v>
          </cell>
          <cell r="M48">
            <v>3</v>
          </cell>
          <cell r="N48">
            <v>9</v>
          </cell>
          <cell r="O48">
            <v>135</v>
          </cell>
          <cell r="P48">
            <v>0</v>
          </cell>
          <cell r="Q48">
            <v>4</v>
          </cell>
          <cell r="R48">
            <v>6</v>
          </cell>
          <cell r="S48">
            <v>8</v>
          </cell>
          <cell r="T48">
            <v>200</v>
          </cell>
          <cell r="U48">
            <v>0</v>
          </cell>
          <cell r="V48">
            <v>593.3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2100</v>
          </cell>
          <cell r="F49">
            <v>2730</v>
          </cell>
          <cell r="G49">
            <v>3553.45</v>
          </cell>
          <cell r="H49">
            <v>888.4</v>
          </cell>
          <cell r="I49">
            <v>0</v>
          </cell>
          <cell r="J49">
            <v>8</v>
          </cell>
          <cell r="K49">
            <v>10</v>
          </cell>
          <cell r="L49">
            <v>4</v>
          </cell>
          <cell r="M49">
            <v>2</v>
          </cell>
          <cell r="N49">
            <v>6</v>
          </cell>
          <cell r="O49">
            <v>90</v>
          </cell>
          <cell r="P49">
            <v>10</v>
          </cell>
          <cell r="Q49">
            <v>4</v>
          </cell>
          <cell r="R49">
            <v>6</v>
          </cell>
          <cell r="S49">
            <v>5</v>
          </cell>
          <cell r="T49">
            <v>75</v>
          </cell>
          <cell r="U49">
            <v>0</v>
          </cell>
          <cell r="V49">
            <v>1053.4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2700</v>
          </cell>
          <cell r="F50">
            <v>3510</v>
          </cell>
          <cell r="G50">
            <v>2012.5</v>
          </cell>
          <cell r="H50">
            <v>301.9</v>
          </cell>
          <cell r="I50">
            <v>34.4</v>
          </cell>
          <cell r="J50">
            <v>11</v>
          </cell>
          <cell r="K50">
            <v>14</v>
          </cell>
          <cell r="L50">
            <v>3</v>
          </cell>
          <cell r="M50">
            <v>0</v>
          </cell>
          <cell r="N50">
            <v>3</v>
          </cell>
          <cell r="O50">
            <v>45</v>
          </cell>
          <cell r="P50">
            <v>40</v>
          </cell>
          <cell r="Q50">
            <v>6</v>
          </cell>
          <cell r="R50">
            <v>9</v>
          </cell>
          <cell r="S50">
            <v>8</v>
          </cell>
          <cell r="T50">
            <v>120</v>
          </cell>
          <cell r="U50">
            <v>0</v>
          </cell>
          <cell r="V50">
            <v>466.9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1700</v>
          </cell>
          <cell r="F51">
            <v>2210</v>
          </cell>
          <cell r="G51">
            <v>1630.56</v>
          </cell>
          <cell r="H51">
            <v>244.6</v>
          </cell>
          <cell r="I51">
            <v>3.5</v>
          </cell>
          <cell r="J51">
            <v>8</v>
          </cell>
          <cell r="K51">
            <v>10</v>
          </cell>
          <cell r="L51">
            <v>3</v>
          </cell>
          <cell r="M51">
            <v>1</v>
          </cell>
          <cell r="N51">
            <v>4</v>
          </cell>
          <cell r="O51">
            <v>60</v>
          </cell>
          <cell r="P51">
            <v>20</v>
          </cell>
          <cell r="Q51">
            <v>4</v>
          </cell>
          <cell r="R51">
            <v>6</v>
          </cell>
          <cell r="S51">
            <v>5</v>
          </cell>
          <cell r="T51">
            <v>75</v>
          </cell>
          <cell r="U51">
            <v>0</v>
          </cell>
          <cell r="V51">
            <v>379.6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3700</v>
          </cell>
          <cell r="F52">
            <v>4810</v>
          </cell>
          <cell r="G52">
            <v>2136</v>
          </cell>
          <cell r="H52">
            <v>320.4</v>
          </cell>
          <cell r="I52">
            <v>78.2</v>
          </cell>
          <cell r="J52">
            <v>14</v>
          </cell>
          <cell r="K52">
            <v>18</v>
          </cell>
          <cell r="L52">
            <v>5</v>
          </cell>
          <cell r="M52">
            <v>3</v>
          </cell>
          <cell r="N52">
            <v>8</v>
          </cell>
          <cell r="O52">
            <v>120</v>
          </cell>
          <cell r="P52">
            <v>30</v>
          </cell>
          <cell r="Q52">
            <v>7</v>
          </cell>
          <cell r="R52">
            <v>11</v>
          </cell>
          <cell r="S52">
            <v>15</v>
          </cell>
          <cell r="T52">
            <v>375</v>
          </cell>
          <cell r="U52">
            <v>0</v>
          </cell>
          <cell r="V52">
            <v>815.4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5000</v>
          </cell>
          <cell r="F53">
            <v>6500</v>
          </cell>
          <cell r="G53">
            <v>11199.17</v>
          </cell>
          <cell r="H53">
            <v>2799.8</v>
          </cell>
          <cell r="I53">
            <v>0</v>
          </cell>
          <cell r="J53">
            <v>19</v>
          </cell>
          <cell r="K53">
            <v>24</v>
          </cell>
          <cell r="L53">
            <v>1</v>
          </cell>
          <cell r="M53">
            <v>7</v>
          </cell>
          <cell r="N53">
            <v>8</v>
          </cell>
          <cell r="O53">
            <v>120</v>
          </cell>
          <cell r="P53">
            <v>55</v>
          </cell>
          <cell r="Q53">
            <v>10</v>
          </cell>
          <cell r="R53">
            <v>15</v>
          </cell>
          <cell r="S53">
            <v>11</v>
          </cell>
          <cell r="T53">
            <v>165</v>
          </cell>
          <cell r="U53">
            <v>0</v>
          </cell>
          <cell r="V53">
            <v>3084.8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1600</v>
          </cell>
          <cell r="F54">
            <v>2080</v>
          </cell>
          <cell r="G54">
            <v>818.2</v>
          </cell>
          <cell r="H54">
            <v>122.7</v>
          </cell>
          <cell r="I54">
            <v>39.1</v>
          </cell>
          <cell r="J54">
            <v>3</v>
          </cell>
          <cell r="K54">
            <v>4</v>
          </cell>
          <cell r="L54">
            <v>0</v>
          </cell>
          <cell r="M54">
            <v>1</v>
          </cell>
          <cell r="N54">
            <v>1</v>
          </cell>
          <cell r="O54">
            <v>15</v>
          </cell>
          <cell r="P54">
            <v>10</v>
          </cell>
          <cell r="Q54">
            <v>2</v>
          </cell>
          <cell r="R54">
            <v>3</v>
          </cell>
          <cell r="S54">
            <v>2</v>
          </cell>
          <cell r="T54">
            <v>30</v>
          </cell>
          <cell r="U54">
            <v>0</v>
          </cell>
          <cell r="V54">
            <v>167.7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1700</v>
          </cell>
          <cell r="F55">
            <v>2210</v>
          </cell>
          <cell r="G55">
            <v>665.35</v>
          </cell>
          <cell r="H55">
            <v>99.8</v>
          </cell>
          <cell r="I55">
            <v>51.7</v>
          </cell>
          <cell r="J55">
            <v>5</v>
          </cell>
          <cell r="K55">
            <v>6</v>
          </cell>
          <cell r="L55">
            <v>0</v>
          </cell>
          <cell r="M55">
            <v>3</v>
          </cell>
          <cell r="N55">
            <v>3</v>
          </cell>
          <cell r="O55">
            <v>45</v>
          </cell>
          <cell r="P55">
            <v>10</v>
          </cell>
          <cell r="Q55">
            <v>3</v>
          </cell>
          <cell r="R55">
            <v>5</v>
          </cell>
          <cell r="S55">
            <v>10</v>
          </cell>
          <cell r="T55">
            <v>250</v>
          </cell>
          <cell r="U55">
            <v>0</v>
          </cell>
          <cell r="V55">
            <v>394.8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3300</v>
          </cell>
          <cell r="F56">
            <v>4290</v>
          </cell>
          <cell r="G56">
            <v>1476.78</v>
          </cell>
          <cell r="H56">
            <v>221.5</v>
          </cell>
          <cell r="I56">
            <v>91.2</v>
          </cell>
          <cell r="J56">
            <v>11</v>
          </cell>
          <cell r="K56">
            <v>14</v>
          </cell>
          <cell r="L56">
            <v>5</v>
          </cell>
          <cell r="M56">
            <v>6</v>
          </cell>
          <cell r="N56">
            <v>11</v>
          </cell>
          <cell r="O56">
            <v>165</v>
          </cell>
          <cell r="P56">
            <v>0</v>
          </cell>
          <cell r="Q56">
            <v>6</v>
          </cell>
          <cell r="R56">
            <v>9</v>
          </cell>
          <cell r="S56">
            <v>10</v>
          </cell>
          <cell r="T56">
            <v>250</v>
          </cell>
          <cell r="U56">
            <v>0</v>
          </cell>
          <cell r="V56">
            <v>636.5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1500</v>
          </cell>
          <cell r="F57">
            <v>1950</v>
          </cell>
          <cell r="G57">
            <v>1000.75</v>
          </cell>
          <cell r="H57">
            <v>150.1</v>
          </cell>
          <cell r="I57">
            <v>25</v>
          </cell>
          <cell r="J57">
            <v>5</v>
          </cell>
          <cell r="K57">
            <v>6</v>
          </cell>
          <cell r="L57">
            <v>0</v>
          </cell>
          <cell r="M57">
            <v>1</v>
          </cell>
          <cell r="N57">
            <v>1</v>
          </cell>
          <cell r="O57">
            <v>15</v>
          </cell>
          <cell r="P57">
            <v>20</v>
          </cell>
          <cell r="Q57">
            <v>3</v>
          </cell>
          <cell r="R57">
            <v>5</v>
          </cell>
          <cell r="S57">
            <v>1</v>
          </cell>
          <cell r="T57">
            <v>25</v>
          </cell>
          <cell r="U57">
            <v>10</v>
          </cell>
          <cell r="V57">
            <v>190.1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800</v>
          </cell>
          <cell r="F58">
            <v>1040</v>
          </cell>
          <cell r="G58">
            <v>735.35</v>
          </cell>
          <cell r="H58">
            <v>110.3</v>
          </cell>
          <cell r="I58">
            <v>3.2</v>
          </cell>
          <cell r="J58">
            <v>3</v>
          </cell>
          <cell r="K58">
            <v>4</v>
          </cell>
          <cell r="L58">
            <v>2</v>
          </cell>
          <cell r="M58">
            <v>0</v>
          </cell>
          <cell r="N58">
            <v>2</v>
          </cell>
          <cell r="O58">
            <v>30</v>
          </cell>
          <cell r="P58">
            <v>5</v>
          </cell>
          <cell r="Q58">
            <v>2</v>
          </cell>
          <cell r="R58">
            <v>3</v>
          </cell>
          <cell r="S58">
            <v>7</v>
          </cell>
          <cell r="T58">
            <v>175</v>
          </cell>
          <cell r="U58">
            <v>0</v>
          </cell>
          <cell r="V58">
            <v>315.3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7600</v>
          </cell>
          <cell r="F59">
            <v>9880</v>
          </cell>
          <cell r="G59">
            <v>8917.68</v>
          </cell>
          <cell r="H59">
            <v>1337.7</v>
          </cell>
          <cell r="I59">
            <v>0</v>
          </cell>
          <cell r="J59">
            <v>25</v>
          </cell>
          <cell r="K59">
            <v>31</v>
          </cell>
          <cell r="L59">
            <v>8</v>
          </cell>
          <cell r="M59">
            <v>17</v>
          </cell>
          <cell r="N59">
            <v>25</v>
          </cell>
          <cell r="O59">
            <v>375</v>
          </cell>
          <cell r="P59">
            <v>0</v>
          </cell>
          <cell r="Q59">
            <v>13</v>
          </cell>
          <cell r="R59">
            <v>20</v>
          </cell>
          <cell r="S59">
            <v>49</v>
          </cell>
          <cell r="T59">
            <v>1225</v>
          </cell>
          <cell r="U59">
            <v>0</v>
          </cell>
          <cell r="V59">
            <v>2937.7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1700</v>
          </cell>
          <cell r="F60">
            <v>2210</v>
          </cell>
          <cell r="G60">
            <v>2811.54</v>
          </cell>
          <cell r="H60">
            <v>702.9</v>
          </cell>
          <cell r="I60">
            <v>0</v>
          </cell>
          <cell r="J60">
            <v>5</v>
          </cell>
          <cell r="K60">
            <v>6</v>
          </cell>
          <cell r="L60">
            <v>1</v>
          </cell>
          <cell r="M60">
            <v>4</v>
          </cell>
          <cell r="N60">
            <v>5</v>
          </cell>
          <cell r="O60">
            <v>75</v>
          </cell>
          <cell r="P60">
            <v>0</v>
          </cell>
          <cell r="Q60">
            <v>3</v>
          </cell>
          <cell r="R60">
            <v>5</v>
          </cell>
          <cell r="S60">
            <v>10</v>
          </cell>
          <cell r="T60">
            <v>250</v>
          </cell>
          <cell r="U60">
            <v>0</v>
          </cell>
          <cell r="V60">
            <v>1027.9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1200</v>
          </cell>
          <cell r="F61">
            <v>1560</v>
          </cell>
          <cell r="G61">
            <v>2305.4</v>
          </cell>
          <cell r="H61">
            <v>576.4</v>
          </cell>
          <cell r="I61">
            <v>0</v>
          </cell>
          <cell r="J61">
            <v>5</v>
          </cell>
          <cell r="K61">
            <v>6</v>
          </cell>
          <cell r="L61">
            <v>1</v>
          </cell>
          <cell r="M61">
            <v>0</v>
          </cell>
          <cell r="N61">
            <v>1</v>
          </cell>
          <cell r="O61">
            <v>15</v>
          </cell>
          <cell r="P61">
            <v>20</v>
          </cell>
          <cell r="Q61">
            <v>3</v>
          </cell>
          <cell r="R61">
            <v>5</v>
          </cell>
          <cell r="S61">
            <v>9</v>
          </cell>
          <cell r="T61">
            <v>225</v>
          </cell>
          <cell r="U61">
            <v>0</v>
          </cell>
          <cell r="V61">
            <v>816.4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1900</v>
          </cell>
          <cell r="F62">
            <v>2470</v>
          </cell>
          <cell r="G62">
            <v>2243.2</v>
          </cell>
          <cell r="H62">
            <v>336.5</v>
          </cell>
          <cell r="I62">
            <v>0</v>
          </cell>
          <cell r="J62">
            <v>8</v>
          </cell>
          <cell r="K62">
            <v>10</v>
          </cell>
          <cell r="L62">
            <v>1</v>
          </cell>
          <cell r="M62">
            <v>0</v>
          </cell>
          <cell r="N62">
            <v>1</v>
          </cell>
          <cell r="O62">
            <v>15</v>
          </cell>
          <cell r="P62">
            <v>35</v>
          </cell>
          <cell r="Q62">
            <v>4</v>
          </cell>
          <cell r="R62">
            <v>6</v>
          </cell>
          <cell r="S62">
            <v>5</v>
          </cell>
          <cell r="T62">
            <v>75</v>
          </cell>
          <cell r="U62">
            <v>0</v>
          </cell>
          <cell r="V62">
            <v>426.5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2600</v>
          </cell>
          <cell r="F63">
            <v>3380</v>
          </cell>
          <cell r="G63">
            <v>3477.88</v>
          </cell>
          <cell r="H63">
            <v>869.5</v>
          </cell>
          <cell r="I63">
            <v>0</v>
          </cell>
          <cell r="J63">
            <v>8</v>
          </cell>
          <cell r="K63">
            <v>10</v>
          </cell>
          <cell r="L63">
            <v>0</v>
          </cell>
          <cell r="M63">
            <v>4</v>
          </cell>
          <cell r="N63">
            <v>4</v>
          </cell>
          <cell r="O63">
            <v>60</v>
          </cell>
          <cell r="P63">
            <v>20</v>
          </cell>
          <cell r="Q63">
            <v>4</v>
          </cell>
          <cell r="R63">
            <v>6</v>
          </cell>
          <cell r="S63">
            <v>8</v>
          </cell>
          <cell r="T63">
            <v>200</v>
          </cell>
          <cell r="U63">
            <v>0</v>
          </cell>
          <cell r="V63">
            <v>1129.5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1400</v>
          </cell>
          <cell r="F64">
            <v>1820</v>
          </cell>
          <cell r="G64">
            <v>1277</v>
          </cell>
          <cell r="H64">
            <v>191.6</v>
          </cell>
          <cell r="I64">
            <v>6.2</v>
          </cell>
          <cell r="J64">
            <v>5</v>
          </cell>
          <cell r="K64">
            <v>6</v>
          </cell>
          <cell r="L64">
            <v>1</v>
          </cell>
          <cell r="M64">
            <v>2</v>
          </cell>
          <cell r="N64">
            <v>3</v>
          </cell>
          <cell r="O64">
            <v>45</v>
          </cell>
          <cell r="P64">
            <v>10</v>
          </cell>
          <cell r="Q64">
            <v>3</v>
          </cell>
          <cell r="R64">
            <v>5</v>
          </cell>
          <cell r="S64">
            <v>9</v>
          </cell>
          <cell r="T64">
            <v>225</v>
          </cell>
          <cell r="U64">
            <v>0</v>
          </cell>
          <cell r="V64">
            <v>461.6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2300</v>
          </cell>
          <cell r="F65">
            <v>2990</v>
          </cell>
          <cell r="G65">
            <v>2618.2</v>
          </cell>
          <cell r="H65">
            <v>392.7</v>
          </cell>
          <cell r="I65">
            <v>0</v>
          </cell>
          <cell r="J65">
            <v>8</v>
          </cell>
          <cell r="K65">
            <v>10</v>
          </cell>
          <cell r="L65">
            <v>1</v>
          </cell>
          <cell r="M65">
            <v>1</v>
          </cell>
          <cell r="N65">
            <v>2</v>
          </cell>
          <cell r="O65">
            <v>30</v>
          </cell>
          <cell r="P65">
            <v>30</v>
          </cell>
          <cell r="Q65">
            <v>4</v>
          </cell>
          <cell r="R65">
            <v>6</v>
          </cell>
          <cell r="S65">
            <v>8</v>
          </cell>
          <cell r="T65">
            <v>200</v>
          </cell>
          <cell r="U65">
            <v>0</v>
          </cell>
          <cell r="V65">
            <v>622.7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3300</v>
          </cell>
          <cell r="F66">
            <v>4290</v>
          </cell>
          <cell r="G66">
            <v>5889.41</v>
          </cell>
          <cell r="H66">
            <v>1472.4</v>
          </cell>
          <cell r="I66">
            <v>0</v>
          </cell>
          <cell r="J66">
            <v>11</v>
          </cell>
          <cell r="K66">
            <v>14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55</v>
          </cell>
          <cell r="Q66">
            <v>6</v>
          </cell>
          <cell r="R66">
            <v>9</v>
          </cell>
          <cell r="S66">
            <v>5</v>
          </cell>
          <cell r="T66">
            <v>125</v>
          </cell>
          <cell r="U66">
            <v>5</v>
          </cell>
          <cell r="V66">
            <v>1597.4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1400</v>
          </cell>
          <cell r="F67">
            <v>1820</v>
          </cell>
          <cell r="G67">
            <v>2081.24</v>
          </cell>
          <cell r="H67">
            <v>520.3</v>
          </cell>
          <cell r="I67">
            <v>0</v>
          </cell>
          <cell r="J67">
            <v>5</v>
          </cell>
          <cell r="K67">
            <v>6</v>
          </cell>
          <cell r="L67">
            <v>2</v>
          </cell>
          <cell r="M67">
            <v>4</v>
          </cell>
          <cell r="N67">
            <v>6</v>
          </cell>
          <cell r="O67">
            <v>150</v>
          </cell>
          <cell r="P67">
            <v>0</v>
          </cell>
          <cell r="Q67">
            <v>3</v>
          </cell>
          <cell r="R67">
            <v>5</v>
          </cell>
          <cell r="S67">
            <v>9</v>
          </cell>
          <cell r="T67">
            <v>225</v>
          </cell>
          <cell r="U67">
            <v>0</v>
          </cell>
          <cell r="V67">
            <v>895.3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1600</v>
          </cell>
          <cell r="F68">
            <v>2080</v>
          </cell>
          <cell r="G68">
            <v>1572.9</v>
          </cell>
          <cell r="H68">
            <v>235.9</v>
          </cell>
          <cell r="I68">
            <v>1.4</v>
          </cell>
          <cell r="J68">
            <v>5</v>
          </cell>
          <cell r="K68">
            <v>6</v>
          </cell>
          <cell r="L68">
            <v>2</v>
          </cell>
          <cell r="M68">
            <v>0</v>
          </cell>
          <cell r="N68">
            <v>2</v>
          </cell>
          <cell r="O68">
            <v>30</v>
          </cell>
          <cell r="P68">
            <v>15</v>
          </cell>
          <cell r="Q68">
            <v>3</v>
          </cell>
          <cell r="R68">
            <v>5</v>
          </cell>
          <cell r="S68">
            <v>9</v>
          </cell>
          <cell r="T68">
            <v>225</v>
          </cell>
          <cell r="U68">
            <v>0</v>
          </cell>
          <cell r="V68">
            <v>490.9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1200</v>
          </cell>
          <cell r="F69">
            <v>1560</v>
          </cell>
          <cell r="G69">
            <v>1314.57</v>
          </cell>
          <cell r="H69">
            <v>197.2</v>
          </cell>
          <cell r="I69">
            <v>0</v>
          </cell>
          <cell r="J69">
            <v>3</v>
          </cell>
          <cell r="K69">
            <v>4</v>
          </cell>
          <cell r="L69">
            <v>0</v>
          </cell>
          <cell r="M69">
            <v>1</v>
          </cell>
          <cell r="N69">
            <v>1</v>
          </cell>
          <cell r="O69">
            <v>15</v>
          </cell>
          <cell r="P69">
            <v>10</v>
          </cell>
          <cell r="Q69">
            <v>2</v>
          </cell>
          <cell r="R69">
            <v>3</v>
          </cell>
          <cell r="S69">
            <v>2</v>
          </cell>
          <cell r="T69">
            <v>30</v>
          </cell>
          <cell r="U69">
            <v>0</v>
          </cell>
          <cell r="V69">
            <v>242.2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4000</v>
          </cell>
          <cell r="F70">
            <v>5200</v>
          </cell>
          <cell r="G70">
            <v>7008.88</v>
          </cell>
          <cell r="H70">
            <v>1752.2</v>
          </cell>
          <cell r="I70">
            <v>0</v>
          </cell>
          <cell r="J70">
            <v>11</v>
          </cell>
          <cell r="K70">
            <v>14</v>
          </cell>
          <cell r="L70">
            <v>3</v>
          </cell>
          <cell r="M70">
            <v>3</v>
          </cell>
          <cell r="N70">
            <v>6</v>
          </cell>
          <cell r="O70">
            <v>90</v>
          </cell>
          <cell r="P70">
            <v>25</v>
          </cell>
          <cell r="Q70">
            <v>6</v>
          </cell>
          <cell r="R70">
            <v>9</v>
          </cell>
          <cell r="S70">
            <v>24</v>
          </cell>
          <cell r="T70">
            <v>600</v>
          </cell>
          <cell r="U70">
            <v>0</v>
          </cell>
          <cell r="V70">
            <v>2442.2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3700</v>
          </cell>
          <cell r="F71">
            <v>4810</v>
          </cell>
          <cell r="G71">
            <v>4896</v>
          </cell>
          <cell r="H71">
            <v>1224</v>
          </cell>
          <cell r="I71">
            <v>0</v>
          </cell>
          <cell r="J71">
            <v>11</v>
          </cell>
          <cell r="K71">
            <v>14</v>
          </cell>
          <cell r="L71">
            <v>0</v>
          </cell>
          <cell r="M71">
            <v>1</v>
          </cell>
          <cell r="N71">
            <v>1</v>
          </cell>
          <cell r="O71">
            <v>15</v>
          </cell>
          <cell r="P71">
            <v>50</v>
          </cell>
          <cell r="Q71">
            <v>6</v>
          </cell>
          <cell r="R71">
            <v>9</v>
          </cell>
          <cell r="S71">
            <v>19</v>
          </cell>
          <cell r="T71">
            <v>475</v>
          </cell>
          <cell r="U71">
            <v>0</v>
          </cell>
          <cell r="V71">
            <v>1714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2800</v>
          </cell>
          <cell r="F72">
            <v>3640</v>
          </cell>
          <cell r="G72">
            <v>2011.44</v>
          </cell>
          <cell r="H72">
            <v>301.7</v>
          </cell>
          <cell r="I72">
            <v>39.4</v>
          </cell>
          <cell r="J72">
            <v>8</v>
          </cell>
          <cell r="K72">
            <v>10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40</v>
          </cell>
          <cell r="Q72">
            <v>4</v>
          </cell>
          <cell r="R72">
            <v>6</v>
          </cell>
          <cell r="S72">
            <v>8</v>
          </cell>
          <cell r="T72">
            <v>200</v>
          </cell>
          <cell r="U72">
            <v>0</v>
          </cell>
          <cell r="V72">
            <v>501.7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2900</v>
          </cell>
          <cell r="F73">
            <v>3770</v>
          </cell>
          <cell r="G73">
            <v>1483.8</v>
          </cell>
          <cell r="H73">
            <v>222.6</v>
          </cell>
          <cell r="I73">
            <v>70.8</v>
          </cell>
          <cell r="J73">
            <v>8</v>
          </cell>
          <cell r="K73">
            <v>10</v>
          </cell>
          <cell r="L73">
            <v>1</v>
          </cell>
          <cell r="M73">
            <v>0</v>
          </cell>
          <cell r="N73">
            <v>1</v>
          </cell>
          <cell r="O73">
            <v>15</v>
          </cell>
          <cell r="P73">
            <v>35</v>
          </cell>
          <cell r="Q73">
            <v>4</v>
          </cell>
          <cell r="R73">
            <v>6</v>
          </cell>
          <cell r="S73">
            <v>7</v>
          </cell>
          <cell r="T73">
            <v>175</v>
          </cell>
          <cell r="U73">
            <v>0</v>
          </cell>
          <cell r="V73">
            <v>412.6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2800</v>
          </cell>
          <cell r="F74">
            <v>3640</v>
          </cell>
          <cell r="G74">
            <v>4823.3</v>
          </cell>
          <cell r="H74">
            <v>1205.8</v>
          </cell>
          <cell r="I74">
            <v>0</v>
          </cell>
          <cell r="J74">
            <v>8</v>
          </cell>
          <cell r="K74">
            <v>10</v>
          </cell>
          <cell r="L74">
            <v>0</v>
          </cell>
          <cell r="M74">
            <v>2</v>
          </cell>
          <cell r="N74">
            <v>2</v>
          </cell>
          <cell r="O74">
            <v>30</v>
          </cell>
          <cell r="P74">
            <v>30</v>
          </cell>
          <cell r="Q74">
            <v>4</v>
          </cell>
          <cell r="R74">
            <v>6</v>
          </cell>
          <cell r="S74">
            <v>5</v>
          </cell>
          <cell r="T74">
            <v>75</v>
          </cell>
          <cell r="U74">
            <v>0</v>
          </cell>
          <cell r="V74">
            <v>1310.8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1200</v>
          </cell>
          <cell r="F75">
            <v>1560</v>
          </cell>
          <cell r="G75">
            <v>1779.2</v>
          </cell>
          <cell r="H75">
            <v>444.8</v>
          </cell>
          <cell r="I75">
            <v>0</v>
          </cell>
          <cell r="J75">
            <v>5</v>
          </cell>
          <cell r="K75">
            <v>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25</v>
          </cell>
          <cell r="Q75">
            <v>3</v>
          </cell>
          <cell r="R75">
            <v>5</v>
          </cell>
          <cell r="S75">
            <v>1</v>
          </cell>
          <cell r="T75">
            <v>25</v>
          </cell>
          <cell r="U75">
            <v>10</v>
          </cell>
          <cell r="V75">
            <v>469.8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1700</v>
          </cell>
          <cell r="F76">
            <v>2210</v>
          </cell>
          <cell r="G76">
            <v>1146.6</v>
          </cell>
          <cell r="H76">
            <v>172</v>
          </cell>
          <cell r="I76">
            <v>27.7</v>
          </cell>
          <cell r="J76">
            <v>5</v>
          </cell>
          <cell r="K76">
            <v>6</v>
          </cell>
          <cell r="L76">
            <v>2</v>
          </cell>
          <cell r="M76">
            <v>1</v>
          </cell>
          <cell r="N76">
            <v>3</v>
          </cell>
          <cell r="O76">
            <v>45</v>
          </cell>
          <cell r="P76">
            <v>10</v>
          </cell>
          <cell r="Q76">
            <v>3</v>
          </cell>
          <cell r="R76">
            <v>5</v>
          </cell>
          <cell r="S76">
            <v>4</v>
          </cell>
          <cell r="T76">
            <v>60</v>
          </cell>
          <cell r="U76">
            <v>0</v>
          </cell>
          <cell r="V76">
            <v>277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1600</v>
          </cell>
          <cell r="F77">
            <v>2080</v>
          </cell>
          <cell r="G77">
            <v>3939.3</v>
          </cell>
          <cell r="H77">
            <v>984.8</v>
          </cell>
          <cell r="I77">
            <v>0</v>
          </cell>
          <cell r="J77">
            <v>5</v>
          </cell>
          <cell r="K77">
            <v>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25</v>
          </cell>
          <cell r="Q77">
            <v>3</v>
          </cell>
          <cell r="R77">
            <v>5</v>
          </cell>
          <cell r="S77">
            <v>4</v>
          </cell>
          <cell r="T77">
            <v>60</v>
          </cell>
          <cell r="U77">
            <v>0</v>
          </cell>
          <cell r="V77">
            <v>1044.8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1800</v>
          </cell>
          <cell r="F78">
            <v>2340</v>
          </cell>
          <cell r="G78">
            <v>1259.9</v>
          </cell>
          <cell r="H78">
            <v>189</v>
          </cell>
          <cell r="I78">
            <v>27</v>
          </cell>
          <cell r="J78">
            <v>5</v>
          </cell>
          <cell r="K78">
            <v>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</v>
          </cell>
          <cell r="Q78">
            <v>3</v>
          </cell>
          <cell r="R78">
            <v>5</v>
          </cell>
          <cell r="S78">
            <v>2</v>
          </cell>
          <cell r="T78">
            <v>50</v>
          </cell>
          <cell r="U78">
            <v>5</v>
          </cell>
          <cell r="V78">
            <v>239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1400</v>
          </cell>
          <cell r="F79">
            <v>1820</v>
          </cell>
          <cell r="G79">
            <v>1273.91</v>
          </cell>
          <cell r="H79">
            <v>191.1</v>
          </cell>
          <cell r="I79">
            <v>6.3</v>
          </cell>
          <cell r="J79">
            <v>5</v>
          </cell>
          <cell r="K79">
            <v>6</v>
          </cell>
          <cell r="L79">
            <v>2</v>
          </cell>
          <cell r="M79">
            <v>0</v>
          </cell>
          <cell r="N79">
            <v>2</v>
          </cell>
          <cell r="O79">
            <v>30</v>
          </cell>
          <cell r="P79">
            <v>15</v>
          </cell>
          <cell r="Q79">
            <v>3</v>
          </cell>
          <cell r="R79">
            <v>5</v>
          </cell>
          <cell r="S79">
            <v>2</v>
          </cell>
          <cell r="T79">
            <v>50</v>
          </cell>
          <cell r="U79">
            <v>5</v>
          </cell>
          <cell r="V79">
            <v>271.1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1000</v>
          </cell>
          <cell r="F80">
            <v>1300</v>
          </cell>
          <cell r="G80">
            <v>2119.1</v>
          </cell>
          <cell r="H80">
            <v>529.8</v>
          </cell>
          <cell r="I80">
            <v>0</v>
          </cell>
          <cell r="J80">
            <v>3</v>
          </cell>
          <cell r="K80">
            <v>4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15</v>
          </cell>
          <cell r="Q80">
            <v>2</v>
          </cell>
          <cell r="R80">
            <v>3</v>
          </cell>
          <cell r="S80">
            <v>4</v>
          </cell>
          <cell r="T80">
            <v>100</v>
          </cell>
          <cell r="U80">
            <v>0</v>
          </cell>
          <cell r="V80">
            <v>629.8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1700</v>
          </cell>
          <cell r="F81">
            <v>2210</v>
          </cell>
          <cell r="G81">
            <v>1261.5</v>
          </cell>
          <cell r="H81">
            <v>189.2</v>
          </cell>
          <cell r="I81">
            <v>21.9</v>
          </cell>
          <cell r="J81">
            <v>5</v>
          </cell>
          <cell r="K81">
            <v>6</v>
          </cell>
          <cell r="L81">
            <v>1</v>
          </cell>
          <cell r="M81">
            <v>1</v>
          </cell>
          <cell r="N81">
            <v>2</v>
          </cell>
          <cell r="O81">
            <v>30</v>
          </cell>
          <cell r="P81">
            <v>15</v>
          </cell>
          <cell r="Q81">
            <v>3</v>
          </cell>
          <cell r="R81">
            <v>5</v>
          </cell>
          <cell r="S81">
            <v>5</v>
          </cell>
          <cell r="T81">
            <v>125</v>
          </cell>
          <cell r="U81">
            <v>0</v>
          </cell>
          <cell r="V81">
            <v>344.2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25600</v>
          </cell>
          <cell r="F82">
            <v>33280</v>
          </cell>
          <cell r="G82">
            <v>18710.95</v>
          </cell>
          <cell r="H82">
            <v>3452.8</v>
          </cell>
          <cell r="I82">
            <v>530.5</v>
          </cell>
          <cell r="J82">
            <v>80</v>
          </cell>
          <cell r="K82">
            <v>100</v>
          </cell>
          <cell r="L82">
            <v>27</v>
          </cell>
          <cell r="M82">
            <v>27</v>
          </cell>
          <cell r="N82">
            <v>54</v>
          </cell>
          <cell r="O82">
            <v>810</v>
          </cell>
          <cell r="P82">
            <v>130</v>
          </cell>
          <cell r="Q82">
            <v>40</v>
          </cell>
          <cell r="R82">
            <v>60</v>
          </cell>
          <cell r="S82">
            <v>43</v>
          </cell>
          <cell r="T82">
            <v>645</v>
          </cell>
          <cell r="U82">
            <v>0</v>
          </cell>
          <cell r="V82">
            <v>4907.8</v>
          </cell>
        </row>
        <row r="83">
          <cell r="D83" t="str">
            <v>合计</v>
          </cell>
          <cell r="E83">
            <v>234100</v>
          </cell>
          <cell r="F83">
            <v>304330</v>
          </cell>
          <cell r="G83">
            <v>284355.37</v>
          </cell>
          <cell r="H83">
            <v>62090</v>
          </cell>
          <cell r="I83">
            <v>1837.4</v>
          </cell>
          <cell r="J83">
            <v>796</v>
          </cell>
          <cell r="K83">
            <v>995</v>
          </cell>
          <cell r="L83">
            <v>226</v>
          </cell>
          <cell r="M83">
            <v>213</v>
          </cell>
          <cell r="N83">
            <v>439</v>
          </cell>
          <cell r="O83">
            <v>6925</v>
          </cell>
          <cell r="P83">
            <v>1835</v>
          </cell>
          <cell r="Q83">
            <v>421</v>
          </cell>
          <cell r="R83">
            <v>648</v>
          </cell>
          <cell r="S83">
            <v>757</v>
          </cell>
          <cell r="T83">
            <v>17665</v>
          </cell>
          <cell r="U83">
            <v>165</v>
          </cell>
          <cell r="V83">
            <v>86680</v>
          </cell>
        </row>
        <row r="84">
          <cell r="C84" t="str">
            <v>董事长：</v>
          </cell>
        </row>
        <row r="84">
          <cell r="I84" t="str">
            <v>分管领导：</v>
          </cell>
        </row>
        <row r="84">
          <cell r="O84" t="str">
            <v>部门负责人：</v>
          </cell>
        </row>
        <row r="84">
          <cell r="U84" t="str">
            <v>制表人：陈柳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政策"/>
      <sheetName val="藏药活动"/>
      <sheetName val="Sheet1"/>
      <sheetName val="Sheet2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O1" t="str">
            <v>补肾</v>
          </cell>
        </row>
        <row r="1">
          <cell r="Y1" t="str">
            <v>全安素+益力佳</v>
          </cell>
        </row>
        <row r="1">
          <cell r="AH1" t="str">
            <v>芪鹿补血颗粒</v>
          </cell>
        </row>
        <row r="1">
          <cell r="AQ1" t="str">
            <v>序号</v>
          </cell>
          <cell r="AR1" t="str">
            <v>门店ID</v>
          </cell>
          <cell r="AS1" t="str">
            <v>门店名称</v>
          </cell>
          <cell r="AT1" t="str">
            <v>片区</v>
          </cell>
        </row>
        <row r="1">
          <cell r="AX1" t="str">
            <v>中山中智</v>
          </cell>
        </row>
        <row r="1">
          <cell r="BF1" t="str">
            <v>蚕蛾</v>
          </cell>
        </row>
        <row r="1">
          <cell r="BO1" t="str">
            <v>雅塑</v>
          </cell>
        </row>
        <row r="1">
          <cell r="BX1" t="str">
            <v>藏药</v>
          </cell>
        </row>
        <row r="1">
          <cell r="CG1" t="str">
            <v>序号</v>
          </cell>
          <cell r="CH1" t="str">
            <v>门店ID</v>
          </cell>
          <cell r="CI1" t="str">
            <v>门店名称</v>
          </cell>
          <cell r="CJ1" t="str">
            <v>片区</v>
          </cell>
          <cell r="CK1" t="str">
            <v>五子衍宗丸</v>
          </cell>
        </row>
        <row r="1">
          <cell r="CU1" t="str">
            <v>辅降+氨糖</v>
          </cell>
        </row>
        <row r="1">
          <cell r="DD1" t="str">
            <v>维D钙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挑战等级</v>
          </cell>
          <cell r="I2" t="str">
            <v>挑战数量</v>
          </cell>
          <cell r="J2" t="str">
            <v>销售数量</v>
          </cell>
          <cell r="K2" t="str">
            <v>差异数量</v>
          </cell>
          <cell r="L2" t="str">
            <v>任务进度</v>
          </cell>
          <cell r="M2" t="str">
            <v>奖励金额</v>
          </cell>
        </row>
        <row r="2">
          <cell r="O2" t="str">
            <v>挑战1</v>
          </cell>
          <cell r="P2" t="str">
            <v>挑战2</v>
          </cell>
          <cell r="Q2" t="str">
            <v>挑战3</v>
          </cell>
          <cell r="R2" t="str">
            <v>挑战等级</v>
          </cell>
          <cell r="S2" t="str">
            <v>挑战数量</v>
          </cell>
          <cell r="T2" t="str">
            <v>销售数量</v>
          </cell>
          <cell r="U2" t="str">
            <v>差异</v>
          </cell>
          <cell r="V2" t="str">
            <v>任务进度</v>
          </cell>
          <cell r="W2" t="str">
            <v>奖励金额</v>
          </cell>
        </row>
        <row r="2">
          <cell r="Y2" t="str">
            <v>挑战1</v>
          </cell>
          <cell r="Z2" t="str">
            <v>挑战2</v>
          </cell>
          <cell r="AA2" t="str">
            <v>挑战3</v>
          </cell>
          <cell r="AB2" t="str">
            <v>挑战等级</v>
          </cell>
          <cell r="AC2" t="str">
            <v>挑战数量</v>
          </cell>
          <cell r="AD2" t="str">
            <v>实际销售</v>
          </cell>
          <cell r="AE2" t="str">
            <v>差异</v>
          </cell>
          <cell r="AF2" t="str">
            <v>奖励金额</v>
          </cell>
        </row>
        <row r="2">
          <cell r="AH2" t="str">
            <v>挑战1</v>
          </cell>
          <cell r="AI2" t="str">
            <v>挑战2</v>
          </cell>
          <cell r="AJ2" t="str">
            <v>挑战3</v>
          </cell>
          <cell r="AK2" t="str">
            <v>挑战等级</v>
          </cell>
          <cell r="AL2" t="str">
            <v>挑战数量</v>
          </cell>
          <cell r="AM2" t="str">
            <v>实际销售</v>
          </cell>
          <cell r="AN2" t="str">
            <v>差异</v>
          </cell>
          <cell r="AO2" t="str">
            <v>奖励金额</v>
          </cell>
        </row>
        <row r="2">
          <cell r="AU2" t="str">
            <v>挑战1</v>
          </cell>
          <cell r="AV2" t="str">
            <v>挑战2</v>
          </cell>
          <cell r="AW2" t="str">
            <v>挑战3</v>
          </cell>
          <cell r="AX2" t="str">
            <v>挑战等级</v>
          </cell>
          <cell r="AY2" t="str">
            <v>挑战数量</v>
          </cell>
          <cell r="AZ2" t="str">
            <v>销售数量</v>
          </cell>
          <cell r="BA2" t="str">
            <v>差异</v>
          </cell>
          <cell r="BB2" t="str">
            <v>销售金额</v>
          </cell>
          <cell r="BC2" t="str">
            <v>任务进度</v>
          </cell>
          <cell r="BD2" t="str">
            <v>奖励金额</v>
          </cell>
        </row>
        <row r="2"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挑战等级</v>
          </cell>
          <cell r="BJ2" t="str">
            <v>挑战数量</v>
          </cell>
          <cell r="BK2" t="str">
            <v>销售数量</v>
          </cell>
          <cell r="BL2" t="str">
            <v>差异数量</v>
          </cell>
          <cell r="BM2" t="str">
            <v>奖励金额</v>
          </cell>
        </row>
        <row r="2">
          <cell r="BO2" t="str">
            <v>挑战1</v>
          </cell>
          <cell r="BP2" t="str">
            <v>挑战2</v>
          </cell>
          <cell r="BQ2" t="str">
            <v>挑战3</v>
          </cell>
          <cell r="BR2" t="str">
            <v>挑战等级</v>
          </cell>
          <cell r="BS2" t="str">
            <v>挑战数量</v>
          </cell>
          <cell r="BT2" t="str">
            <v>销售数量</v>
          </cell>
          <cell r="BU2" t="str">
            <v>差异数量</v>
          </cell>
          <cell r="BV2" t="str">
            <v>奖励金额</v>
          </cell>
        </row>
        <row r="2">
          <cell r="BX2" t="str">
            <v>挑战1</v>
          </cell>
          <cell r="BY2" t="str">
            <v>挑战2</v>
          </cell>
          <cell r="BZ2" t="str">
            <v>挑战3</v>
          </cell>
          <cell r="CA2" t="str">
            <v>挑战等级</v>
          </cell>
          <cell r="CB2" t="str">
            <v>挑战金额</v>
          </cell>
          <cell r="CC2" t="str">
            <v>销售金额</v>
          </cell>
          <cell r="CD2" t="str">
            <v>差异金额</v>
          </cell>
          <cell r="CE2" t="str">
            <v>奖励金额</v>
          </cell>
        </row>
        <row r="2">
          <cell r="CK2" t="str">
            <v>挑战1</v>
          </cell>
          <cell r="CL2" t="str">
            <v>挑战2</v>
          </cell>
          <cell r="CM2" t="str">
            <v>挑战3</v>
          </cell>
          <cell r="CN2" t="str">
            <v>挑战等级</v>
          </cell>
          <cell r="CO2" t="str">
            <v>挑战数量</v>
          </cell>
          <cell r="CP2" t="str">
            <v>销售数量含赠品</v>
          </cell>
          <cell r="CQ2" t="str">
            <v>销售数量（除赠品外）</v>
          </cell>
          <cell r="CR2" t="str">
            <v>差异数量</v>
          </cell>
          <cell r="CS2" t="str">
            <v>奖励金额</v>
          </cell>
        </row>
        <row r="2">
          <cell r="CU2" t="str">
            <v>挑战1</v>
          </cell>
          <cell r="CV2" t="str">
            <v>挑战2</v>
          </cell>
          <cell r="CW2" t="str">
            <v>挑战3</v>
          </cell>
          <cell r="CX2" t="str">
            <v>挑战等级</v>
          </cell>
          <cell r="CY2" t="str">
            <v>挑战数量</v>
          </cell>
          <cell r="CZ2" t="str">
            <v>销售数量</v>
          </cell>
          <cell r="DA2" t="str">
            <v>差异数量</v>
          </cell>
          <cell r="DB2" t="str">
            <v>奖励金额</v>
          </cell>
        </row>
        <row r="2">
          <cell r="DD2" t="str">
            <v>挑战1</v>
          </cell>
          <cell r="DE2" t="str">
            <v>挑战2</v>
          </cell>
          <cell r="DF2" t="str">
            <v>挑战3</v>
          </cell>
          <cell r="DG2" t="str">
            <v>挑战等级</v>
          </cell>
          <cell r="DH2" t="str">
            <v>挑战数量</v>
          </cell>
          <cell r="DI2" t="str">
            <v>销售数量</v>
          </cell>
          <cell r="DJ2" t="str">
            <v>差异数量</v>
          </cell>
          <cell r="DK2" t="str">
            <v>奖励金额</v>
          </cell>
        </row>
        <row r="2">
          <cell r="DM2" t="str">
            <v>奖励合计</v>
          </cell>
          <cell r="DN2" t="str">
            <v>内购扣除</v>
          </cell>
          <cell r="DO2" t="str">
            <v>实际发放金额</v>
          </cell>
          <cell r="DP2" t="str">
            <v>实际发放金额</v>
          </cell>
        </row>
        <row r="3">
          <cell r="D3" t="str">
            <v>对应奖励</v>
          </cell>
          <cell r="E3">
            <v>10</v>
          </cell>
          <cell r="F3">
            <v>25</v>
          </cell>
          <cell r="G3">
            <v>45</v>
          </cell>
        </row>
        <row r="3">
          <cell r="O3">
            <v>4</v>
          </cell>
          <cell r="P3">
            <v>6</v>
          </cell>
          <cell r="Q3">
            <v>9</v>
          </cell>
        </row>
        <row r="3">
          <cell r="Y3">
            <v>15</v>
          </cell>
          <cell r="Z3">
            <v>20</v>
          </cell>
          <cell r="AA3">
            <v>30</v>
          </cell>
        </row>
        <row r="3">
          <cell r="AH3">
            <v>8</v>
          </cell>
          <cell r="AI3">
            <v>10</v>
          </cell>
          <cell r="AJ3">
            <v>15</v>
          </cell>
        </row>
        <row r="3">
          <cell r="AT3" t="str">
            <v>对应奖励</v>
          </cell>
          <cell r="AU3">
            <v>0.05</v>
          </cell>
          <cell r="AV3">
            <v>0.09</v>
          </cell>
          <cell r="AW3">
            <v>0.13</v>
          </cell>
        </row>
        <row r="3">
          <cell r="BF3">
            <v>8</v>
          </cell>
          <cell r="BG3">
            <v>10</v>
          </cell>
          <cell r="BH3">
            <v>12</v>
          </cell>
        </row>
        <row r="3">
          <cell r="BO3">
            <v>18</v>
          </cell>
          <cell r="BP3">
            <v>22</v>
          </cell>
          <cell r="BQ3">
            <v>26</v>
          </cell>
        </row>
        <row r="3">
          <cell r="BX3">
            <v>0.15</v>
          </cell>
          <cell r="BY3">
            <v>0.2</v>
          </cell>
          <cell r="BZ3">
            <v>0.25</v>
          </cell>
        </row>
        <row r="3">
          <cell r="CJ3" t="str">
            <v>对应奖励</v>
          </cell>
          <cell r="CK3">
            <v>6</v>
          </cell>
          <cell r="CL3">
            <v>9</v>
          </cell>
          <cell r="CM3">
            <v>12</v>
          </cell>
        </row>
        <row r="3">
          <cell r="CU3">
            <v>15</v>
          </cell>
          <cell r="CV3">
            <v>20</v>
          </cell>
          <cell r="CW3">
            <v>25</v>
          </cell>
        </row>
        <row r="3">
          <cell r="DD3">
            <v>15</v>
          </cell>
          <cell r="DE3">
            <v>20</v>
          </cell>
          <cell r="DF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6</v>
          </cell>
          <cell r="F4">
            <v>7</v>
          </cell>
          <cell r="G4">
            <v>9</v>
          </cell>
          <cell r="H4">
            <v>2</v>
          </cell>
          <cell r="I4">
            <v>7</v>
          </cell>
          <cell r="J4">
            <v>7.21</v>
          </cell>
          <cell r="K4">
            <v>0.21</v>
          </cell>
          <cell r="L4">
            <v>1.03</v>
          </cell>
          <cell r="M4">
            <v>180.25</v>
          </cell>
          <cell r="N4">
            <v>25</v>
          </cell>
          <cell r="O4">
            <v>27</v>
          </cell>
          <cell r="P4">
            <v>30</v>
          </cell>
          <cell r="Q4">
            <v>34</v>
          </cell>
          <cell r="R4">
            <v>3</v>
          </cell>
          <cell r="S4">
            <v>34</v>
          </cell>
          <cell r="T4">
            <v>34</v>
          </cell>
          <cell r="U4">
            <v>0</v>
          </cell>
          <cell r="V4">
            <v>1</v>
          </cell>
          <cell r="W4">
            <v>306</v>
          </cell>
          <cell r="X4">
            <v>9</v>
          </cell>
          <cell r="Y4">
            <v>11</v>
          </cell>
          <cell r="Z4">
            <v>15</v>
          </cell>
          <cell r="AA4">
            <v>21</v>
          </cell>
          <cell r="AB4">
            <v>3</v>
          </cell>
          <cell r="AC4">
            <v>21</v>
          </cell>
          <cell r="AD4">
            <v>31</v>
          </cell>
          <cell r="AE4">
            <v>10</v>
          </cell>
          <cell r="AF4">
            <v>930</v>
          </cell>
          <cell r="AG4">
            <v>30</v>
          </cell>
          <cell r="AH4">
            <v>8</v>
          </cell>
          <cell r="AI4">
            <v>12</v>
          </cell>
          <cell r="AJ4">
            <v>18</v>
          </cell>
          <cell r="AK4">
            <v>1</v>
          </cell>
          <cell r="AL4">
            <v>8</v>
          </cell>
          <cell r="AM4">
            <v>9</v>
          </cell>
          <cell r="AN4">
            <v>1</v>
          </cell>
          <cell r="AO4">
            <v>72</v>
          </cell>
          <cell r="AP4">
            <v>8</v>
          </cell>
          <cell r="AQ4">
            <v>1</v>
          </cell>
          <cell r="AR4">
            <v>308</v>
          </cell>
          <cell r="AS4" t="str">
            <v>红星店</v>
          </cell>
          <cell r="AT4" t="str">
            <v>西北片区</v>
          </cell>
          <cell r="AU4">
            <v>44</v>
          </cell>
          <cell r="AV4">
            <v>52</v>
          </cell>
          <cell r="AW4">
            <v>60</v>
          </cell>
          <cell r="AX4">
            <v>1</v>
          </cell>
          <cell r="AY4">
            <v>44</v>
          </cell>
          <cell r="AZ4">
            <v>50</v>
          </cell>
          <cell r="BA4">
            <v>6</v>
          </cell>
          <cell r="BB4">
            <v>4103.19</v>
          </cell>
          <cell r="BC4">
            <v>1.13636363636364</v>
          </cell>
          <cell r="BD4">
            <v>205.1595</v>
          </cell>
          <cell r="BE4">
            <v>0.05</v>
          </cell>
          <cell r="BF4">
            <v>12</v>
          </cell>
          <cell r="BG4">
            <v>14</v>
          </cell>
          <cell r="BH4">
            <v>17</v>
          </cell>
          <cell r="BI4">
            <v>3</v>
          </cell>
          <cell r="BJ4">
            <v>17</v>
          </cell>
          <cell r="BK4">
            <v>22</v>
          </cell>
          <cell r="BL4">
            <v>5</v>
          </cell>
          <cell r="BM4">
            <v>264</v>
          </cell>
          <cell r="BN4">
            <v>12</v>
          </cell>
          <cell r="BO4">
            <v>5</v>
          </cell>
          <cell r="BP4">
            <v>7</v>
          </cell>
          <cell r="BQ4">
            <v>9</v>
          </cell>
          <cell r="BR4">
            <v>1</v>
          </cell>
          <cell r="BS4">
            <v>5</v>
          </cell>
          <cell r="BT4">
            <v>6</v>
          </cell>
          <cell r="BU4">
            <v>1</v>
          </cell>
          <cell r="BV4">
            <v>108</v>
          </cell>
          <cell r="BW4">
            <v>18</v>
          </cell>
          <cell r="BX4">
            <v>5100</v>
          </cell>
          <cell r="BY4">
            <v>6600</v>
          </cell>
          <cell r="BZ4">
            <v>7933</v>
          </cell>
          <cell r="CA4">
            <v>1</v>
          </cell>
          <cell r="CB4">
            <v>5100</v>
          </cell>
          <cell r="CC4">
            <v>1914.13</v>
          </cell>
          <cell r="CD4">
            <v>-3185.87</v>
          </cell>
          <cell r="CE4">
            <v>287.1195</v>
          </cell>
          <cell r="CF4">
            <v>0.15</v>
          </cell>
          <cell r="CG4">
            <v>1</v>
          </cell>
          <cell r="CH4">
            <v>308</v>
          </cell>
          <cell r="CI4" t="str">
            <v>红星店</v>
          </cell>
          <cell r="CJ4" t="str">
            <v>西北片区</v>
          </cell>
          <cell r="CK4">
            <v>72</v>
          </cell>
          <cell r="CL4">
            <v>86</v>
          </cell>
          <cell r="CM4">
            <v>104</v>
          </cell>
          <cell r="CN4">
            <v>1</v>
          </cell>
          <cell r="CO4">
            <v>72</v>
          </cell>
          <cell r="CP4">
            <v>87</v>
          </cell>
          <cell r="CQ4">
            <v>75</v>
          </cell>
          <cell r="CR4">
            <v>3</v>
          </cell>
          <cell r="CS4">
            <v>450</v>
          </cell>
          <cell r="CT4">
            <v>6</v>
          </cell>
          <cell r="CU4">
            <v>6</v>
          </cell>
          <cell r="CV4">
            <v>7</v>
          </cell>
          <cell r="CW4">
            <v>9</v>
          </cell>
          <cell r="CX4">
            <v>2</v>
          </cell>
          <cell r="CY4">
            <v>20</v>
          </cell>
          <cell r="CZ4">
            <v>9</v>
          </cell>
          <cell r="DA4">
            <v>-11</v>
          </cell>
        </row>
        <row r="4">
          <cell r="DC4">
            <v>0</v>
          </cell>
          <cell r="DD4">
            <v>6</v>
          </cell>
          <cell r="DE4">
            <v>9</v>
          </cell>
          <cell r="DF4">
            <v>11</v>
          </cell>
          <cell r="DG4">
            <v>3</v>
          </cell>
          <cell r="DH4">
            <v>11</v>
          </cell>
          <cell r="DI4">
            <v>14</v>
          </cell>
          <cell r="DJ4">
            <v>3</v>
          </cell>
          <cell r="DK4">
            <v>350</v>
          </cell>
          <cell r="DL4">
            <v>25</v>
          </cell>
          <cell r="DM4">
            <v>3152.529</v>
          </cell>
          <cell r="DN4">
            <v>20.5</v>
          </cell>
          <cell r="DO4">
            <v>3132.029</v>
          </cell>
          <cell r="DP4">
            <v>3132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14</v>
          </cell>
          <cell r="F5">
            <v>17</v>
          </cell>
          <cell r="G5">
            <v>21</v>
          </cell>
          <cell r="H5">
            <v>1</v>
          </cell>
          <cell r="I5">
            <v>14</v>
          </cell>
          <cell r="J5">
            <v>14.5</v>
          </cell>
          <cell r="K5">
            <v>0.5</v>
          </cell>
          <cell r="L5">
            <v>1.03571428571429</v>
          </cell>
          <cell r="M5">
            <v>145</v>
          </cell>
          <cell r="N5">
            <v>10</v>
          </cell>
          <cell r="O5">
            <v>174</v>
          </cell>
          <cell r="P5">
            <v>191</v>
          </cell>
          <cell r="Q5">
            <v>218</v>
          </cell>
          <cell r="R5">
            <v>2</v>
          </cell>
          <cell r="S5">
            <v>191</v>
          </cell>
          <cell r="T5">
            <v>207</v>
          </cell>
          <cell r="U5">
            <v>16</v>
          </cell>
          <cell r="V5">
            <v>1.08376963350785</v>
          </cell>
          <cell r="W5">
            <v>1242</v>
          </cell>
          <cell r="X5">
            <v>6</v>
          </cell>
          <cell r="Y5">
            <v>15</v>
          </cell>
          <cell r="Z5">
            <v>21</v>
          </cell>
          <cell r="AA5">
            <v>29</v>
          </cell>
          <cell r="AB5">
            <v>1</v>
          </cell>
          <cell r="AC5">
            <v>15</v>
          </cell>
          <cell r="AD5">
            <v>16.5</v>
          </cell>
          <cell r="AE5">
            <v>1.5</v>
          </cell>
          <cell r="AF5">
            <v>247.5</v>
          </cell>
          <cell r="AG5">
            <v>15</v>
          </cell>
          <cell r="AH5">
            <v>30</v>
          </cell>
          <cell r="AI5">
            <v>37</v>
          </cell>
          <cell r="AJ5">
            <v>45</v>
          </cell>
          <cell r="AK5">
            <v>2</v>
          </cell>
          <cell r="AL5">
            <v>37</v>
          </cell>
          <cell r="AM5">
            <v>40</v>
          </cell>
          <cell r="AN5">
            <v>3</v>
          </cell>
          <cell r="AO5">
            <v>400</v>
          </cell>
          <cell r="AP5">
            <v>10</v>
          </cell>
          <cell r="AQ5">
            <v>2</v>
          </cell>
          <cell r="AR5">
            <v>311</v>
          </cell>
          <cell r="AS5" t="str">
            <v>西部店</v>
          </cell>
          <cell r="AT5" t="str">
            <v>西北片区</v>
          </cell>
          <cell r="AU5">
            <v>28</v>
          </cell>
          <cell r="AV5">
            <v>33</v>
          </cell>
          <cell r="AW5">
            <v>38</v>
          </cell>
          <cell r="AX5">
            <v>1</v>
          </cell>
          <cell r="AY5">
            <v>28</v>
          </cell>
          <cell r="AZ5">
            <v>40</v>
          </cell>
          <cell r="BA5">
            <v>12</v>
          </cell>
          <cell r="BB5">
            <v>3789.22</v>
          </cell>
          <cell r="BC5">
            <v>1.42857142857143</v>
          </cell>
          <cell r="BD5">
            <v>189.461</v>
          </cell>
          <cell r="BE5">
            <v>0.05</v>
          </cell>
          <cell r="BF5">
            <v>24</v>
          </cell>
          <cell r="BG5">
            <v>29</v>
          </cell>
          <cell r="BH5">
            <v>34</v>
          </cell>
          <cell r="BI5">
            <v>1</v>
          </cell>
          <cell r="BJ5">
            <v>24</v>
          </cell>
          <cell r="BK5">
            <v>30</v>
          </cell>
          <cell r="BL5">
            <v>6</v>
          </cell>
          <cell r="BM5">
            <v>240</v>
          </cell>
          <cell r="BN5">
            <v>8</v>
          </cell>
          <cell r="BO5">
            <v>4</v>
          </cell>
          <cell r="BP5">
            <v>5</v>
          </cell>
          <cell r="BQ5">
            <v>6</v>
          </cell>
          <cell r="BR5">
            <v>1</v>
          </cell>
          <cell r="BS5">
            <v>4</v>
          </cell>
        </row>
        <row r="5">
          <cell r="BU5">
            <v>-4</v>
          </cell>
        </row>
        <row r="5">
          <cell r="BW5" t="e">
            <v>#DIV/0!</v>
          </cell>
          <cell r="BX5">
            <v>9300</v>
          </cell>
          <cell r="BY5">
            <v>12000</v>
          </cell>
          <cell r="BZ5">
            <v>14467</v>
          </cell>
          <cell r="CA5">
            <v>3</v>
          </cell>
          <cell r="CB5">
            <v>14467</v>
          </cell>
          <cell r="CC5">
            <v>14507.17</v>
          </cell>
          <cell r="CD5">
            <v>40.1700000000001</v>
          </cell>
          <cell r="CE5">
            <v>3626.7925</v>
          </cell>
          <cell r="CF5">
            <v>0.25</v>
          </cell>
          <cell r="CG5">
            <v>2</v>
          </cell>
          <cell r="CH5">
            <v>311</v>
          </cell>
          <cell r="CI5" t="str">
            <v>西部店</v>
          </cell>
          <cell r="CJ5" t="str">
            <v>西北片区</v>
          </cell>
          <cell r="CK5">
            <v>48</v>
          </cell>
          <cell r="CL5">
            <v>58</v>
          </cell>
          <cell r="CM5">
            <v>72</v>
          </cell>
          <cell r="CN5">
            <v>1</v>
          </cell>
          <cell r="CO5">
            <v>48</v>
          </cell>
          <cell r="CP5">
            <v>61</v>
          </cell>
          <cell r="CQ5">
            <v>54</v>
          </cell>
          <cell r="CR5">
            <v>6</v>
          </cell>
          <cell r="CS5">
            <v>324</v>
          </cell>
          <cell r="CT5">
            <v>6</v>
          </cell>
          <cell r="CU5">
            <v>18</v>
          </cell>
          <cell r="CV5">
            <v>22</v>
          </cell>
          <cell r="CW5">
            <v>27</v>
          </cell>
          <cell r="CX5">
            <v>1</v>
          </cell>
          <cell r="CY5">
            <v>18</v>
          </cell>
          <cell r="CZ5">
            <v>33</v>
          </cell>
          <cell r="DA5">
            <v>15</v>
          </cell>
          <cell r="DB5">
            <v>495</v>
          </cell>
          <cell r="DC5">
            <v>15</v>
          </cell>
          <cell r="DD5">
            <v>16</v>
          </cell>
          <cell r="DE5">
            <v>25</v>
          </cell>
          <cell r="DF5">
            <v>30</v>
          </cell>
          <cell r="DG5">
            <v>1</v>
          </cell>
          <cell r="DH5">
            <v>16</v>
          </cell>
          <cell r="DI5">
            <v>18</v>
          </cell>
          <cell r="DJ5">
            <v>2</v>
          </cell>
          <cell r="DK5">
            <v>270</v>
          </cell>
          <cell r="DL5">
            <v>15</v>
          </cell>
          <cell r="DM5">
            <v>7179.7535</v>
          </cell>
        </row>
        <row r="5">
          <cell r="DO5">
            <v>7179.7535</v>
          </cell>
          <cell r="DP5">
            <v>7179.8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7</v>
          </cell>
          <cell r="F6">
            <v>8</v>
          </cell>
          <cell r="G6">
            <v>11</v>
          </cell>
          <cell r="H6">
            <v>1</v>
          </cell>
          <cell r="I6">
            <v>7</v>
          </cell>
          <cell r="J6">
            <v>18.905</v>
          </cell>
          <cell r="K6">
            <v>11.905</v>
          </cell>
          <cell r="L6">
            <v>2.70071428571429</v>
          </cell>
          <cell r="M6">
            <v>189.05</v>
          </cell>
          <cell r="N6">
            <v>10</v>
          </cell>
          <cell r="O6">
            <v>24</v>
          </cell>
          <cell r="P6">
            <v>26</v>
          </cell>
          <cell r="Q6">
            <v>30</v>
          </cell>
          <cell r="R6">
            <v>3</v>
          </cell>
          <cell r="S6">
            <v>30</v>
          </cell>
          <cell r="T6">
            <v>30</v>
          </cell>
          <cell r="U6">
            <v>0</v>
          </cell>
          <cell r="V6">
            <v>1</v>
          </cell>
          <cell r="W6">
            <v>270</v>
          </cell>
          <cell r="X6">
            <v>9</v>
          </cell>
          <cell r="Y6">
            <v>11</v>
          </cell>
          <cell r="Z6">
            <v>15</v>
          </cell>
          <cell r="AA6">
            <v>21</v>
          </cell>
          <cell r="AB6">
            <v>2</v>
          </cell>
          <cell r="AC6">
            <v>15</v>
          </cell>
          <cell r="AD6">
            <v>15</v>
          </cell>
          <cell r="AE6">
            <v>0</v>
          </cell>
          <cell r="AF6">
            <v>300</v>
          </cell>
          <cell r="AG6">
            <v>20</v>
          </cell>
          <cell r="AH6">
            <v>12</v>
          </cell>
          <cell r="AI6">
            <v>16</v>
          </cell>
          <cell r="AJ6">
            <v>24</v>
          </cell>
          <cell r="AK6">
            <v>1</v>
          </cell>
          <cell r="AL6">
            <v>12</v>
          </cell>
          <cell r="AM6">
            <v>8</v>
          </cell>
          <cell r="AN6">
            <v>-4</v>
          </cell>
        </row>
        <row r="6">
          <cell r="AP6">
            <v>0</v>
          </cell>
          <cell r="AQ6">
            <v>3</v>
          </cell>
          <cell r="AR6">
            <v>339</v>
          </cell>
          <cell r="AS6" t="str">
            <v>沙河源药店</v>
          </cell>
          <cell r="AT6" t="str">
            <v>西北片区</v>
          </cell>
          <cell r="AU6">
            <v>41</v>
          </cell>
          <cell r="AV6">
            <v>48</v>
          </cell>
          <cell r="AW6">
            <v>55</v>
          </cell>
          <cell r="AX6">
            <v>2</v>
          </cell>
          <cell r="AY6">
            <v>48</v>
          </cell>
          <cell r="AZ6">
            <v>55.35</v>
          </cell>
          <cell r="BA6">
            <v>7.35000000000001</v>
          </cell>
          <cell r="BB6">
            <v>5737.06</v>
          </cell>
          <cell r="BC6">
            <v>1.153125</v>
          </cell>
          <cell r="BD6">
            <v>516.3354</v>
          </cell>
          <cell r="BE6">
            <v>0.09</v>
          </cell>
          <cell r="BF6">
            <v>14</v>
          </cell>
          <cell r="BG6">
            <v>17</v>
          </cell>
          <cell r="BH6">
            <v>20</v>
          </cell>
          <cell r="BI6">
            <v>3</v>
          </cell>
          <cell r="BJ6">
            <v>20</v>
          </cell>
          <cell r="BK6">
            <v>23</v>
          </cell>
          <cell r="BL6">
            <v>3</v>
          </cell>
          <cell r="BM6">
            <v>276</v>
          </cell>
          <cell r="BN6">
            <v>12</v>
          </cell>
          <cell r="BO6">
            <v>4</v>
          </cell>
          <cell r="BP6">
            <v>5</v>
          </cell>
          <cell r="BQ6">
            <v>6</v>
          </cell>
          <cell r="BR6">
            <v>3</v>
          </cell>
          <cell r="BS6">
            <v>6</v>
          </cell>
          <cell r="BT6">
            <v>6</v>
          </cell>
          <cell r="BU6">
            <v>0</v>
          </cell>
          <cell r="BV6">
            <v>156</v>
          </cell>
          <cell r="BW6">
            <v>26</v>
          </cell>
          <cell r="BX6">
            <v>4400</v>
          </cell>
          <cell r="BY6">
            <v>5700</v>
          </cell>
          <cell r="BZ6">
            <v>6844</v>
          </cell>
          <cell r="CA6">
            <v>1</v>
          </cell>
          <cell r="CB6">
            <v>4400</v>
          </cell>
          <cell r="CC6">
            <v>5016.11</v>
          </cell>
          <cell r="CD6">
            <v>616.11</v>
          </cell>
          <cell r="CE6">
            <v>752.4165</v>
          </cell>
          <cell r="CF6">
            <v>0.15</v>
          </cell>
          <cell r="CG6">
            <v>3</v>
          </cell>
          <cell r="CH6">
            <v>339</v>
          </cell>
          <cell r="CI6" t="str">
            <v>沙河源药店</v>
          </cell>
          <cell r="CJ6" t="str">
            <v>西北片区</v>
          </cell>
          <cell r="CK6">
            <v>36</v>
          </cell>
          <cell r="CL6">
            <v>43</v>
          </cell>
          <cell r="CM6">
            <v>52</v>
          </cell>
          <cell r="CN6">
            <v>3</v>
          </cell>
          <cell r="CO6">
            <v>52</v>
          </cell>
          <cell r="CP6">
            <v>61</v>
          </cell>
          <cell r="CQ6">
            <v>55</v>
          </cell>
          <cell r="CR6">
            <v>3</v>
          </cell>
          <cell r="CS6">
            <v>660</v>
          </cell>
          <cell r="CT6">
            <v>12</v>
          </cell>
          <cell r="CU6">
            <v>9</v>
          </cell>
          <cell r="CV6">
            <v>10</v>
          </cell>
          <cell r="CW6">
            <v>13</v>
          </cell>
          <cell r="CX6">
            <v>1</v>
          </cell>
          <cell r="CY6">
            <v>9</v>
          </cell>
          <cell r="CZ6">
            <v>7</v>
          </cell>
          <cell r="DA6">
            <v>-2</v>
          </cell>
        </row>
        <row r="6">
          <cell r="DC6">
            <v>0</v>
          </cell>
          <cell r="DD6">
            <v>9</v>
          </cell>
          <cell r="DE6">
            <v>14</v>
          </cell>
          <cell r="DF6">
            <v>15</v>
          </cell>
          <cell r="DG6">
            <v>3</v>
          </cell>
          <cell r="DH6">
            <v>15</v>
          </cell>
          <cell r="DI6">
            <v>9</v>
          </cell>
          <cell r="DJ6">
            <v>-6</v>
          </cell>
        </row>
        <row r="6">
          <cell r="DL6">
            <v>0</v>
          </cell>
          <cell r="DM6">
            <v>3119.8019</v>
          </cell>
          <cell r="DN6">
            <v>10</v>
          </cell>
          <cell r="DO6">
            <v>3109.8019</v>
          </cell>
          <cell r="DP6">
            <v>3109.8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7</v>
          </cell>
          <cell r="F7">
            <v>8</v>
          </cell>
          <cell r="G7">
            <v>11</v>
          </cell>
          <cell r="H7">
            <v>1</v>
          </cell>
          <cell r="I7">
            <v>7</v>
          </cell>
          <cell r="J7">
            <v>1</v>
          </cell>
          <cell r="K7">
            <v>-6</v>
          </cell>
          <cell r="L7">
            <v>0.142857142857143</v>
          </cell>
        </row>
        <row r="7">
          <cell r="N7">
            <v>0</v>
          </cell>
          <cell r="O7">
            <v>18</v>
          </cell>
          <cell r="P7">
            <v>20</v>
          </cell>
          <cell r="Q7">
            <v>23</v>
          </cell>
          <cell r="R7">
            <v>1</v>
          </cell>
          <cell r="S7">
            <v>18</v>
          </cell>
          <cell r="T7">
            <v>3</v>
          </cell>
          <cell r="U7">
            <v>-15</v>
          </cell>
          <cell r="V7">
            <v>0.166666666666667</v>
          </cell>
        </row>
        <row r="7">
          <cell r="X7">
            <v>0</v>
          </cell>
          <cell r="Y7">
            <v>11</v>
          </cell>
          <cell r="Z7">
            <v>15</v>
          </cell>
          <cell r="AA7">
            <v>21</v>
          </cell>
          <cell r="AB7">
            <v>1</v>
          </cell>
          <cell r="AC7">
            <v>11</v>
          </cell>
          <cell r="AD7">
            <v>8.5</v>
          </cell>
          <cell r="AE7">
            <v>-2.5</v>
          </cell>
        </row>
        <row r="7">
          <cell r="AG7">
            <v>0</v>
          </cell>
          <cell r="AH7">
            <v>4</v>
          </cell>
          <cell r="AI7">
            <v>6</v>
          </cell>
          <cell r="AJ7">
            <v>10</v>
          </cell>
          <cell r="AK7">
            <v>3</v>
          </cell>
          <cell r="AL7">
            <v>10</v>
          </cell>
          <cell r="AM7">
            <v>13</v>
          </cell>
          <cell r="AN7">
            <v>3</v>
          </cell>
          <cell r="AO7">
            <v>195</v>
          </cell>
          <cell r="AP7">
            <v>15</v>
          </cell>
          <cell r="AQ7">
            <v>4</v>
          </cell>
          <cell r="AR7">
            <v>349</v>
          </cell>
          <cell r="AS7" t="str">
            <v>人民中路店</v>
          </cell>
          <cell r="AT7" t="str">
            <v>西北片区</v>
          </cell>
          <cell r="AU7">
            <v>41</v>
          </cell>
          <cell r="AV7">
            <v>48</v>
          </cell>
          <cell r="AW7">
            <v>55</v>
          </cell>
          <cell r="AX7">
            <v>1</v>
          </cell>
          <cell r="AY7">
            <v>41</v>
          </cell>
          <cell r="AZ7">
            <v>9.15</v>
          </cell>
          <cell r="BA7">
            <v>-31.85</v>
          </cell>
          <cell r="BB7">
            <v>957.56</v>
          </cell>
          <cell r="BC7">
            <v>0.223170731707317</v>
          </cell>
        </row>
        <row r="7">
          <cell r="BE7">
            <v>0</v>
          </cell>
          <cell r="BF7">
            <v>12</v>
          </cell>
          <cell r="BG7">
            <v>14</v>
          </cell>
          <cell r="BH7">
            <v>17</v>
          </cell>
          <cell r="BI7">
            <v>1</v>
          </cell>
          <cell r="BJ7">
            <v>12</v>
          </cell>
          <cell r="BK7">
            <v>5</v>
          </cell>
          <cell r="BL7">
            <v>-7</v>
          </cell>
        </row>
        <row r="7">
          <cell r="BN7">
            <v>0</v>
          </cell>
          <cell r="BO7">
            <v>5</v>
          </cell>
          <cell r="BP7">
            <v>6</v>
          </cell>
          <cell r="BQ7">
            <v>8</v>
          </cell>
          <cell r="BR7">
            <v>1</v>
          </cell>
          <cell r="BS7">
            <v>5</v>
          </cell>
          <cell r="BT7">
            <v>1</v>
          </cell>
          <cell r="BU7">
            <v>-4</v>
          </cell>
        </row>
        <row r="7">
          <cell r="BW7">
            <v>0</v>
          </cell>
          <cell r="BX7">
            <v>4000</v>
          </cell>
          <cell r="BY7">
            <v>5200</v>
          </cell>
          <cell r="BZ7">
            <v>6222</v>
          </cell>
          <cell r="CA7">
            <v>3</v>
          </cell>
          <cell r="CB7">
            <v>6222</v>
          </cell>
          <cell r="CC7">
            <v>7332.25</v>
          </cell>
          <cell r="CD7">
            <v>1110.25</v>
          </cell>
          <cell r="CE7">
            <v>1833.0625</v>
          </cell>
          <cell r="CF7">
            <v>0.25</v>
          </cell>
          <cell r="CG7">
            <v>4</v>
          </cell>
          <cell r="CH7">
            <v>349</v>
          </cell>
          <cell r="CI7" t="str">
            <v>人民中路店</v>
          </cell>
          <cell r="CJ7" t="str">
            <v>西北片区</v>
          </cell>
          <cell r="CK7">
            <v>21</v>
          </cell>
          <cell r="CL7">
            <v>25</v>
          </cell>
          <cell r="CM7">
            <v>31</v>
          </cell>
          <cell r="CN7">
            <v>3</v>
          </cell>
          <cell r="CO7">
            <v>31</v>
          </cell>
          <cell r="CP7">
            <v>60</v>
          </cell>
          <cell r="CQ7">
            <v>55</v>
          </cell>
          <cell r="CR7">
            <v>24</v>
          </cell>
          <cell r="CS7">
            <v>660</v>
          </cell>
          <cell r="CT7">
            <v>12</v>
          </cell>
          <cell r="CU7">
            <v>9</v>
          </cell>
          <cell r="CV7">
            <v>10</v>
          </cell>
          <cell r="CW7">
            <v>13</v>
          </cell>
          <cell r="CX7">
            <v>1</v>
          </cell>
          <cell r="CY7">
            <v>9</v>
          </cell>
          <cell r="CZ7">
            <v>12</v>
          </cell>
          <cell r="DA7">
            <v>3</v>
          </cell>
          <cell r="DB7">
            <v>180</v>
          </cell>
          <cell r="DC7">
            <v>15</v>
          </cell>
          <cell r="DD7">
            <v>9</v>
          </cell>
          <cell r="DE7">
            <v>14</v>
          </cell>
          <cell r="DF7">
            <v>15</v>
          </cell>
          <cell r="DG7">
            <v>1</v>
          </cell>
          <cell r="DH7">
            <v>9</v>
          </cell>
          <cell r="DI7">
            <v>9</v>
          </cell>
          <cell r="DJ7">
            <v>0</v>
          </cell>
          <cell r="DK7">
            <v>135</v>
          </cell>
          <cell r="DL7">
            <v>15</v>
          </cell>
          <cell r="DM7">
            <v>3003.0625</v>
          </cell>
        </row>
        <row r="7">
          <cell r="DO7">
            <v>3003.0625</v>
          </cell>
          <cell r="DP7">
            <v>3003.1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7</v>
          </cell>
          <cell r="F8">
            <v>8</v>
          </cell>
          <cell r="G8">
            <v>11</v>
          </cell>
          <cell r="H8">
            <v>1</v>
          </cell>
          <cell r="I8">
            <v>7</v>
          </cell>
          <cell r="J8">
            <v>6</v>
          </cell>
          <cell r="K8">
            <v>-1</v>
          </cell>
          <cell r="L8">
            <v>0.857142857142857</v>
          </cell>
        </row>
        <row r="8">
          <cell r="N8">
            <v>0</v>
          </cell>
          <cell r="O8">
            <v>27</v>
          </cell>
          <cell r="P8">
            <v>30</v>
          </cell>
          <cell r="Q8">
            <v>34</v>
          </cell>
          <cell r="R8">
            <v>3</v>
          </cell>
          <cell r="S8">
            <v>34</v>
          </cell>
          <cell r="T8">
            <v>45</v>
          </cell>
          <cell r="U8">
            <v>11</v>
          </cell>
          <cell r="V8">
            <v>1.32352941176471</v>
          </cell>
          <cell r="W8">
            <v>405</v>
          </cell>
          <cell r="X8">
            <v>9</v>
          </cell>
          <cell r="Y8">
            <v>11</v>
          </cell>
          <cell r="Z8">
            <v>15</v>
          </cell>
          <cell r="AA8">
            <v>21</v>
          </cell>
          <cell r="AB8">
            <v>1</v>
          </cell>
          <cell r="AC8">
            <v>11</v>
          </cell>
          <cell r="AD8">
            <v>11</v>
          </cell>
          <cell r="AE8">
            <v>0</v>
          </cell>
          <cell r="AF8">
            <v>165</v>
          </cell>
          <cell r="AG8">
            <v>15</v>
          </cell>
          <cell r="AH8">
            <v>8</v>
          </cell>
          <cell r="AI8">
            <v>10</v>
          </cell>
          <cell r="AJ8">
            <v>14</v>
          </cell>
          <cell r="AK8">
            <v>2</v>
          </cell>
          <cell r="AL8">
            <v>10</v>
          </cell>
          <cell r="AM8">
            <v>1</v>
          </cell>
          <cell r="AN8">
            <v>-9</v>
          </cell>
        </row>
        <row r="8">
          <cell r="AP8">
            <v>0</v>
          </cell>
          <cell r="AQ8">
            <v>5</v>
          </cell>
          <cell r="AR8">
            <v>391</v>
          </cell>
          <cell r="AS8" t="str">
            <v>金丝街药店</v>
          </cell>
          <cell r="AT8" t="str">
            <v>西北片区</v>
          </cell>
          <cell r="AU8">
            <v>41</v>
          </cell>
          <cell r="AV8">
            <v>48</v>
          </cell>
          <cell r="AW8">
            <v>55</v>
          </cell>
          <cell r="AX8">
            <v>2</v>
          </cell>
          <cell r="AY8">
            <v>48</v>
          </cell>
          <cell r="AZ8">
            <v>42</v>
          </cell>
          <cell r="BA8">
            <v>-6</v>
          </cell>
          <cell r="BB8">
            <v>3344.53</v>
          </cell>
          <cell r="BC8">
            <v>0.875</v>
          </cell>
        </row>
        <row r="8">
          <cell r="BE8">
            <v>0</v>
          </cell>
          <cell r="BF8">
            <v>12</v>
          </cell>
          <cell r="BG8">
            <v>14</v>
          </cell>
          <cell r="BH8">
            <v>17</v>
          </cell>
          <cell r="BI8">
            <v>1</v>
          </cell>
          <cell r="BJ8">
            <v>12</v>
          </cell>
          <cell r="BK8">
            <v>11</v>
          </cell>
          <cell r="BL8">
            <v>-1</v>
          </cell>
        </row>
        <row r="8">
          <cell r="BN8">
            <v>0</v>
          </cell>
          <cell r="BO8">
            <v>5</v>
          </cell>
          <cell r="BP8">
            <v>6</v>
          </cell>
          <cell r="BQ8">
            <v>8</v>
          </cell>
          <cell r="BR8">
            <v>1</v>
          </cell>
          <cell r="BS8">
            <v>6</v>
          </cell>
          <cell r="BT8">
            <v>7</v>
          </cell>
          <cell r="BU8">
            <v>1</v>
          </cell>
          <cell r="BV8">
            <v>126</v>
          </cell>
          <cell r="BW8">
            <v>18</v>
          </cell>
          <cell r="BX8">
            <v>4200</v>
          </cell>
          <cell r="BY8">
            <v>5400</v>
          </cell>
          <cell r="BZ8">
            <v>6533</v>
          </cell>
          <cell r="CA8">
            <v>2</v>
          </cell>
          <cell r="CB8">
            <v>5400</v>
          </cell>
          <cell r="CC8">
            <v>4172.02</v>
          </cell>
          <cell r="CD8">
            <v>-1227.98</v>
          </cell>
          <cell r="CE8">
            <v>625.803</v>
          </cell>
          <cell r="CF8">
            <v>0.15</v>
          </cell>
          <cell r="CG8">
            <v>5</v>
          </cell>
          <cell r="CH8">
            <v>391</v>
          </cell>
          <cell r="CI8" t="str">
            <v>金丝街药店</v>
          </cell>
          <cell r="CJ8" t="str">
            <v>西北片区</v>
          </cell>
          <cell r="CK8">
            <v>14</v>
          </cell>
          <cell r="CL8">
            <v>17</v>
          </cell>
          <cell r="CM8">
            <v>20</v>
          </cell>
          <cell r="CN8">
            <v>1</v>
          </cell>
          <cell r="CO8">
            <v>14</v>
          </cell>
          <cell r="CP8">
            <v>26</v>
          </cell>
          <cell r="CQ8">
            <v>25</v>
          </cell>
          <cell r="CR8">
            <v>11</v>
          </cell>
          <cell r="CS8">
            <v>150</v>
          </cell>
          <cell r="CT8">
            <v>6</v>
          </cell>
          <cell r="CU8">
            <v>6</v>
          </cell>
          <cell r="CV8">
            <v>7</v>
          </cell>
          <cell r="CW8">
            <v>9</v>
          </cell>
          <cell r="CX8">
            <v>2</v>
          </cell>
          <cell r="CY8">
            <v>7</v>
          </cell>
          <cell r="CZ8">
            <v>11</v>
          </cell>
          <cell r="DA8">
            <v>4</v>
          </cell>
          <cell r="DB8">
            <v>220</v>
          </cell>
          <cell r="DC8">
            <v>20</v>
          </cell>
          <cell r="DD8">
            <v>6</v>
          </cell>
          <cell r="DE8">
            <v>9</v>
          </cell>
          <cell r="DF8">
            <v>11</v>
          </cell>
          <cell r="DG8">
            <v>2</v>
          </cell>
          <cell r="DH8">
            <v>9</v>
          </cell>
          <cell r="DI8">
            <v>8</v>
          </cell>
          <cell r="DJ8">
            <v>-1</v>
          </cell>
        </row>
        <row r="8">
          <cell r="DL8">
            <v>0</v>
          </cell>
          <cell r="DM8">
            <v>1691.803</v>
          </cell>
          <cell r="DN8">
            <v>45</v>
          </cell>
          <cell r="DO8">
            <v>1646.803</v>
          </cell>
          <cell r="DP8">
            <v>1646.8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7</v>
          </cell>
          <cell r="F9">
            <v>8</v>
          </cell>
          <cell r="G9">
            <v>11</v>
          </cell>
          <cell r="H9">
            <v>1</v>
          </cell>
          <cell r="I9">
            <v>7</v>
          </cell>
          <cell r="J9">
            <v>7</v>
          </cell>
          <cell r="K9">
            <v>0</v>
          </cell>
          <cell r="L9">
            <v>1</v>
          </cell>
          <cell r="M9">
            <v>70</v>
          </cell>
          <cell r="N9">
            <v>10</v>
          </cell>
          <cell r="O9">
            <v>18</v>
          </cell>
          <cell r="P9">
            <v>20</v>
          </cell>
          <cell r="Q9">
            <v>23</v>
          </cell>
          <cell r="R9">
            <v>1</v>
          </cell>
          <cell r="S9">
            <v>18</v>
          </cell>
          <cell r="T9">
            <v>9</v>
          </cell>
          <cell r="U9">
            <v>-9</v>
          </cell>
          <cell r="V9">
            <v>0.5</v>
          </cell>
        </row>
        <row r="9">
          <cell r="X9">
            <v>0</v>
          </cell>
          <cell r="Y9">
            <v>11</v>
          </cell>
          <cell r="Z9">
            <v>15</v>
          </cell>
          <cell r="AA9">
            <v>21</v>
          </cell>
          <cell r="AB9">
            <v>1</v>
          </cell>
          <cell r="AC9">
            <v>11</v>
          </cell>
          <cell r="AD9">
            <v>25</v>
          </cell>
          <cell r="AE9">
            <v>14</v>
          </cell>
          <cell r="AF9">
            <v>375</v>
          </cell>
          <cell r="AG9">
            <v>15</v>
          </cell>
          <cell r="AH9">
            <v>5</v>
          </cell>
          <cell r="AI9">
            <v>7</v>
          </cell>
          <cell r="AJ9">
            <v>11</v>
          </cell>
          <cell r="AK9">
            <v>1</v>
          </cell>
          <cell r="AL9">
            <v>5</v>
          </cell>
          <cell r="AM9">
            <v>0</v>
          </cell>
          <cell r="AN9">
            <v>-5</v>
          </cell>
        </row>
        <row r="9">
          <cell r="AP9" t="e">
            <v>#DIV/0!</v>
          </cell>
          <cell r="AQ9">
            <v>6</v>
          </cell>
          <cell r="AR9">
            <v>517</v>
          </cell>
          <cell r="AS9" t="str">
            <v>青羊区北东街店</v>
          </cell>
          <cell r="AT9" t="str">
            <v>西北片区</v>
          </cell>
          <cell r="AU9">
            <v>37</v>
          </cell>
          <cell r="AV9">
            <v>43</v>
          </cell>
          <cell r="AW9">
            <v>49</v>
          </cell>
          <cell r="AX9">
            <v>1</v>
          </cell>
          <cell r="AY9">
            <v>37</v>
          </cell>
          <cell r="AZ9">
            <v>48</v>
          </cell>
          <cell r="BA9">
            <v>11</v>
          </cell>
          <cell r="BB9">
            <v>5158.39</v>
          </cell>
          <cell r="BC9">
            <v>1.2972972972973</v>
          </cell>
          <cell r="BD9">
            <v>257.9195</v>
          </cell>
          <cell r="BE9">
            <v>0.05</v>
          </cell>
          <cell r="BF9">
            <v>12</v>
          </cell>
          <cell r="BG9">
            <v>14</v>
          </cell>
          <cell r="BH9">
            <v>17</v>
          </cell>
          <cell r="BI9">
            <v>1</v>
          </cell>
          <cell r="BJ9">
            <v>12</v>
          </cell>
          <cell r="BK9">
            <v>25</v>
          </cell>
          <cell r="BL9">
            <v>13</v>
          </cell>
          <cell r="BM9">
            <v>200</v>
          </cell>
          <cell r="BN9">
            <v>8</v>
          </cell>
          <cell r="BO9">
            <v>5</v>
          </cell>
          <cell r="BP9">
            <v>6</v>
          </cell>
          <cell r="BQ9">
            <v>8</v>
          </cell>
          <cell r="BR9">
            <v>1</v>
          </cell>
          <cell r="BS9">
            <v>5</v>
          </cell>
        </row>
        <row r="9">
          <cell r="BU9">
            <v>-5</v>
          </cell>
        </row>
        <row r="9">
          <cell r="BW9" t="e">
            <v>#DIV/0!</v>
          </cell>
          <cell r="BX9">
            <v>4600</v>
          </cell>
          <cell r="BY9">
            <v>6000</v>
          </cell>
          <cell r="BZ9">
            <v>7156</v>
          </cell>
          <cell r="CA9">
            <v>1</v>
          </cell>
          <cell r="CB9">
            <v>4600</v>
          </cell>
          <cell r="CC9">
            <v>5117.25</v>
          </cell>
          <cell r="CD9">
            <v>517.25</v>
          </cell>
          <cell r="CE9">
            <v>767.5875</v>
          </cell>
          <cell r="CF9">
            <v>0.15</v>
          </cell>
          <cell r="CG9">
            <v>6</v>
          </cell>
          <cell r="CH9">
            <v>517</v>
          </cell>
          <cell r="CI9" t="str">
            <v>青羊区北东街店</v>
          </cell>
          <cell r="CJ9" t="str">
            <v>西北片区</v>
          </cell>
          <cell r="CK9">
            <v>12</v>
          </cell>
          <cell r="CL9">
            <v>14</v>
          </cell>
          <cell r="CM9">
            <v>17</v>
          </cell>
          <cell r="CN9">
            <v>1</v>
          </cell>
          <cell r="CO9">
            <v>12</v>
          </cell>
          <cell r="CP9">
            <v>9</v>
          </cell>
          <cell r="CQ9">
            <v>8</v>
          </cell>
          <cell r="CR9">
            <v>-4</v>
          </cell>
        </row>
        <row r="9">
          <cell r="CT9">
            <v>0</v>
          </cell>
          <cell r="CU9">
            <v>9</v>
          </cell>
          <cell r="CV9">
            <v>10</v>
          </cell>
          <cell r="CW9">
            <v>13</v>
          </cell>
          <cell r="CX9">
            <v>2</v>
          </cell>
          <cell r="CY9">
            <v>10</v>
          </cell>
          <cell r="CZ9">
            <v>6</v>
          </cell>
          <cell r="DA9">
            <v>-4</v>
          </cell>
        </row>
        <row r="9">
          <cell r="DC9">
            <v>0</v>
          </cell>
          <cell r="DD9">
            <v>9</v>
          </cell>
          <cell r="DE9">
            <v>14</v>
          </cell>
          <cell r="DF9">
            <v>15</v>
          </cell>
          <cell r="DG9">
            <v>1</v>
          </cell>
          <cell r="DH9">
            <v>9</v>
          </cell>
          <cell r="DI9">
            <v>13</v>
          </cell>
          <cell r="DJ9">
            <v>4</v>
          </cell>
          <cell r="DK9">
            <v>195</v>
          </cell>
          <cell r="DL9">
            <v>15</v>
          </cell>
          <cell r="DM9">
            <v>1865.507</v>
          </cell>
          <cell r="DN9">
            <v>51.75</v>
          </cell>
          <cell r="DO9">
            <v>1813.757</v>
          </cell>
          <cell r="DP9">
            <v>1813.8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6</v>
          </cell>
          <cell r="F10">
            <v>7</v>
          </cell>
          <cell r="G10">
            <v>9</v>
          </cell>
          <cell r="H10">
            <v>2</v>
          </cell>
          <cell r="I10">
            <v>7</v>
          </cell>
          <cell r="J10">
            <v>3</v>
          </cell>
          <cell r="K10">
            <v>-4</v>
          </cell>
          <cell r="L10">
            <v>0.428571428571429</v>
          </cell>
        </row>
        <row r="10">
          <cell r="N10">
            <v>0</v>
          </cell>
          <cell r="O10">
            <v>27</v>
          </cell>
          <cell r="P10">
            <v>30</v>
          </cell>
          <cell r="Q10">
            <v>34</v>
          </cell>
          <cell r="R10">
            <v>2</v>
          </cell>
          <cell r="S10">
            <v>30</v>
          </cell>
          <cell r="T10">
            <v>30</v>
          </cell>
          <cell r="U10">
            <v>0</v>
          </cell>
          <cell r="V10">
            <v>1</v>
          </cell>
          <cell r="W10">
            <v>180</v>
          </cell>
          <cell r="X10">
            <v>6</v>
          </cell>
          <cell r="Y10">
            <v>14</v>
          </cell>
          <cell r="Z10">
            <v>19</v>
          </cell>
          <cell r="AA10">
            <v>26</v>
          </cell>
          <cell r="AB10">
            <v>1</v>
          </cell>
          <cell r="AC10">
            <v>14</v>
          </cell>
          <cell r="AD10">
            <v>14</v>
          </cell>
          <cell r="AE10">
            <v>0</v>
          </cell>
          <cell r="AF10">
            <v>210</v>
          </cell>
          <cell r="AG10">
            <v>15</v>
          </cell>
          <cell r="AH10">
            <v>6</v>
          </cell>
          <cell r="AI10">
            <v>8</v>
          </cell>
          <cell r="AJ10">
            <v>12</v>
          </cell>
          <cell r="AK10">
            <v>1</v>
          </cell>
          <cell r="AL10">
            <v>6</v>
          </cell>
          <cell r="AM10">
            <v>0</v>
          </cell>
          <cell r="AN10">
            <v>-6</v>
          </cell>
        </row>
        <row r="10">
          <cell r="AP10" t="e">
            <v>#DIV/0!</v>
          </cell>
          <cell r="AQ10">
            <v>7</v>
          </cell>
          <cell r="AR10">
            <v>581</v>
          </cell>
          <cell r="AS10" t="str">
            <v>汇融名城店</v>
          </cell>
          <cell r="AT10" t="str">
            <v>西北片区</v>
          </cell>
          <cell r="AU10">
            <v>40</v>
          </cell>
          <cell r="AV10">
            <v>47</v>
          </cell>
          <cell r="AW10">
            <v>54</v>
          </cell>
          <cell r="AX10">
            <v>1</v>
          </cell>
          <cell r="AY10">
            <v>40</v>
          </cell>
          <cell r="AZ10">
            <v>23</v>
          </cell>
          <cell r="BA10">
            <v>-17</v>
          </cell>
          <cell r="BB10">
            <v>1419.09</v>
          </cell>
          <cell r="BC10">
            <v>0.575</v>
          </cell>
        </row>
        <row r="10">
          <cell r="BE10">
            <v>0</v>
          </cell>
          <cell r="BF10">
            <v>10</v>
          </cell>
          <cell r="BG10">
            <v>12</v>
          </cell>
          <cell r="BH10">
            <v>14</v>
          </cell>
          <cell r="BI10">
            <v>3</v>
          </cell>
          <cell r="BJ10">
            <v>14</v>
          </cell>
          <cell r="BK10">
            <v>18</v>
          </cell>
          <cell r="BL10">
            <v>4</v>
          </cell>
          <cell r="BM10">
            <v>216</v>
          </cell>
          <cell r="BN10">
            <v>12</v>
          </cell>
          <cell r="BO10">
            <v>5</v>
          </cell>
          <cell r="BP10">
            <v>6</v>
          </cell>
          <cell r="BQ10">
            <v>8</v>
          </cell>
          <cell r="BR10">
            <v>2</v>
          </cell>
          <cell r="BS10">
            <v>6</v>
          </cell>
          <cell r="BT10">
            <v>3</v>
          </cell>
          <cell r="BU10">
            <v>-3</v>
          </cell>
        </row>
        <row r="10">
          <cell r="BW10">
            <v>0</v>
          </cell>
          <cell r="BX10">
            <v>3500</v>
          </cell>
          <cell r="BY10">
            <v>4600</v>
          </cell>
          <cell r="BZ10">
            <v>5444</v>
          </cell>
          <cell r="CA10">
            <v>1</v>
          </cell>
          <cell r="CB10">
            <v>3500</v>
          </cell>
          <cell r="CC10">
            <v>1965.75</v>
          </cell>
          <cell r="CD10">
            <v>-1534.25</v>
          </cell>
          <cell r="CE10">
            <v>294.8625</v>
          </cell>
          <cell r="CF10">
            <v>0.15</v>
          </cell>
          <cell r="CG10">
            <v>7</v>
          </cell>
          <cell r="CH10">
            <v>581</v>
          </cell>
          <cell r="CI10" t="str">
            <v>汇融名城店</v>
          </cell>
          <cell r="CJ10" t="str">
            <v>西北片区</v>
          </cell>
          <cell r="CK10">
            <v>24</v>
          </cell>
          <cell r="CL10">
            <v>29</v>
          </cell>
          <cell r="CM10">
            <v>35</v>
          </cell>
          <cell r="CN10">
            <v>3</v>
          </cell>
          <cell r="CO10">
            <v>35</v>
          </cell>
          <cell r="CP10">
            <v>22</v>
          </cell>
          <cell r="CQ10">
            <v>19</v>
          </cell>
          <cell r="CR10">
            <v>-16</v>
          </cell>
        </row>
        <row r="10">
          <cell r="CT10">
            <v>0</v>
          </cell>
          <cell r="CU10">
            <v>6</v>
          </cell>
          <cell r="CV10">
            <v>7</v>
          </cell>
          <cell r="CW10">
            <v>9</v>
          </cell>
          <cell r="CX10">
            <v>1</v>
          </cell>
          <cell r="CY10">
            <v>6</v>
          </cell>
          <cell r="CZ10">
            <v>6</v>
          </cell>
          <cell r="DA10">
            <v>0</v>
          </cell>
          <cell r="DB10">
            <v>90</v>
          </cell>
          <cell r="DC10">
            <v>15</v>
          </cell>
          <cell r="DD10">
            <v>6</v>
          </cell>
          <cell r="DE10">
            <v>9</v>
          </cell>
          <cell r="DF10">
            <v>11</v>
          </cell>
          <cell r="DG10">
            <v>1</v>
          </cell>
          <cell r="DH10">
            <v>6</v>
          </cell>
          <cell r="DI10">
            <v>14</v>
          </cell>
          <cell r="DJ10">
            <v>8</v>
          </cell>
          <cell r="DK10">
            <v>210</v>
          </cell>
          <cell r="DL10">
            <v>15</v>
          </cell>
          <cell r="DM10">
            <v>1200.8625</v>
          </cell>
        </row>
        <row r="10">
          <cell r="DO10">
            <v>1200.8625</v>
          </cell>
          <cell r="DP10">
            <v>1200.9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10</v>
          </cell>
          <cell r="F11">
            <v>12</v>
          </cell>
          <cell r="G11">
            <v>15</v>
          </cell>
          <cell r="H11">
            <v>1</v>
          </cell>
          <cell r="I11">
            <v>10</v>
          </cell>
          <cell r="J11">
            <v>24.25</v>
          </cell>
          <cell r="K11">
            <v>14.25</v>
          </cell>
          <cell r="L11">
            <v>2.425</v>
          </cell>
          <cell r="M11">
            <v>242.5</v>
          </cell>
          <cell r="N11">
            <v>10</v>
          </cell>
          <cell r="O11">
            <v>24</v>
          </cell>
          <cell r="P11">
            <v>26</v>
          </cell>
          <cell r="Q11">
            <v>30</v>
          </cell>
          <cell r="R11">
            <v>2</v>
          </cell>
          <cell r="S11">
            <v>26</v>
          </cell>
          <cell r="T11">
            <v>26</v>
          </cell>
          <cell r="U11">
            <v>0</v>
          </cell>
          <cell r="V11">
            <v>1</v>
          </cell>
          <cell r="W11">
            <v>156</v>
          </cell>
          <cell r="X11">
            <v>6</v>
          </cell>
          <cell r="Y11">
            <v>15</v>
          </cell>
          <cell r="Z11">
            <v>21</v>
          </cell>
          <cell r="AA11">
            <v>29</v>
          </cell>
          <cell r="AB11">
            <v>1</v>
          </cell>
          <cell r="AC11">
            <v>15</v>
          </cell>
          <cell r="AD11">
            <v>30.5</v>
          </cell>
          <cell r="AE11">
            <v>15.5</v>
          </cell>
          <cell r="AF11">
            <v>457.5</v>
          </cell>
          <cell r="AG11">
            <v>15</v>
          </cell>
          <cell r="AH11">
            <v>12</v>
          </cell>
          <cell r="AI11">
            <v>16</v>
          </cell>
          <cell r="AJ11">
            <v>24</v>
          </cell>
          <cell r="AK11">
            <v>1</v>
          </cell>
          <cell r="AL11">
            <v>12</v>
          </cell>
          <cell r="AM11">
            <v>5</v>
          </cell>
          <cell r="AN11">
            <v>-7</v>
          </cell>
        </row>
        <row r="11">
          <cell r="AP11">
            <v>0</v>
          </cell>
          <cell r="AQ11">
            <v>8</v>
          </cell>
          <cell r="AR11">
            <v>585</v>
          </cell>
          <cell r="AS11" t="str">
            <v>羊子山西路药店</v>
          </cell>
          <cell r="AT11" t="str">
            <v>西北片区</v>
          </cell>
          <cell r="AU11">
            <v>61</v>
          </cell>
          <cell r="AV11">
            <v>72</v>
          </cell>
          <cell r="AW11">
            <v>83</v>
          </cell>
          <cell r="AX11">
            <v>1</v>
          </cell>
          <cell r="AY11">
            <v>61</v>
          </cell>
          <cell r="AZ11">
            <v>48</v>
          </cell>
          <cell r="BA11">
            <v>-13</v>
          </cell>
          <cell r="BB11">
            <v>4565.11</v>
          </cell>
          <cell r="BC11">
            <v>0.786885245901639</v>
          </cell>
        </row>
        <row r="11">
          <cell r="BE11">
            <v>0</v>
          </cell>
          <cell r="BF11">
            <v>14</v>
          </cell>
          <cell r="BG11">
            <v>17</v>
          </cell>
          <cell r="BH11">
            <v>20</v>
          </cell>
          <cell r="BI11">
            <v>1</v>
          </cell>
          <cell r="BJ11">
            <v>14</v>
          </cell>
          <cell r="BK11">
            <v>26</v>
          </cell>
          <cell r="BL11">
            <v>12</v>
          </cell>
          <cell r="BM11">
            <v>208</v>
          </cell>
          <cell r="BN11">
            <v>8</v>
          </cell>
          <cell r="BO11">
            <v>6</v>
          </cell>
          <cell r="BP11">
            <v>8</v>
          </cell>
          <cell r="BQ11">
            <v>10</v>
          </cell>
          <cell r="BR11">
            <v>1</v>
          </cell>
          <cell r="BS11">
            <v>6</v>
          </cell>
          <cell r="BT11">
            <v>6</v>
          </cell>
          <cell r="BU11">
            <v>0</v>
          </cell>
          <cell r="BV11">
            <v>108</v>
          </cell>
          <cell r="BW11">
            <v>18</v>
          </cell>
          <cell r="BX11">
            <v>6000</v>
          </cell>
          <cell r="BY11">
            <v>7800</v>
          </cell>
          <cell r="BZ11">
            <v>9333</v>
          </cell>
          <cell r="CA11">
            <v>1</v>
          </cell>
          <cell r="CB11">
            <v>6000</v>
          </cell>
          <cell r="CC11">
            <v>6244.62</v>
          </cell>
          <cell r="CD11">
            <v>244.62</v>
          </cell>
          <cell r="CE11">
            <v>936.693</v>
          </cell>
          <cell r="CF11">
            <v>0.15</v>
          </cell>
          <cell r="CG11">
            <v>8</v>
          </cell>
          <cell r="CH11">
            <v>585</v>
          </cell>
          <cell r="CI11" t="str">
            <v>羊子山西路药店</v>
          </cell>
          <cell r="CJ11" t="str">
            <v>西北片区</v>
          </cell>
          <cell r="CK11">
            <v>18</v>
          </cell>
          <cell r="CL11">
            <v>22</v>
          </cell>
          <cell r="CM11">
            <v>26</v>
          </cell>
          <cell r="CN11">
            <v>2</v>
          </cell>
          <cell r="CO11">
            <v>22</v>
          </cell>
          <cell r="CP11">
            <v>11</v>
          </cell>
          <cell r="CQ11">
            <v>10</v>
          </cell>
          <cell r="CR11">
            <v>-12</v>
          </cell>
        </row>
        <row r="11">
          <cell r="CT11">
            <v>0</v>
          </cell>
          <cell r="CU11">
            <v>13</v>
          </cell>
          <cell r="CV11">
            <v>16</v>
          </cell>
          <cell r="CW11">
            <v>20</v>
          </cell>
          <cell r="CX11">
            <v>1</v>
          </cell>
          <cell r="CY11">
            <v>13</v>
          </cell>
          <cell r="CZ11">
            <v>14</v>
          </cell>
          <cell r="DA11">
            <v>1</v>
          </cell>
          <cell r="DB11">
            <v>210</v>
          </cell>
          <cell r="DC11">
            <v>15</v>
          </cell>
          <cell r="DD11">
            <v>12</v>
          </cell>
          <cell r="DE11">
            <v>18</v>
          </cell>
          <cell r="DF11">
            <v>21</v>
          </cell>
          <cell r="DG11">
            <v>2</v>
          </cell>
          <cell r="DH11">
            <v>18</v>
          </cell>
          <cell r="DI11">
            <v>24</v>
          </cell>
          <cell r="DJ11">
            <v>6</v>
          </cell>
          <cell r="DK11">
            <v>480</v>
          </cell>
          <cell r="DL11">
            <v>20</v>
          </cell>
          <cell r="DM11">
            <v>2798.693</v>
          </cell>
        </row>
        <row r="11">
          <cell r="DO11">
            <v>2798.693</v>
          </cell>
          <cell r="DP11">
            <v>2798.7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5</v>
          </cell>
          <cell r="F12">
            <v>6</v>
          </cell>
          <cell r="G12">
            <v>8</v>
          </cell>
          <cell r="H12">
            <v>1</v>
          </cell>
          <cell r="I12">
            <v>5</v>
          </cell>
          <cell r="J12">
            <v>2</v>
          </cell>
          <cell r="K12">
            <v>-3</v>
          </cell>
          <cell r="L12">
            <v>0.4</v>
          </cell>
        </row>
        <row r="12">
          <cell r="N12">
            <v>0</v>
          </cell>
          <cell r="O12">
            <v>21</v>
          </cell>
          <cell r="P12">
            <v>23</v>
          </cell>
          <cell r="Q12">
            <v>26</v>
          </cell>
          <cell r="R12">
            <v>3</v>
          </cell>
          <cell r="S12">
            <v>26</v>
          </cell>
          <cell r="T12">
            <v>11</v>
          </cell>
          <cell r="U12">
            <v>-15</v>
          </cell>
          <cell r="V12">
            <v>0.423076923076923</v>
          </cell>
        </row>
        <row r="12">
          <cell r="X12">
            <v>0</v>
          </cell>
          <cell r="Y12">
            <v>9</v>
          </cell>
          <cell r="Z12">
            <v>13</v>
          </cell>
          <cell r="AA12">
            <v>18</v>
          </cell>
          <cell r="AB12">
            <v>1</v>
          </cell>
          <cell r="AC12">
            <v>9</v>
          </cell>
          <cell r="AD12">
            <v>4</v>
          </cell>
          <cell r="AE12">
            <v>-5</v>
          </cell>
        </row>
        <row r="12">
          <cell r="AG12">
            <v>0</v>
          </cell>
          <cell r="AH12">
            <v>6</v>
          </cell>
          <cell r="AI12">
            <v>8</v>
          </cell>
          <cell r="AJ12">
            <v>12</v>
          </cell>
          <cell r="AK12">
            <v>1</v>
          </cell>
          <cell r="AL12">
            <v>6</v>
          </cell>
          <cell r="AM12">
            <v>8</v>
          </cell>
          <cell r="AN12">
            <v>2</v>
          </cell>
          <cell r="AO12">
            <v>64</v>
          </cell>
          <cell r="AP12">
            <v>8</v>
          </cell>
          <cell r="AQ12">
            <v>9</v>
          </cell>
          <cell r="AR12">
            <v>709</v>
          </cell>
          <cell r="AS12" t="str">
            <v>新都区马超东路店</v>
          </cell>
          <cell r="AT12" t="str">
            <v>西北片区</v>
          </cell>
          <cell r="AU12">
            <v>26</v>
          </cell>
          <cell r="AV12">
            <v>31</v>
          </cell>
          <cell r="AW12">
            <v>36</v>
          </cell>
          <cell r="AX12">
            <v>1</v>
          </cell>
          <cell r="AY12">
            <v>26</v>
          </cell>
          <cell r="AZ12">
            <v>19</v>
          </cell>
          <cell r="BA12">
            <v>-7</v>
          </cell>
          <cell r="BB12">
            <v>1416.95</v>
          </cell>
          <cell r="BC12">
            <v>0.730769230769231</v>
          </cell>
        </row>
        <row r="12">
          <cell r="BE12">
            <v>0</v>
          </cell>
          <cell r="BF12">
            <v>7</v>
          </cell>
          <cell r="BG12">
            <v>8</v>
          </cell>
          <cell r="BH12">
            <v>10</v>
          </cell>
          <cell r="BI12">
            <v>1</v>
          </cell>
          <cell r="BJ12">
            <v>7</v>
          </cell>
          <cell r="BK12">
            <v>3</v>
          </cell>
          <cell r="BL12">
            <v>-4</v>
          </cell>
        </row>
        <row r="12">
          <cell r="BN12">
            <v>0</v>
          </cell>
          <cell r="BO12">
            <v>3</v>
          </cell>
          <cell r="BP12">
            <v>4</v>
          </cell>
          <cell r="BQ12">
            <v>5</v>
          </cell>
          <cell r="BR12">
            <v>1</v>
          </cell>
          <cell r="BS12">
            <v>3</v>
          </cell>
          <cell r="BT12">
            <v>4</v>
          </cell>
          <cell r="BU12">
            <v>1</v>
          </cell>
          <cell r="BV12">
            <v>72</v>
          </cell>
          <cell r="BW12">
            <v>18</v>
          </cell>
          <cell r="BX12">
            <v>2300</v>
          </cell>
          <cell r="BY12">
            <v>3000</v>
          </cell>
          <cell r="BZ12">
            <v>3578</v>
          </cell>
          <cell r="CA12">
            <v>1</v>
          </cell>
          <cell r="CB12">
            <v>2300</v>
          </cell>
          <cell r="CC12">
            <v>1717.75</v>
          </cell>
          <cell r="CD12">
            <v>-582.25</v>
          </cell>
          <cell r="CE12">
            <v>257.6625</v>
          </cell>
          <cell r="CF12">
            <v>0.15</v>
          </cell>
          <cell r="CG12">
            <v>9</v>
          </cell>
          <cell r="CH12">
            <v>709</v>
          </cell>
          <cell r="CI12" t="str">
            <v>新都区马超东路店</v>
          </cell>
          <cell r="CJ12" t="str">
            <v>西北片区</v>
          </cell>
          <cell r="CK12">
            <v>8</v>
          </cell>
          <cell r="CL12">
            <v>10</v>
          </cell>
          <cell r="CM12">
            <v>12</v>
          </cell>
          <cell r="CN12">
            <v>2</v>
          </cell>
          <cell r="CO12">
            <v>10</v>
          </cell>
          <cell r="CP12">
            <v>5</v>
          </cell>
          <cell r="CQ12">
            <v>5</v>
          </cell>
          <cell r="CR12">
            <v>-5</v>
          </cell>
        </row>
        <row r="12">
          <cell r="CT12">
            <v>0</v>
          </cell>
          <cell r="CU12">
            <v>6</v>
          </cell>
          <cell r="CV12">
            <v>7</v>
          </cell>
          <cell r="CW12">
            <v>9</v>
          </cell>
          <cell r="CX12">
            <v>1</v>
          </cell>
          <cell r="CY12">
            <v>6</v>
          </cell>
          <cell r="CZ12">
            <v>10</v>
          </cell>
          <cell r="DA12">
            <v>4</v>
          </cell>
          <cell r="DB12">
            <v>150</v>
          </cell>
          <cell r="DC12">
            <v>15</v>
          </cell>
          <cell r="DD12">
            <v>6</v>
          </cell>
          <cell r="DE12">
            <v>9</v>
          </cell>
          <cell r="DF12">
            <v>11</v>
          </cell>
          <cell r="DG12">
            <v>3</v>
          </cell>
          <cell r="DH12">
            <v>11</v>
          </cell>
          <cell r="DI12">
            <v>8</v>
          </cell>
          <cell r="DJ12">
            <v>-3</v>
          </cell>
        </row>
        <row r="12">
          <cell r="DL12">
            <v>0</v>
          </cell>
          <cell r="DM12">
            <v>543.6625</v>
          </cell>
        </row>
        <row r="12">
          <cell r="DO12">
            <v>543.6625</v>
          </cell>
          <cell r="DP12">
            <v>543.7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9</v>
          </cell>
          <cell r="F13">
            <v>11</v>
          </cell>
          <cell r="G13">
            <v>14</v>
          </cell>
          <cell r="H13">
            <v>1</v>
          </cell>
          <cell r="I13">
            <v>9</v>
          </cell>
          <cell r="J13">
            <v>17.125</v>
          </cell>
          <cell r="K13">
            <v>8.125</v>
          </cell>
          <cell r="L13">
            <v>1.90277777777778</v>
          </cell>
          <cell r="M13">
            <v>171.25</v>
          </cell>
          <cell r="N13">
            <v>10</v>
          </cell>
          <cell r="O13">
            <v>36</v>
          </cell>
          <cell r="P13">
            <v>40</v>
          </cell>
          <cell r="Q13">
            <v>45</v>
          </cell>
          <cell r="R13">
            <v>3</v>
          </cell>
          <cell r="S13">
            <v>45</v>
          </cell>
          <cell r="T13">
            <v>52</v>
          </cell>
          <cell r="U13">
            <v>7</v>
          </cell>
          <cell r="V13">
            <v>1.15555555555556</v>
          </cell>
          <cell r="W13">
            <v>468</v>
          </cell>
          <cell r="X13">
            <v>9</v>
          </cell>
          <cell r="Y13">
            <v>14</v>
          </cell>
          <cell r="Z13">
            <v>19</v>
          </cell>
          <cell r="AA13">
            <v>26</v>
          </cell>
          <cell r="AB13">
            <v>3</v>
          </cell>
          <cell r="AC13">
            <v>26</v>
          </cell>
          <cell r="AD13">
            <v>26</v>
          </cell>
          <cell r="AE13">
            <v>0</v>
          </cell>
          <cell r="AF13">
            <v>780</v>
          </cell>
          <cell r="AG13">
            <v>30</v>
          </cell>
          <cell r="AH13">
            <v>12</v>
          </cell>
          <cell r="AI13">
            <v>14</v>
          </cell>
          <cell r="AJ13">
            <v>20</v>
          </cell>
          <cell r="AK13">
            <v>3</v>
          </cell>
          <cell r="AL13">
            <v>20</v>
          </cell>
          <cell r="AM13">
            <v>4</v>
          </cell>
          <cell r="AN13">
            <v>-16</v>
          </cell>
        </row>
        <row r="13">
          <cell r="AP13">
            <v>0</v>
          </cell>
          <cell r="AQ13">
            <v>10</v>
          </cell>
          <cell r="AR13">
            <v>726</v>
          </cell>
          <cell r="AS13" t="str">
            <v>交大路第三药店</v>
          </cell>
          <cell r="AT13" t="str">
            <v>西北片区</v>
          </cell>
          <cell r="AU13">
            <v>44</v>
          </cell>
          <cell r="AV13">
            <v>52</v>
          </cell>
          <cell r="AW13">
            <v>60</v>
          </cell>
          <cell r="AX13">
            <v>3</v>
          </cell>
          <cell r="AY13">
            <v>60</v>
          </cell>
          <cell r="AZ13">
            <v>82.8</v>
          </cell>
          <cell r="BA13">
            <v>22.8</v>
          </cell>
          <cell r="BB13">
            <v>8208.85</v>
          </cell>
          <cell r="BC13">
            <v>1.38</v>
          </cell>
          <cell r="BD13">
            <v>1067.1505</v>
          </cell>
          <cell r="BE13">
            <v>0.13</v>
          </cell>
          <cell r="BF13">
            <v>17</v>
          </cell>
          <cell r="BG13">
            <v>20</v>
          </cell>
          <cell r="BH13">
            <v>24</v>
          </cell>
          <cell r="BI13">
            <v>3</v>
          </cell>
          <cell r="BJ13">
            <v>24</v>
          </cell>
          <cell r="BK13">
            <v>27</v>
          </cell>
          <cell r="BL13">
            <v>3</v>
          </cell>
          <cell r="BM13">
            <v>324</v>
          </cell>
          <cell r="BN13">
            <v>12</v>
          </cell>
          <cell r="BO13">
            <v>5</v>
          </cell>
          <cell r="BP13">
            <v>7</v>
          </cell>
          <cell r="BQ13">
            <v>9</v>
          </cell>
          <cell r="BR13">
            <v>1</v>
          </cell>
          <cell r="BS13">
            <v>5</v>
          </cell>
          <cell r="BT13">
            <v>3</v>
          </cell>
          <cell r="BU13">
            <v>-2</v>
          </cell>
        </row>
        <row r="13">
          <cell r="BW13">
            <v>0</v>
          </cell>
          <cell r="BX13">
            <v>5400</v>
          </cell>
          <cell r="BY13">
            <v>7000</v>
          </cell>
          <cell r="BZ13">
            <v>8400</v>
          </cell>
          <cell r="CA13">
            <v>3</v>
          </cell>
          <cell r="CB13">
            <v>8400</v>
          </cell>
          <cell r="CC13">
            <v>11659.05</v>
          </cell>
          <cell r="CD13">
            <v>3259.05</v>
          </cell>
          <cell r="CE13">
            <v>2914.7625</v>
          </cell>
          <cell r="CF13">
            <v>0.25</v>
          </cell>
          <cell r="CG13">
            <v>10</v>
          </cell>
          <cell r="CH13">
            <v>726</v>
          </cell>
          <cell r="CI13" t="str">
            <v>交大路第三药店</v>
          </cell>
          <cell r="CJ13" t="str">
            <v>西北片区</v>
          </cell>
          <cell r="CK13">
            <v>21</v>
          </cell>
          <cell r="CL13">
            <v>25</v>
          </cell>
          <cell r="CM13">
            <v>30</v>
          </cell>
          <cell r="CN13">
            <v>3</v>
          </cell>
          <cell r="CO13">
            <v>30</v>
          </cell>
          <cell r="CP13">
            <v>33</v>
          </cell>
          <cell r="CQ13">
            <v>31</v>
          </cell>
          <cell r="CR13">
            <v>1</v>
          </cell>
          <cell r="CS13">
            <v>372</v>
          </cell>
          <cell r="CT13">
            <v>12</v>
          </cell>
          <cell r="CU13">
            <v>9</v>
          </cell>
          <cell r="CV13">
            <v>10</v>
          </cell>
          <cell r="CW13">
            <v>13</v>
          </cell>
          <cell r="CX13">
            <v>3</v>
          </cell>
          <cell r="CY13">
            <v>13</v>
          </cell>
          <cell r="CZ13">
            <v>24</v>
          </cell>
          <cell r="DA13">
            <v>11</v>
          </cell>
          <cell r="DB13">
            <v>600</v>
          </cell>
          <cell r="DC13">
            <v>25</v>
          </cell>
          <cell r="DD13">
            <v>9</v>
          </cell>
          <cell r="DE13">
            <v>14</v>
          </cell>
          <cell r="DF13">
            <v>15</v>
          </cell>
          <cell r="DG13">
            <v>3</v>
          </cell>
          <cell r="DH13">
            <v>15</v>
          </cell>
          <cell r="DI13">
            <v>18</v>
          </cell>
          <cell r="DJ13">
            <v>3</v>
          </cell>
          <cell r="DK13">
            <v>450</v>
          </cell>
          <cell r="DL13">
            <v>25</v>
          </cell>
          <cell r="DM13">
            <v>7147.163</v>
          </cell>
          <cell r="DN13">
            <v>16.875</v>
          </cell>
          <cell r="DO13">
            <v>7130.288</v>
          </cell>
          <cell r="DP13">
            <v>7130.3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4</v>
          </cell>
          <cell r="F14">
            <v>5</v>
          </cell>
          <cell r="G14">
            <v>6</v>
          </cell>
          <cell r="H14">
            <v>1</v>
          </cell>
          <cell r="I14">
            <v>4</v>
          </cell>
          <cell r="J14">
            <v>2</v>
          </cell>
          <cell r="K14">
            <v>-2</v>
          </cell>
          <cell r="L14">
            <v>0.5</v>
          </cell>
        </row>
        <row r="14">
          <cell r="N14">
            <v>0</v>
          </cell>
          <cell r="O14">
            <v>9</v>
          </cell>
          <cell r="P14">
            <v>10</v>
          </cell>
          <cell r="Q14">
            <v>12</v>
          </cell>
          <cell r="R14">
            <v>1</v>
          </cell>
          <cell r="S14">
            <v>9</v>
          </cell>
          <cell r="T14">
            <v>16</v>
          </cell>
          <cell r="U14">
            <v>7</v>
          </cell>
          <cell r="V14">
            <v>1.77777777777778</v>
          </cell>
          <cell r="W14">
            <v>64</v>
          </cell>
          <cell r="X14">
            <v>4</v>
          </cell>
          <cell r="Y14">
            <v>6</v>
          </cell>
          <cell r="Z14">
            <v>8</v>
          </cell>
          <cell r="AA14">
            <v>12</v>
          </cell>
          <cell r="AB14">
            <v>1</v>
          </cell>
          <cell r="AC14">
            <v>6</v>
          </cell>
          <cell r="AD14">
            <v>5</v>
          </cell>
          <cell r="AE14">
            <v>-1</v>
          </cell>
        </row>
        <row r="14">
          <cell r="AG14">
            <v>0</v>
          </cell>
          <cell r="AH14">
            <v>3</v>
          </cell>
          <cell r="AI14">
            <v>5</v>
          </cell>
          <cell r="AJ14">
            <v>9</v>
          </cell>
          <cell r="AK14">
            <v>1</v>
          </cell>
          <cell r="AL14">
            <v>3</v>
          </cell>
          <cell r="AM14">
            <v>0</v>
          </cell>
          <cell r="AN14">
            <v>-3</v>
          </cell>
        </row>
        <row r="14">
          <cell r="AP14" t="e">
            <v>#DIV/0!</v>
          </cell>
          <cell r="AQ14">
            <v>11</v>
          </cell>
          <cell r="AR14">
            <v>727</v>
          </cell>
          <cell r="AS14" t="str">
            <v>黄苑东街药店</v>
          </cell>
          <cell r="AT14" t="str">
            <v>西北片区</v>
          </cell>
          <cell r="AU14">
            <v>17</v>
          </cell>
          <cell r="AV14">
            <v>20</v>
          </cell>
          <cell r="AW14">
            <v>23</v>
          </cell>
          <cell r="AX14">
            <v>1</v>
          </cell>
          <cell r="AY14">
            <v>17</v>
          </cell>
          <cell r="AZ14">
            <v>21</v>
          </cell>
          <cell r="BA14">
            <v>4</v>
          </cell>
          <cell r="BB14">
            <v>1657.9</v>
          </cell>
          <cell r="BC14">
            <v>1.23529411764706</v>
          </cell>
          <cell r="BD14">
            <v>82.895</v>
          </cell>
          <cell r="BE14">
            <v>0.05</v>
          </cell>
          <cell r="BF14">
            <v>6</v>
          </cell>
          <cell r="BG14">
            <v>7</v>
          </cell>
          <cell r="BH14">
            <v>8</v>
          </cell>
          <cell r="BI14">
            <v>2</v>
          </cell>
          <cell r="BJ14">
            <v>7</v>
          </cell>
          <cell r="BK14">
            <v>11</v>
          </cell>
          <cell r="BL14">
            <v>4</v>
          </cell>
          <cell r="BM14">
            <v>110</v>
          </cell>
          <cell r="BN14">
            <v>10</v>
          </cell>
          <cell r="BO14">
            <v>2</v>
          </cell>
          <cell r="BP14">
            <v>3</v>
          </cell>
          <cell r="BQ14">
            <v>4</v>
          </cell>
          <cell r="BR14">
            <v>1</v>
          </cell>
          <cell r="BS14">
            <v>2</v>
          </cell>
          <cell r="BT14">
            <v>9</v>
          </cell>
          <cell r="BU14">
            <v>7</v>
          </cell>
          <cell r="BV14">
            <v>162</v>
          </cell>
          <cell r="BW14">
            <v>18</v>
          </cell>
          <cell r="BX14">
            <v>2200</v>
          </cell>
          <cell r="BY14">
            <v>2800</v>
          </cell>
          <cell r="BZ14">
            <v>3422</v>
          </cell>
          <cell r="CA14">
            <v>1</v>
          </cell>
          <cell r="CB14">
            <v>2200</v>
          </cell>
          <cell r="CC14">
            <v>2859.15</v>
          </cell>
          <cell r="CD14">
            <v>659.15</v>
          </cell>
          <cell r="CE14">
            <v>428.8725</v>
          </cell>
          <cell r="CF14">
            <v>0.15</v>
          </cell>
          <cell r="CG14">
            <v>11</v>
          </cell>
          <cell r="CH14">
            <v>727</v>
          </cell>
          <cell r="CI14" t="str">
            <v>黄苑东街药店</v>
          </cell>
          <cell r="CJ14" t="str">
            <v>西北片区</v>
          </cell>
          <cell r="CK14">
            <v>6</v>
          </cell>
          <cell r="CL14">
            <v>7</v>
          </cell>
          <cell r="CM14">
            <v>9</v>
          </cell>
          <cell r="CN14">
            <v>3</v>
          </cell>
          <cell r="CO14">
            <v>9</v>
          </cell>
          <cell r="CP14">
            <v>9</v>
          </cell>
          <cell r="CQ14">
            <v>9</v>
          </cell>
          <cell r="CR14">
            <v>0</v>
          </cell>
          <cell r="CS14">
            <v>108</v>
          </cell>
          <cell r="CT14">
            <v>12</v>
          </cell>
          <cell r="CU14">
            <v>4</v>
          </cell>
          <cell r="CV14">
            <v>5</v>
          </cell>
          <cell r="CW14">
            <v>6</v>
          </cell>
          <cell r="CX14">
            <v>1</v>
          </cell>
          <cell r="CY14">
            <v>4</v>
          </cell>
          <cell r="CZ14">
            <v>3</v>
          </cell>
          <cell r="DA14">
            <v>-1</v>
          </cell>
        </row>
        <row r="14">
          <cell r="DC14">
            <v>0</v>
          </cell>
          <cell r="DD14">
            <v>5</v>
          </cell>
          <cell r="DE14">
            <v>8</v>
          </cell>
          <cell r="DF14">
            <v>9</v>
          </cell>
          <cell r="DG14">
            <v>1</v>
          </cell>
          <cell r="DH14">
            <v>5</v>
          </cell>
          <cell r="DI14">
            <v>8</v>
          </cell>
          <cell r="DJ14">
            <v>3</v>
          </cell>
          <cell r="DK14">
            <v>120</v>
          </cell>
          <cell r="DL14">
            <v>15</v>
          </cell>
          <cell r="DM14">
            <v>1075.7675</v>
          </cell>
        </row>
        <row r="14">
          <cell r="DO14">
            <v>1075.7675</v>
          </cell>
          <cell r="DP14">
            <v>1075.8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8</v>
          </cell>
          <cell r="F15">
            <v>10</v>
          </cell>
          <cell r="G15">
            <v>12</v>
          </cell>
          <cell r="H15">
            <v>1</v>
          </cell>
          <cell r="I15">
            <v>8</v>
          </cell>
          <cell r="J15">
            <v>8</v>
          </cell>
          <cell r="K15">
            <v>0</v>
          </cell>
          <cell r="L15">
            <v>1</v>
          </cell>
          <cell r="M15">
            <v>80</v>
          </cell>
          <cell r="N15">
            <v>10</v>
          </cell>
          <cell r="O15">
            <v>39</v>
          </cell>
          <cell r="P15">
            <v>43</v>
          </cell>
          <cell r="Q15">
            <v>49</v>
          </cell>
          <cell r="R15">
            <v>3</v>
          </cell>
          <cell r="S15">
            <v>49</v>
          </cell>
          <cell r="T15">
            <v>79</v>
          </cell>
          <cell r="U15">
            <v>30</v>
          </cell>
          <cell r="V15">
            <v>1.61224489795918</v>
          </cell>
          <cell r="W15">
            <v>711</v>
          </cell>
          <cell r="X15">
            <v>9</v>
          </cell>
          <cell r="Y15">
            <v>11</v>
          </cell>
          <cell r="Z15">
            <v>15</v>
          </cell>
          <cell r="AA15">
            <v>21</v>
          </cell>
          <cell r="AB15">
            <v>3</v>
          </cell>
          <cell r="AC15">
            <v>21</v>
          </cell>
          <cell r="AD15">
            <v>22</v>
          </cell>
          <cell r="AE15">
            <v>1</v>
          </cell>
          <cell r="AF15">
            <v>660</v>
          </cell>
          <cell r="AG15">
            <v>30</v>
          </cell>
          <cell r="AH15">
            <v>12</v>
          </cell>
          <cell r="AI15">
            <v>14</v>
          </cell>
          <cell r="AJ15">
            <v>20</v>
          </cell>
          <cell r="AK15">
            <v>3</v>
          </cell>
          <cell r="AL15">
            <v>20</v>
          </cell>
          <cell r="AM15">
            <v>48</v>
          </cell>
          <cell r="AN15">
            <v>28</v>
          </cell>
          <cell r="AO15">
            <v>720</v>
          </cell>
          <cell r="AP15">
            <v>15</v>
          </cell>
          <cell r="AQ15">
            <v>12</v>
          </cell>
          <cell r="AR15">
            <v>730</v>
          </cell>
          <cell r="AS15" t="str">
            <v>新都区新繁镇店</v>
          </cell>
          <cell r="AT15" t="str">
            <v>西北片区</v>
          </cell>
          <cell r="AU15">
            <v>35</v>
          </cell>
          <cell r="AV15">
            <v>41</v>
          </cell>
          <cell r="AW15">
            <v>47</v>
          </cell>
          <cell r="AX15">
            <v>3</v>
          </cell>
          <cell r="AY15">
            <v>47</v>
          </cell>
          <cell r="AZ15">
            <v>77</v>
          </cell>
          <cell r="BA15">
            <v>30</v>
          </cell>
          <cell r="BB15">
            <v>6828.72</v>
          </cell>
          <cell r="BC15">
            <v>1.63829787234043</v>
          </cell>
          <cell r="BD15">
            <v>887.7336</v>
          </cell>
          <cell r="BE15">
            <v>0.13</v>
          </cell>
          <cell r="BF15">
            <v>17</v>
          </cell>
          <cell r="BG15">
            <v>20</v>
          </cell>
          <cell r="BH15">
            <v>24</v>
          </cell>
          <cell r="BI15">
            <v>1</v>
          </cell>
          <cell r="BJ15">
            <v>17</v>
          </cell>
          <cell r="BK15">
            <v>25</v>
          </cell>
          <cell r="BL15">
            <v>8</v>
          </cell>
          <cell r="BM15">
            <v>200</v>
          </cell>
          <cell r="BN15">
            <v>8</v>
          </cell>
          <cell r="BO15">
            <v>4</v>
          </cell>
          <cell r="BP15">
            <v>5</v>
          </cell>
          <cell r="BQ15">
            <v>6</v>
          </cell>
          <cell r="BR15">
            <v>1</v>
          </cell>
          <cell r="BS15">
            <v>4</v>
          </cell>
          <cell r="BT15">
            <v>5</v>
          </cell>
          <cell r="BU15">
            <v>1</v>
          </cell>
          <cell r="BV15">
            <v>90</v>
          </cell>
          <cell r="BW15">
            <v>18</v>
          </cell>
          <cell r="BX15">
            <v>4800</v>
          </cell>
          <cell r="BY15">
            <v>6200</v>
          </cell>
          <cell r="BZ15">
            <v>7467</v>
          </cell>
          <cell r="CA15">
            <v>1</v>
          </cell>
          <cell r="CB15">
            <v>4800</v>
          </cell>
          <cell r="CC15">
            <v>7530.79</v>
          </cell>
          <cell r="CD15">
            <v>2730.79</v>
          </cell>
          <cell r="CE15">
            <v>1129.6185</v>
          </cell>
          <cell r="CF15">
            <v>0.15</v>
          </cell>
          <cell r="CG15">
            <v>12</v>
          </cell>
          <cell r="CH15">
            <v>730</v>
          </cell>
          <cell r="CI15" t="str">
            <v>新都区新繁镇店</v>
          </cell>
          <cell r="CJ15" t="str">
            <v>西北片区</v>
          </cell>
          <cell r="CK15">
            <v>18</v>
          </cell>
          <cell r="CL15">
            <v>22</v>
          </cell>
          <cell r="CM15">
            <v>26</v>
          </cell>
          <cell r="CN15">
            <v>3</v>
          </cell>
          <cell r="CO15">
            <v>26</v>
          </cell>
          <cell r="CP15">
            <v>33</v>
          </cell>
          <cell r="CQ15">
            <v>30</v>
          </cell>
          <cell r="CR15">
            <v>4</v>
          </cell>
          <cell r="CS15">
            <v>360</v>
          </cell>
          <cell r="CT15">
            <v>12</v>
          </cell>
          <cell r="CU15">
            <v>9</v>
          </cell>
          <cell r="CV15">
            <v>10</v>
          </cell>
          <cell r="CW15">
            <v>13</v>
          </cell>
          <cell r="CX15">
            <v>1</v>
          </cell>
          <cell r="CY15">
            <v>9</v>
          </cell>
          <cell r="CZ15">
            <v>12</v>
          </cell>
          <cell r="DA15">
            <v>3</v>
          </cell>
          <cell r="DB15">
            <v>180</v>
          </cell>
          <cell r="DC15">
            <v>15</v>
          </cell>
          <cell r="DD15">
            <v>9</v>
          </cell>
          <cell r="DE15">
            <v>14</v>
          </cell>
          <cell r="DF15">
            <v>15</v>
          </cell>
          <cell r="DG15">
            <v>3</v>
          </cell>
          <cell r="DH15">
            <v>15</v>
          </cell>
          <cell r="DI15">
            <v>44</v>
          </cell>
          <cell r="DJ15">
            <v>29</v>
          </cell>
          <cell r="DK15">
            <v>1100</v>
          </cell>
          <cell r="DL15">
            <v>25</v>
          </cell>
          <cell r="DM15">
            <v>6118.3521</v>
          </cell>
        </row>
        <row r="15">
          <cell r="DO15">
            <v>6118.3521</v>
          </cell>
          <cell r="DP15">
            <v>6118.4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4</v>
          </cell>
          <cell r="F16">
            <v>5</v>
          </cell>
          <cell r="G16">
            <v>6</v>
          </cell>
          <cell r="H16">
            <v>1</v>
          </cell>
          <cell r="I16">
            <v>4</v>
          </cell>
          <cell r="J16">
            <v>9</v>
          </cell>
          <cell r="K16">
            <v>5</v>
          </cell>
          <cell r="L16">
            <v>2.25</v>
          </cell>
          <cell r="M16">
            <v>90</v>
          </cell>
          <cell r="N16">
            <v>10</v>
          </cell>
          <cell r="O16">
            <v>9</v>
          </cell>
          <cell r="P16">
            <v>10</v>
          </cell>
          <cell r="Q16">
            <v>12</v>
          </cell>
          <cell r="R16">
            <v>3</v>
          </cell>
          <cell r="S16">
            <v>12</v>
          </cell>
          <cell r="T16">
            <v>31</v>
          </cell>
          <cell r="U16">
            <v>19</v>
          </cell>
          <cell r="V16">
            <v>2.58333333333333</v>
          </cell>
          <cell r="W16">
            <v>279</v>
          </cell>
          <cell r="X16">
            <v>9</v>
          </cell>
          <cell r="Y16">
            <v>6</v>
          </cell>
          <cell r="Z16">
            <v>8</v>
          </cell>
          <cell r="AA16">
            <v>12</v>
          </cell>
          <cell r="AB16">
            <v>2</v>
          </cell>
          <cell r="AC16">
            <v>8</v>
          </cell>
          <cell r="AD16">
            <v>14</v>
          </cell>
          <cell r="AE16">
            <v>6</v>
          </cell>
          <cell r="AF16">
            <v>280</v>
          </cell>
          <cell r="AG16">
            <v>20</v>
          </cell>
          <cell r="AH16">
            <v>4</v>
          </cell>
          <cell r="AI16">
            <v>6</v>
          </cell>
          <cell r="AJ16">
            <v>10</v>
          </cell>
          <cell r="AK16">
            <v>3</v>
          </cell>
          <cell r="AL16">
            <v>10</v>
          </cell>
          <cell r="AM16">
            <v>12</v>
          </cell>
          <cell r="AN16">
            <v>2</v>
          </cell>
          <cell r="AO16">
            <v>180</v>
          </cell>
          <cell r="AP16">
            <v>15</v>
          </cell>
          <cell r="AQ16">
            <v>13</v>
          </cell>
          <cell r="AR16">
            <v>741</v>
          </cell>
          <cell r="AS16" t="str">
            <v>新怡店</v>
          </cell>
          <cell r="AT16" t="str">
            <v>西北片区</v>
          </cell>
          <cell r="AU16">
            <v>12</v>
          </cell>
          <cell r="AV16">
            <v>14</v>
          </cell>
          <cell r="AW16">
            <v>16</v>
          </cell>
          <cell r="AX16">
            <v>3</v>
          </cell>
          <cell r="AY16">
            <v>16</v>
          </cell>
          <cell r="AZ16">
            <v>23</v>
          </cell>
          <cell r="BA16">
            <v>7</v>
          </cell>
          <cell r="BB16">
            <v>2477.25</v>
          </cell>
          <cell r="BC16">
            <v>1.4375</v>
          </cell>
          <cell r="BD16">
            <v>322.0425</v>
          </cell>
          <cell r="BE16">
            <v>0.13</v>
          </cell>
          <cell r="BF16">
            <v>6</v>
          </cell>
          <cell r="BG16">
            <v>8</v>
          </cell>
          <cell r="BH16">
            <v>8</v>
          </cell>
          <cell r="BI16">
            <v>3</v>
          </cell>
          <cell r="BJ16">
            <v>8</v>
          </cell>
          <cell r="BK16">
            <v>28</v>
          </cell>
          <cell r="BL16">
            <v>20</v>
          </cell>
          <cell r="BM16">
            <v>336</v>
          </cell>
          <cell r="BN16">
            <v>12</v>
          </cell>
          <cell r="BO16">
            <v>2</v>
          </cell>
          <cell r="BP16">
            <v>3</v>
          </cell>
          <cell r="BQ16">
            <v>4</v>
          </cell>
          <cell r="BR16">
            <v>3</v>
          </cell>
          <cell r="BS16">
            <v>4</v>
          </cell>
          <cell r="BT16">
            <v>7</v>
          </cell>
          <cell r="BU16">
            <v>3</v>
          </cell>
          <cell r="BV16">
            <v>182</v>
          </cell>
          <cell r="BW16">
            <v>26</v>
          </cell>
          <cell r="BX16">
            <v>2700</v>
          </cell>
          <cell r="BY16">
            <v>3500</v>
          </cell>
          <cell r="BZ16">
            <v>4200</v>
          </cell>
          <cell r="CA16">
            <v>3</v>
          </cell>
          <cell r="CB16">
            <v>4200</v>
          </cell>
          <cell r="CC16">
            <v>2251</v>
          </cell>
          <cell r="CD16">
            <v>-1949</v>
          </cell>
          <cell r="CE16">
            <v>337.65</v>
          </cell>
          <cell r="CF16">
            <v>0.15</v>
          </cell>
          <cell r="CG16">
            <v>13</v>
          </cell>
          <cell r="CH16">
            <v>741</v>
          </cell>
          <cell r="CI16" t="str">
            <v>新怡店</v>
          </cell>
          <cell r="CJ16" t="str">
            <v>西北片区</v>
          </cell>
          <cell r="CK16">
            <v>7</v>
          </cell>
          <cell r="CL16">
            <v>8</v>
          </cell>
          <cell r="CM16">
            <v>10</v>
          </cell>
          <cell r="CN16">
            <v>3</v>
          </cell>
          <cell r="CO16">
            <v>10</v>
          </cell>
          <cell r="CP16">
            <v>17</v>
          </cell>
          <cell r="CQ16">
            <v>15</v>
          </cell>
          <cell r="CR16">
            <v>5</v>
          </cell>
          <cell r="CS16">
            <v>180</v>
          </cell>
          <cell r="CT16">
            <v>12</v>
          </cell>
          <cell r="CU16">
            <v>2</v>
          </cell>
          <cell r="CV16">
            <v>3</v>
          </cell>
          <cell r="CW16">
            <v>3</v>
          </cell>
          <cell r="CX16">
            <v>3</v>
          </cell>
          <cell r="CY16">
            <v>3</v>
          </cell>
          <cell r="CZ16">
            <v>6</v>
          </cell>
          <cell r="DA16">
            <v>3</v>
          </cell>
          <cell r="DB16">
            <v>150</v>
          </cell>
          <cell r="DC16">
            <v>25</v>
          </cell>
          <cell r="DD16">
            <v>3</v>
          </cell>
          <cell r="DE16">
            <v>5</v>
          </cell>
          <cell r="DF16">
            <v>6</v>
          </cell>
          <cell r="DG16">
            <v>3</v>
          </cell>
          <cell r="DH16">
            <v>6</v>
          </cell>
          <cell r="DI16">
            <v>11</v>
          </cell>
          <cell r="DJ16">
            <v>5</v>
          </cell>
          <cell r="DK16">
            <v>275</v>
          </cell>
          <cell r="DL16">
            <v>25</v>
          </cell>
          <cell r="DM16">
            <v>2611.6925</v>
          </cell>
          <cell r="DN16">
            <v>76</v>
          </cell>
          <cell r="DO16">
            <v>2535.6925</v>
          </cell>
          <cell r="DP16">
            <v>2535.7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4</v>
          </cell>
          <cell r="F17">
            <v>5</v>
          </cell>
          <cell r="G17">
            <v>6</v>
          </cell>
          <cell r="H17">
            <v>1</v>
          </cell>
          <cell r="I17">
            <v>4</v>
          </cell>
          <cell r="J17">
            <v>2</v>
          </cell>
          <cell r="K17">
            <v>-2</v>
          </cell>
          <cell r="L17">
            <v>0.5</v>
          </cell>
        </row>
        <row r="17">
          <cell r="N17">
            <v>0</v>
          </cell>
          <cell r="O17">
            <v>9</v>
          </cell>
          <cell r="P17">
            <v>10</v>
          </cell>
          <cell r="Q17">
            <v>12</v>
          </cell>
          <cell r="R17">
            <v>1</v>
          </cell>
          <cell r="S17">
            <v>9</v>
          </cell>
          <cell r="T17">
            <v>19</v>
          </cell>
          <cell r="U17">
            <v>10</v>
          </cell>
          <cell r="V17">
            <v>2.11111111111111</v>
          </cell>
          <cell r="W17">
            <v>76</v>
          </cell>
          <cell r="X17">
            <v>4</v>
          </cell>
          <cell r="Y17">
            <v>11</v>
          </cell>
          <cell r="Z17">
            <v>15</v>
          </cell>
          <cell r="AA17">
            <v>21</v>
          </cell>
          <cell r="AB17">
            <v>2</v>
          </cell>
          <cell r="AC17">
            <v>15</v>
          </cell>
          <cell r="AD17">
            <v>10.5</v>
          </cell>
          <cell r="AE17">
            <v>-4.5</v>
          </cell>
        </row>
        <row r="17">
          <cell r="AG17">
            <v>0</v>
          </cell>
          <cell r="AH17">
            <v>2</v>
          </cell>
          <cell r="AI17">
            <v>4</v>
          </cell>
          <cell r="AJ17">
            <v>6</v>
          </cell>
          <cell r="AK17">
            <v>3</v>
          </cell>
          <cell r="AL17">
            <v>6</v>
          </cell>
          <cell r="AM17">
            <v>8</v>
          </cell>
          <cell r="AN17">
            <v>2</v>
          </cell>
          <cell r="AO17">
            <v>120</v>
          </cell>
          <cell r="AP17">
            <v>15</v>
          </cell>
          <cell r="AQ17">
            <v>14</v>
          </cell>
          <cell r="AR17">
            <v>742</v>
          </cell>
          <cell r="AS17" t="str">
            <v>庆云南街</v>
          </cell>
          <cell r="AT17" t="str">
            <v>西北片区</v>
          </cell>
          <cell r="AU17">
            <v>37</v>
          </cell>
          <cell r="AV17">
            <v>43</v>
          </cell>
          <cell r="AW17">
            <v>49</v>
          </cell>
          <cell r="AX17">
            <v>1</v>
          </cell>
          <cell r="AY17">
            <v>37</v>
          </cell>
          <cell r="AZ17">
            <v>11</v>
          </cell>
          <cell r="BA17">
            <v>-26</v>
          </cell>
          <cell r="BB17">
            <v>1274.84</v>
          </cell>
          <cell r="BC17">
            <v>0.297297297297297</v>
          </cell>
        </row>
        <row r="17">
          <cell r="BE17">
            <v>0</v>
          </cell>
          <cell r="BF17">
            <v>10</v>
          </cell>
          <cell r="BG17">
            <v>12</v>
          </cell>
          <cell r="BH17">
            <v>14</v>
          </cell>
          <cell r="BI17">
            <v>1</v>
          </cell>
          <cell r="BJ17">
            <v>10</v>
          </cell>
        </row>
        <row r="17">
          <cell r="BL17">
            <v>-10</v>
          </cell>
        </row>
        <row r="17">
          <cell r="BN17" t="e">
            <v>#DIV/0!</v>
          </cell>
          <cell r="BO17">
            <v>2</v>
          </cell>
          <cell r="BP17">
            <v>3</v>
          </cell>
          <cell r="BQ17">
            <v>4</v>
          </cell>
          <cell r="BR17">
            <v>3</v>
          </cell>
          <cell r="BS17">
            <v>4</v>
          </cell>
          <cell r="BT17">
            <v>2</v>
          </cell>
          <cell r="BU17">
            <v>-2</v>
          </cell>
        </row>
        <row r="17">
          <cell r="BW17">
            <v>0</v>
          </cell>
          <cell r="BX17">
            <v>3900</v>
          </cell>
          <cell r="BY17">
            <v>5000</v>
          </cell>
          <cell r="BZ17">
            <v>6067</v>
          </cell>
          <cell r="CA17">
            <v>1</v>
          </cell>
          <cell r="CB17">
            <v>3900</v>
          </cell>
          <cell r="CC17">
            <v>1415.35</v>
          </cell>
          <cell r="CD17">
            <v>-2484.65</v>
          </cell>
          <cell r="CE17">
            <v>212.3025</v>
          </cell>
          <cell r="CF17">
            <v>0.15</v>
          </cell>
          <cell r="CG17">
            <v>14</v>
          </cell>
          <cell r="CH17">
            <v>742</v>
          </cell>
          <cell r="CI17" t="str">
            <v>庆云南街</v>
          </cell>
          <cell r="CJ17" t="str">
            <v>西北片区</v>
          </cell>
          <cell r="CK17">
            <v>6</v>
          </cell>
          <cell r="CL17">
            <v>7</v>
          </cell>
          <cell r="CM17">
            <v>9</v>
          </cell>
          <cell r="CN17">
            <v>1</v>
          </cell>
          <cell r="CO17">
            <v>6</v>
          </cell>
          <cell r="CP17">
            <v>0</v>
          </cell>
          <cell r="CQ17">
            <v>0</v>
          </cell>
          <cell r="CR17">
            <v>-6</v>
          </cell>
        </row>
        <row r="17">
          <cell r="CT17" t="e">
            <v>#DIV/0!</v>
          </cell>
          <cell r="CU17">
            <v>6</v>
          </cell>
          <cell r="CV17">
            <v>7</v>
          </cell>
          <cell r="CW17">
            <v>9</v>
          </cell>
          <cell r="CX17">
            <v>1</v>
          </cell>
          <cell r="CY17">
            <v>6</v>
          </cell>
          <cell r="CZ17">
            <v>4</v>
          </cell>
          <cell r="DA17">
            <v>-2</v>
          </cell>
        </row>
        <row r="17">
          <cell r="DC17">
            <v>0</v>
          </cell>
          <cell r="DD17">
            <v>6</v>
          </cell>
          <cell r="DE17">
            <v>9</v>
          </cell>
          <cell r="DF17">
            <v>11</v>
          </cell>
          <cell r="DG17">
            <v>1</v>
          </cell>
          <cell r="DH17">
            <v>6</v>
          </cell>
          <cell r="DI17">
            <v>10</v>
          </cell>
          <cell r="DJ17">
            <v>4</v>
          </cell>
          <cell r="DK17">
            <v>150</v>
          </cell>
          <cell r="DL17">
            <v>15</v>
          </cell>
          <cell r="DM17">
            <v>558.3025</v>
          </cell>
          <cell r="DN17">
            <v>50.4</v>
          </cell>
          <cell r="DO17">
            <v>507.9025</v>
          </cell>
          <cell r="DP17">
            <v>507.9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6</v>
          </cell>
          <cell r="F18">
            <v>7</v>
          </cell>
          <cell r="G18">
            <v>9</v>
          </cell>
          <cell r="H18">
            <v>1</v>
          </cell>
          <cell r="I18">
            <v>6</v>
          </cell>
          <cell r="J18">
            <v>1</v>
          </cell>
          <cell r="K18">
            <v>-5</v>
          </cell>
          <cell r="L18">
            <v>0.166666666666667</v>
          </cell>
        </row>
        <row r="18">
          <cell r="N18">
            <v>0</v>
          </cell>
          <cell r="O18">
            <v>45</v>
          </cell>
          <cell r="P18">
            <v>50</v>
          </cell>
          <cell r="Q18">
            <v>56</v>
          </cell>
          <cell r="R18">
            <v>1</v>
          </cell>
          <cell r="S18">
            <v>45</v>
          </cell>
          <cell r="T18">
            <v>47</v>
          </cell>
          <cell r="U18">
            <v>2</v>
          </cell>
          <cell r="V18">
            <v>1.04444444444444</v>
          </cell>
          <cell r="W18">
            <v>188</v>
          </cell>
          <cell r="X18">
            <v>4</v>
          </cell>
          <cell r="Y18">
            <v>15</v>
          </cell>
          <cell r="Z18">
            <v>21</v>
          </cell>
          <cell r="AA18">
            <v>29</v>
          </cell>
          <cell r="AB18">
            <v>1</v>
          </cell>
          <cell r="AC18">
            <v>15</v>
          </cell>
          <cell r="AD18">
            <v>18.5</v>
          </cell>
          <cell r="AE18">
            <v>3.5</v>
          </cell>
          <cell r="AF18">
            <v>277.5</v>
          </cell>
          <cell r="AG18">
            <v>15</v>
          </cell>
          <cell r="AH18">
            <v>8</v>
          </cell>
          <cell r="AI18">
            <v>10</v>
          </cell>
          <cell r="AJ18">
            <v>14</v>
          </cell>
          <cell r="AK18">
            <v>3</v>
          </cell>
          <cell r="AL18">
            <v>14</v>
          </cell>
          <cell r="AM18">
            <v>5</v>
          </cell>
          <cell r="AN18">
            <v>-9</v>
          </cell>
        </row>
        <row r="18">
          <cell r="AP18">
            <v>0</v>
          </cell>
          <cell r="AQ18">
            <v>15</v>
          </cell>
          <cell r="AR18">
            <v>329</v>
          </cell>
          <cell r="AS18" t="str">
            <v>温江店</v>
          </cell>
          <cell r="AT18" t="str">
            <v>光华片区</v>
          </cell>
          <cell r="AU18">
            <v>23</v>
          </cell>
          <cell r="AV18">
            <v>27</v>
          </cell>
          <cell r="AW18">
            <v>31</v>
          </cell>
          <cell r="AX18">
            <v>3</v>
          </cell>
          <cell r="AY18">
            <v>31</v>
          </cell>
          <cell r="AZ18">
            <v>33</v>
          </cell>
          <cell r="BA18">
            <v>2</v>
          </cell>
          <cell r="BB18">
            <v>2449.76</v>
          </cell>
          <cell r="BC18">
            <v>1.06451612903226</v>
          </cell>
          <cell r="BD18">
            <v>318.4688</v>
          </cell>
          <cell r="BE18">
            <v>0.13</v>
          </cell>
          <cell r="BF18">
            <v>11</v>
          </cell>
          <cell r="BG18">
            <v>13</v>
          </cell>
          <cell r="BH18">
            <v>15</v>
          </cell>
          <cell r="BI18">
            <v>3</v>
          </cell>
          <cell r="BJ18">
            <v>15</v>
          </cell>
          <cell r="BK18">
            <v>20</v>
          </cell>
          <cell r="BL18">
            <v>5</v>
          </cell>
          <cell r="BM18">
            <v>240</v>
          </cell>
          <cell r="BN18">
            <v>12</v>
          </cell>
          <cell r="BO18">
            <v>3</v>
          </cell>
          <cell r="BP18">
            <v>4</v>
          </cell>
          <cell r="BQ18">
            <v>5</v>
          </cell>
          <cell r="BR18">
            <v>5</v>
          </cell>
          <cell r="BS18">
            <v>26</v>
          </cell>
          <cell r="BT18">
            <v>5</v>
          </cell>
          <cell r="BU18">
            <v>-21</v>
          </cell>
        </row>
        <row r="18">
          <cell r="BW18">
            <v>0</v>
          </cell>
          <cell r="BX18">
            <v>3500</v>
          </cell>
          <cell r="BY18">
            <v>4500</v>
          </cell>
          <cell r="BZ18">
            <v>5444</v>
          </cell>
          <cell r="CA18">
            <v>1</v>
          </cell>
          <cell r="CB18">
            <v>3500</v>
          </cell>
          <cell r="CC18">
            <v>2449.61</v>
          </cell>
          <cell r="CD18">
            <v>-1050.39</v>
          </cell>
          <cell r="CE18">
            <v>367.4415</v>
          </cell>
          <cell r="CF18">
            <v>0.15</v>
          </cell>
          <cell r="CG18">
            <v>15</v>
          </cell>
          <cell r="CH18">
            <v>329</v>
          </cell>
          <cell r="CI18" t="str">
            <v>温江店</v>
          </cell>
          <cell r="CJ18" t="str">
            <v>光华片区</v>
          </cell>
          <cell r="CK18">
            <v>17</v>
          </cell>
          <cell r="CL18">
            <v>20</v>
          </cell>
          <cell r="CM18">
            <v>25</v>
          </cell>
          <cell r="CN18">
            <v>1</v>
          </cell>
          <cell r="CO18">
            <v>17</v>
          </cell>
          <cell r="CP18">
            <v>18</v>
          </cell>
          <cell r="CQ18">
            <v>18</v>
          </cell>
          <cell r="CR18">
            <v>1</v>
          </cell>
          <cell r="CS18">
            <v>108</v>
          </cell>
          <cell r="CT18">
            <v>6</v>
          </cell>
          <cell r="CU18">
            <v>6</v>
          </cell>
          <cell r="CV18">
            <v>7</v>
          </cell>
          <cell r="CW18">
            <v>9</v>
          </cell>
          <cell r="CX18">
            <v>3</v>
          </cell>
          <cell r="CY18">
            <v>9</v>
          </cell>
          <cell r="CZ18">
            <v>7</v>
          </cell>
          <cell r="DA18">
            <v>-2</v>
          </cell>
        </row>
        <row r="18">
          <cell r="DC18">
            <v>0</v>
          </cell>
          <cell r="DD18">
            <v>6</v>
          </cell>
          <cell r="DE18">
            <v>9</v>
          </cell>
          <cell r="DF18">
            <v>11</v>
          </cell>
          <cell r="DG18">
            <v>3</v>
          </cell>
          <cell r="DH18">
            <v>11</v>
          </cell>
          <cell r="DI18">
            <v>12</v>
          </cell>
          <cell r="DJ18">
            <v>1</v>
          </cell>
          <cell r="DK18">
            <v>300</v>
          </cell>
          <cell r="DL18">
            <v>25</v>
          </cell>
          <cell r="DM18">
            <v>1799.4103</v>
          </cell>
        </row>
        <row r="18">
          <cell r="DO18">
            <v>1799.4103</v>
          </cell>
          <cell r="DP18">
            <v>1799.4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23</v>
          </cell>
          <cell r="F19">
            <v>28</v>
          </cell>
          <cell r="G19">
            <v>35</v>
          </cell>
          <cell r="H19">
            <v>1</v>
          </cell>
          <cell r="I19">
            <v>23</v>
          </cell>
          <cell r="J19">
            <v>13.16</v>
          </cell>
          <cell r="K19">
            <v>-9.84</v>
          </cell>
          <cell r="L19">
            <v>0.572173913043478</v>
          </cell>
        </row>
        <row r="19">
          <cell r="N19">
            <v>0</v>
          </cell>
          <cell r="O19">
            <v>60</v>
          </cell>
          <cell r="P19">
            <v>66</v>
          </cell>
          <cell r="Q19">
            <v>75</v>
          </cell>
          <cell r="R19">
            <v>3</v>
          </cell>
          <cell r="S19">
            <v>75</v>
          </cell>
          <cell r="T19">
            <v>79</v>
          </cell>
          <cell r="U19">
            <v>4</v>
          </cell>
          <cell r="V19">
            <v>1.05333333333333</v>
          </cell>
          <cell r="W19">
            <v>711</v>
          </cell>
          <cell r="X19">
            <v>9</v>
          </cell>
          <cell r="Y19">
            <v>29</v>
          </cell>
          <cell r="Z19">
            <v>40</v>
          </cell>
          <cell r="AA19">
            <v>56</v>
          </cell>
          <cell r="AB19">
            <v>2</v>
          </cell>
          <cell r="AC19">
            <v>40</v>
          </cell>
          <cell r="AD19">
            <v>64.5</v>
          </cell>
          <cell r="AE19">
            <v>24.5</v>
          </cell>
          <cell r="AF19">
            <v>1290</v>
          </cell>
          <cell r="AG19">
            <v>20</v>
          </cell>
          <cell r="AH19">
            <v>20</v>
          </cell>
          <cell r="AI19">
            <v>24</v>
          </cell>
          <cell r="AJ19">
            <v>28</v>
          </cell>
          <cell r="AK19">
            <v>1</v>
          </cell>
          <cell r="AL19">
            <v>20</v>
          </cell>
          <cell r="AM19">
            <v>44</v>
          </cell>
          <cell r="AN19">
            <v>24</v>
          </cell>
          <cell r="AO19">
            <v>352</v>
          </cell>
          <cell r="AP19">
            <v>8</v>
          </cell>
          <cell r="AQ19">
            <v>16</v>
          </cell>
          <cell r="AR19">
            <v>337</v>
          </cell>
          <cell r="AS19" t="str">
            <v>浆洗街药店</v>
          </cell>
          <cell r="AT19" t="str">
            <v>光华片区</v>
          </cell>
          <cell r="AU19">
            <v>70</v>
          </cell>
          <cell r="AV19">
            <v>82</v>
          </cell>
          <cell r="AW19">
            <v>94</v>
          </cell>
          <cell r="AX19">
            <v>1</v>
          </cell>
          <cell r="AY19">
            <v>70</v>
          </cell>
          <cell r="AZ19">
            <v>39</v>
          </cell>
          <cell r="BA19">
            <v>-31</v>
          </cell>
          <cell r="BB19">
            <v>3532.05</v>
          </cell>
          <cell r="BC19">
            <v>0.557142857142857</v>
          </cell>
        </row>
        <row r="19">
          <cell r="BE19">
            <v>0</v>
          </cell>
          <cell r="BF19">
            <v>37</v>
          </cell>
          <cell r="BG19">
            <v>44</v>
          </cell>
          <cell r="BH19">
            <v>52</v>
          </cell>
          <cell r="BI19">
            <v>3</v>
          </cell>
          <cell r="BJ19">
            <v>52</v>
          </cell>
          <cell r="BK19">
            <v>55</v>
          </cell>
          <cell r="BL19">
            <v>3</v>
          </cell>
          <cell r="BM19">
            <v>660</v>
          </cell>
          <cell r="BN19">
            <v>12</v>
          </cell>
          <cell r="BO19">
            <v>10</v>
          </cell>
          <cell r="BP19">
            <v>13</v>
          </cell>
          <cell r="BQ19">
            <v>16</v>
          </cell>
          <cell r="BR19">
            <v>1</v>
          </cell>
          <cell r="BS19">
            <v>10</v>
          </cell>
          <cell r="BT19">
            <v>10</v>
          </cell>
          <cell r="BU19">
            <v>0</v>
          </cell>
          <cell r="BV19">
            <v>180</v>
          </cell>
          <cell r="BW19">
            <v>18</v>
          </cell>
          <cell r="BX19">
            <v>14700</v>
          </cell>
          <cell r="BY19">
            <v>19000</v>
          </cell>
          <cell r="BZ19">
            <v>22867</v>
          </cell>
          <cell r="CA19">
            <v>3</v>
          </cell>
          <cell r="CB19">
            <v>22867</v>
          </cell>
          <cell r="CC19">
            <v>24654.91</v>
          </cell>
          <cell r="CD19">
            <v>1787.91</v>
          </cell>
          <cell r="CE19">
            <v>6163.7275</v>
          </cell>
          <cell r="CF19">
            <v>0.25</v>
          </cell>
          <cell r="CG19">
            <v>16</v>
          </cell>
          <cell r="CH19">
            <v>337</v>
          </cell>
          <cell r="CI19" t="str">
            <v>浆洗街药店</v>
          </cell>
          <cell r="CJ19" t="str">
            <v>光华片区</v>
          </cell>
          <cell r="CK19">
            <v>60</v>
          </cell>
          <cell r="CL19">
            <v>72</v>
          </cell>
          <cell r="CM19">
            <v>87</v>
          </cell>
          <cell r="CN19">
            <v>2</v>
          </cell>
          <cell r="CO19">
            <v>72</v>
          </cell>
          <cell r="CP19">
            <v>88</v>
          </cell>
          <cell r="CQ19">
            <v>78</v>
          </cell>
          <cell r="CR19">
            <v>6</v>
          </cell>
          <cell r="CS19">
            <v>702</v>
          </cell>
          <cell r="CT19">
            <v>9</v>
          </cell>
          <cell r="CU19">
            <v>19</v>
          </cell>
          <cell r="CV19">
            <v>23</v>
          </cell>
          <cell r="CW19">
            <v>29</v>
          </cell>
          <cell r="CX19">
            <v>1</v>
          </cell>
          <cell r="CY19">
            <v>19</v>
          </cell>
          <cell r="CZ19">
            <v>26</v>
          </cell>
          <cell r="DA19">
            <v>7</v>
          </cell>
          <cell r="DB19">
            <v>390</v>
          </cell>
          <cell r="DC19">
            <v>15</v>
          </cell>
          <cell r="DD19">
            <v>20</v>
          </cell>
          <cell r="DE19">
            <v>30</v>
          </cell>
          <cell r="DF19">
            <v>36</v>
          </cell>
          <cell r="DG19">
            <v>3</v>
          </cell>
          <cell r="DH19">
            <v>36</v>
          </cell>
          <cell r="DI19">
            <v>74</v>
          </cell>
          <cell r="DJ19">
            <v>38</v>
          </cell>
          <cell r="DK19">
            <v>1850</v>
          </cell>
          <cell r="DL19">
            <v>25</v>
          </cell>
          <cell r="DM19">
            <v>12298.7275</v>
          </cell>
          <cell r="DN19">
            <v>123</v>
          </cell>
          <cell r="DO19">
            <v>12175.7275</v>
          </cell>
          <cell r="DP19">
            <v>12175.7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23</v>
          </cell>
          <cell r="F20">
            <v>28</v>
          </cell>
          <cell r="G20">
            <v>35</v>
          </cell>
          <cell r="H20">
            <v>2</v>
          </cell>
          <cell r="I20">
            <v>28</v>
          </cell>
          <cell r="J20">
            <v>27.784966</v>
          </cell>
          <cell r="K20">
            <v>-0.215033999999999</v>
          </cell>
          <cell r="L20">
            <v>0.992320214285714</v>
          </cell>
          <cell r="M20">
            <v>694.62415</v>
          </cell>
          <cell r="N20">
            <v>25</v>
          </cell>
          <cell r="O20">
            <v>60</v>
          </cell>
          <cell r="P20">
            <v>66</v>
          </cell>
          <cell r="Q20">
            <v>75</v>
          </cell>
          <cell r="R20">
            <v>1</v>
          </cell>
          <cell r="S20">
            <v>60</v>
          </cell>
          <cell r="T20">
            <v>64</v>
          </cell>
          <cell r="U20">
            <v>4</v>
          </cell>
          <cell r="V20">
            <v>1.06666666666667</v>
          </cell>
          <cell r="W20">
            <v>256</v>
          </cell>
          <cell r="X20">
            <v>4</v>
          </cell>
          <cell r="Y20">
            <v>26</v>
          </cell>
          <cell r="Z20">
            <v>36</v>
          </cell>
          <cell r="AA20">
            <v>50</v>
          </cell>
          <cell r="AB20">
            <v>3</v>
          </cell>
          <cell r="AC20">
            <v>50</v>
          </cell>
          <cell r="AD20">
            <v>50</v>
          </cell>
          <cell r="AE20">
            <v>0</v>
          </cell>
          <cell r="AF20">
            <v>1500</v>
          </cell>
          <cell r="AG20">
            <v>30</v>
          </cell>
          <cell r="AH20">
            <v>16</v>
          </cell>
          <cell r="AI20">
            <v>20</v>
          </cell>
          <cell r="AJ20">
            <v>24</v>
          </cell>
          <cell r="AK20">
            <v>3</v>
          </cell>
          <cell r="AL20">
            <v>24</v>
          </cell>
          <cell r="AM20">
            <v>29</v>
          </cell>
          <cell r="AN20">
            <v>5</v>
          </cell>
          <cell r="AO20">
            <v>435</v>
          </cell>
          <cell r="AP20">
            <v>15</v>
          </cell>
          <cell r="AQ20">
            <v>17</v>
          </cell>
          <cell r="AR20">
            <v>343</v>
          </cell>
          <cell r="AS20" t="str">
            <v>光华药店</v>
          </cell>
          <cell r="AT20" t="str">
            <v>光华片区</v>
          </cell>
          <cell r="AU20">
            <v>80</v>
          </cell>
          <cell r="AV20">
            <v>94</v>
          </cell>
          <cell r="AW20">
            <v>108</v>
          </cell>
          <cell r="AX20">
            <v>3</v>
          </cell>
          <cell r="AY20">
            <v>108</v>
          </cell>
          <cell r="AZ20">
            <v>107</v>
          </cell>
          <cell r="BA20">
            <v>-1</v>
          </cell>
          <cell r="BB20">
            <v>9562.05</v>
          </cell>
          <cell r="BC20">
            <v>0.990740740740741</v>
          </cell>
        </row>
        <row r="20">
          <cell r="BE20">
            <v>0</v>
          </cell>
          <cell r="BF20">
            <v>37</v>
          </cell>
          <cell r="BG20">
            <v>44</v>
          </cell>
          <cell r="BH20">
            <v>52</v>
          </cell>
          <cell r="BI20">
            <v>3</v>
          </cell>
          <cell r="BJ20">
            <v>52</v>
          </cell>
          <cell r="BK20">
            <v>60</v>
          </cell>
          <cell r="BL20">
            <v>8</v>
          </cell>
          <cell r="BM20">
            <v>720</v>
          </cell>
          <cell r="BN20">
            <v>12</v>
          </cell>
          <cell r="BO20">
            <v>9</v>
          </cell>
          <cell r="BP20">
            <v>12</v>
          </cell>
          <cell r="BQ20">
            <v>15</v>
          </cell>
          <cell r="BR20">
            <v>3</v>
          </cell>
          <cell r="BS20">
            <v>15</v>
          </cell>
          <cell r="BT20">
            <v>6</v>
          </cell>
          <cell r="BU20">
            <v>-9</v>
          </cell>
        </row>
        <row r="20">
          <cell r="BW20">
            <v>0</v>
          </cell>
          <cell r="BX20">
            <v>12300</v>
          </cell>
          <cell r="BY20">
            <v>16000</v>
          </cell>
          <cell r="BZ20">
            <v>19133</v>
          </cell>
          <cell r="CA20">
            <v>2</v>
          </cell>
          <cell r="CB20">
            <v>16000</v>
          </cell>
          <cell r="CC20">
            <v>23049.53</v>
          </cell>
          <cell r="CD20">
            <v>7049.53000000001</v>
          </cell>
          <cell r="CE20">
            <v>4609.906</v>
          </cell>
          <cell r="CF20">
            <v>0.2</v>
          </cell>
          <cell r="CG20">
            <v>17</v>
          </cell>
          <cell r="CH20">
            <v>343</v>
          </cell>
          <cell r="CI20" t="str">
            <v>光华药店</v>
          </cell>
          <cell r="CJ20" t="str">
            <v>光华片区</v>
          </cell>
          <cell r="CK20">
            <v>36</v>
          </cell>
          <cell r="CL20">
            <v>43</v>
          </cell>
          <cell r="CM20">
            <v>52</v>
          </cell>
          <cell r="CN20">
            <v>1</v>
          </cell>
          <cell r="CO20">
            <v>36</v>
          </cell>
          <cell r="CP20">
            <v>49</v>
          </cell>
          <cell r="CQ20">
            <v>44</v>
          </cell>
          <cell r="CR20">
            <v>8</v>
          </cell>
          <cell r="CS20">
            <v>264</v>
          </cell>
          <cell r="CT20">
            <v>6</v>
          </cell>
          <cell r="CU20">
            <v>19</v>
          </cell>
          <cell r="CV20">
            <v>23</v>
          </cell>
          <cell r="CW20">
            <v>29</v>
          </cell>
          <cell r="CX20">
            <v>2</v>
          </cell>
          <cell r="CY20">
            <v>23</v>
          </cell>
          <cell r="CZ20">
            <v>49</v>
          </cell>
          <cell r="DA20">
            <v>26</v>
          </cell>
          <cell r="DB20">
            <v>980</v>
          </cell>
          <cell r="DC20">
            <v>20</v>
          </cell>
          <cell r="DD20">
            <v>20</v>
          </cell>
          <cell r="DE20">
            <v>30</v>
          </cell>
          <cell r="DF20">
            <v>36</v>
          </cell>
          <cell r="DG20">
            <v>3</v>
          </cell>
          <cell r="DH20">
            <v>36</v>
          </cell>
          <cell r="DI20">
            <v>46</v>
          </cell>
          <cell r="DJ20">
            <v>10</v>
          </cell>
          <cell r="DK20">
            <v>1150</v>
          </cell>
          <cell r="DL20">
            <v>25</v>
          </cell>
          <cell r="DM20">
            <v>10609.53015</v>
          </cell>
          <cell r="DN20">
            <v>50</v>
          </cell>
          <cell r="DO20">
            <v>10559.53015</v>
          </cell>
          <cell r="DP20">
            <v>10559.5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8</v>
          </cell>
          <cell r="H21">
            <v>1</v>
          </cell>
          <cell r="I21">
            <v>5</v>
          </cell>
          <cell r="J21">
            <v>4</v>
          </cell>
          <cell r="K21">
            <v>-1</v>
          </cell>
          <cell r="L21">
            <v>0.8</v>
          </cell>
        </row>
        <row r="21">
          <cell r="N21">
            <v>0</v>
          </cell>
          <cell r="O21">
            <v>12</v>
          </cell>
          <cell r="P21">
            <v>13</v>
          </cell>
          <cell r="Q21">
            <v>15</v>
          </cell>
          <cell r="R21">
            <v>3</v>
          </cell>
          <cell r="S21">
            <v>15</v>
          </cell>
          <cell r="T21">
            <v>12</v>
          </cell>
          <cell r="U21">
            <v>-3</v>
          </cell>
          <cell r="V21">
            <v>0.8</v>
          </cell>
        </row>
        <row r="21">
          <cell r="X21">
            <v>0</v>
          </cell>
          <cell r="Y21">
            <v>6</v>
          </cell>
          <cell r="Z21">
            <v>8</v>
          </cell>
          <cell r="AA21">
            <v>12</v>
          </cell>
          <cell r="AB21">
            <v>3</v>
          </cell>
          <cell r="AC21">
            <v>12</v>
          </cell>
          <cell r="AD21">
            <v>12</v>
          </cell>
          <cell r="AE21">
            <v>0</v>
          </cell>
          <cell r="AF21">
            <v>360</v>
          </cell>
          <cell r="AG21">
            <v>30</v>
          </cell>
          <cell r="AH21">
            <v>4</v>
          </cell>
          <cell r="AI21">
            <v>6</v>
          </cell>
          <cell r="AJ21">
            <v>10</v>
          </cell>
          <cell r="AK21">
            <v>1</v>
          </cell>
          <cell r="AL21">
            <v>4</v>
          </cell>
          <cell r="AM21">
            <v>0</v>
          </cell>
          <cell r="AN21">
            <v>-4</v>
          </cell>
        </row>
        <row r="21">
          <cell r="AP21" t="e">
            <v>#DIV/0!</v>
          </cell>
          <cell r="AQ21">
            <v>18</v>
          </cell>
          <cell r="AR21">
            <v>357</v>
          </cell>
          <cell r="AS21" t="str">
            <v>清江东路药店</v>
          </cell>
          <cell r="AT21" t="str">
            <v>光华片区</v>
          </cell>
          <cell r="AU21">
            <v>28</v>
          </cell>
          <cell r="AV21">
            <v>33</v>
          </cell>
          <cell r="AW21">
            <v>38</v>
          </cell>
          <cell r="AX21">
            <v>1</v>
          </cell>
          <cell r="AY21">
            <v>28</v>
          </cell>
          <cell r="AZ21">
            <v>3.45</v>
          </cell>
          <cell r="BA21">
            <v>-24.55</v>
          </cell>
          <cell r="BB21">
            <v>240</v>
          </cell>
          <cell r="BC21">
            <v>0.123214285714286</v>
          </cell>
        </row>
        <row r="21">
          <cell r="BE21">
            <v>0</v>
          </cell>
          <cell r="BF21">
            <v>8</v>
          </cell>
          <cell r="BG21">
            <v>10</v>
          </cell>
          <cell r="BH21">
            <v>11</v>
          </cell>
          <cell r="BI21">
            <v>2</v>
          </cell>
          <cell r="BJ21">
            <v>10</v>
          </cell>
          <cell r="BK21">
            <v>10</v>
          </cell>
          <cell r="BL21">
            <v>0</v>
          </cell>
          <cell r="BM21">
            <v>100</v>
          </cell>
          <cell r="BN21">
            <v>10</v>
          </cell>
          <cell r="BO21">
            <v>3</v>
          </cell>
          <cell r="BP21">
            <v>4</v>
          </cell>
          <cell r="BQ21">
            <v>5</v>
          </cell>
          <cell r="BR21">
            <v>1</v>
          </cell>
          <cell r="BS21">
            <v>3</v>
          </cell>
          <cell r="BT21">
            <v>2</v>
          </cell>
          <cell r="BU21">
            <v>-1</v>
          </cell>
        </row>
        <row r="21">
          <cell r="BW21">
            <v>0</v>
          </cell>
          <cell r="BX21">
            <v>2800</v>
          </cell>
          <cell r="BY21">
            <v>3600</v>
          </cell>
          <cell r="BZ21">
            <v>4356</v>
          </cell>
          <cell r="CA21">
            <v>2</v>
          </cell>
          <cell r="CB21">
            <v>3600</v>
          </cell>
          <cell r="CC21">
            <v>3612.5</v>
          </cell>
          <cell r="CD21">
            <v>12.5</v>
          </cell>
          <cell r="CE21">
            <v>722.5</v>
          </cell>
          <cell r="CF21">
            <v>0.2</v>
          </cell>
          <cell r="CG21">
            <v>18</v>
          </cell>
          <cell r="CH21">
            <v>357</v>
          </cell>
          <cell r="CI21" t="str">
            <v>清江东路药店</v>
          </cell>
          <cell r="CJ21" t="str">
            <v>光华片区</v>
          </cell>
          <cell r="CK21">
            <v>9</v>
          </cell>
          <cell r="CL21">
            <v>11</v>
          </cell>
          <cell r="CM21">
            <v>13</v>
          </cell>
          <cell r="CN21">
            <v>3</v>
          </cell>
          <cell r="CO21">
            <v>13</v>
          </cell>
          <cell r="CP21">
            <v>4</v>
          </cell>
          <cell r="CQ21">
            <v>4</v>
          </cell>
          <cell r="CR21">
            <v>-9</v>
          </cell>
        </row>
        <row r="21">
          <cell r="CT21">
            <v>0</v>
          </cell>
          <cell r="CU21">
            <v>4</v>
          </cell>
          <cell r="CV21">
            <v>5</v>
          </cell>
          <cell r="CW21">
            <v>6</v>
          </cell>
          <cell r="CX21">
            <v>3</v>
          </cell>
          <cell r="CY21">
            <v>6</v>
          </cell>
          <cell r="CZ21">
            <v>6</v>
          </cell>
          <cell r="DA21">
            <v>0</v>
          </cell>
          <cell r="DB21">
            <v>150</v>
          </cell>
          <cell r="DC21">
            <v>25</v>
          </cell>
          <cell r="DD21">
            <v>5</v>
          </cell>
          <cell r="DE21">
            <v>8</v>
          </cell>
          <cell r="DF21">
            <v>9</v>
          </cell>
          <cell r="DG21">
            <v>1</v>
          </cell>
          <cell r="DH21">
            <v>5</v>
          </cell>
          <cell r="DI21">
            <v>19</v>
          </cell>
          <cell r="DJ21">
            <v>14</v>
          </cell>
          <cell r="DK21">
            <v>285</v>
          </cell>
          <cell r="DL21">
            <v>15</v>
          </cell>
          <cell r="DM21">
            <v>1617.5</v>
          </cell>
        </row>
        <row r="21">
          <cell r="DO21">
            <v>1617.5</v>
          </cell>
          <cell r="DP21">
            <v>1617.5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8</v>
          </cell>
          <cell r="F22">
            <v>10</v>
          </cell>
          <cell r="G22">
            <v>12</v>
          </cell>
          <cell r="H22">
            <v>1</v>
          </cell>
          <cell r="I22">
            <v>8</v>
          </cell>
          <cell r="J22">
            <v>4.64</v>
          </cell>
          <cell r="K22">
            <v>-3.36</v>
          </cell>
          <cell r="L22">
            <v>0.58</v>
          </cell>
        </row>
        <row r="22">
          <cell r="N22">
            <v>0</v>
          </cell>
          <cell r="O22">
            <v>30</v>
          </cell>
          <cell r="P22">
            <v>33</v>
          </cell>
          <cell r="Q22">
            <v>38</v>
          </cell>
          <cell r="R22">
            <v>3</v>
          </cell>
          <cell r="S22">
            <v>38</v>
          </cell>
          <cell r="T22">
            <v>6</v>
          </cell>
          <cell r="U22">
            <v>-32</v>
          </cell>
          <cell r="V22">
            <v>0.157894736842105</v>
          </cell>
        </row>
        <row r="22">
          <cell r="X22">
            <v>0</v>
          </cell>
          <cell r="Y22">
            <v>11</v>
          </cell>
          <cell r="Z22">
            <v>15</v>
          </cell>
          <cell r="AA22">
            <v>21</v>
          </cell>
          <cell r="AB22">
            <v>3</v>
          </cell>
          <cell r="AC22">
            <v>21</v>
          </cell>
          <cell r="AD22">
            <v>8.5</v>
          </cell>
          <cell r="AE22">
            <v>-12.5</v>
          </cell>
        </row>
        <row r="22">
          <cell r="AG22">
            <v>0</v>
          </cell>
          <cell r="AH22">
            <v>4</v>
          </cell>
          <cell r="AI22">
            <v>6</v>
          </cell>
          <cell r="AJ22">
            <v>10</v>
          </cell>
          <cell r="AK22">
            <v>2</v>
          </cell>
          <cell r="AL22">
            <v>6</v>
          </cell>
          <cell r="AM22">
            <v>4</v>
          </cell>
          <cell r="AN22">
            <v>-2</v>
          </cell>
        </row>
        <row r="22">
          <cell r="AP22">
            <v>0</v>
          </cell>
          <cell r="AQ22">
            <v>19</v>
          </cell>
          <cell r="AR22">
            <v>359</v>
          </cell>
          <cell r="AS22" t="str">
            <v>枣子巷药店</v>
          </cell>
          <cell r="AT22" t="str">
            <v>光华片区</v>
          </cell>
          <cell r="AU22">
            <v>41</v>
          </cell>
          <cell r="AV22">
            <v>48</v>
          </cell>
          <cell r="AW22">
            <v>55</v>
          </cell>
          <cell r="AX22">
            <v>1</v>
          </cell>
          <cell r="AY22">
            <v>41</v>
          </cell>
          <cell r="AZ22">
            <v>7</v>
          </cell>
          <cell r="BA22">
            <v>-34</v>
          </cell>
          <cell r="BB22">
            <v>418.6</v>
          </cell>
          <cell r="BC22">
            <v>0.170731707317073</v>
          </cell>
        </row>
        <row r="22">
          <cell r="BE22">
            <v>0</v>
          </cell>
          <cell r="BF22">
            <v>13</v>
          </cell>
          <cell r="BG22">
            <v>16</v>
          </cell>
          <cell r="BH22">
            <v>18</v>
          </cell>
          <cell r="BI22">
            <v>3</v>
          </cell>
          <cell r="BJ22">
            <v>18</v>
          </cell>
          <cell r="BK22">
            <v>6</v>
          </cell>
          <cell r="BL22">
            <v>-12</v>
          </cell>
        </row>
        <row r="22">
          <cell r="BN22">
            <v>0</v>
          </cell>
          <cell r="BO22">
            <v>5</v>
          </cell>
          <cell r="BP22">
            <v>6</v>
          </cell>
          <cell r="BQ22">
            <v>8</v>
          </cell>
          <cell r="BR22">
            <v>2</v>
          </cell>
          <cell r="BS22">
            <v>6</v>
          </cell>
          <cell r="BT22">
            <v>3</v>
          </cell>
          <cell r="BU22">
            <v>-3</v>
          </cell>
        </row>
        <row r="22">
          <cell r="BW22">
            <v>0</v>
          </cell>
          <cell r="BX22">
            <v>3100</v>
          </cell>
          <cell r="BY22">
            <v>4000</v>
          </cell>
          <cell r="BZ22">
            <v>4822</v>
          </cell>
          <cell r="CA22">
            <v>2</v>
          </cell>
          <cell r="CB22">
            <v>4000</v>
          </cell>
          <cell r="CC22">
            <v>4003.18</v>
          </cell>
          <cell r="CD22">
            <v>3.17999999999984</v>
          </cell>
          <cell r="CE22">
            <v>800.636</v>
          </cell>
          <cell r="CF22">
            <v>0.2</v>
          </cell>
          <cell r="CG22">
            <v>19</v>
          </cell>
          <cell r="CH22">
            <v>359</v>
          </cell>
          <cell r="CI22" t="str">
            <v>枣子巷药店</v>
          </cell>
          <cell r="CJ22" t="str">
            <v>光华片区</v>
          </cell>
          <cell r="CK22">
            <v>14</v>
          </cell>
          <cell r="CL22">
            <v>17</v>
          </cell>
          <cell r="CM22">
            <v>20</v>
          </cell>
          <cell r="CN22">
            <v>1</v>
          </cell>
          <cell r="CO22">
            <v>14</v>
          </cell>
          <cell r="CP22">
            <v>9</v>
          </cell>
          <cell r="CQ22">
            <v>9</v>
          </cell>
          <cell r="CR22">
            <v>-5</v>
          </cell>
        </row>
        <row r="22">
          <cell r="CT22">
            <v>0</v>
          </cell>
          <cell r="CU22">
            <v>6</v>
          </cell>
          <cell r="CV22">
            <v>7</v>
          </cell>
          <cell r="CW22">
            <v>9</v>
          </cell>
          <cell r="CX22">
            <v>3</v>
          </cell>
          <cell r="CY22">
            <v>9</v>
          </cell>
          <cell r="CZ22">
            <v>3</v>
          </cell>
          <cell r="DA22">
            <v>-6</v>
          </cell>
        </row>
        <row r="22">
          <cell r="DC22">
            <v>0</v>
          </cell>
          <cell r="DD22">
            <v>6</v>
          </cell>
          <cell r="DE22">
            <v>9</v>
          </cell>
          <cell r="DF22">
            <v>11</v>
          </cell>
          <cell r="DG22">
            <v>3</v>
          </cell>
          <cell r="DH22">
            <v>11</v>
          </cell>
          <cell r="DI22">
            <v>17</v>
          </cell>
          <cell r="DJ22">
            <v>6</v>
          </cell>
          <cell r="DK22">
            <v>425</v>
          </cell>
          <cell r="DL22">
            <v>25</v>
          </cell>
          <cell r="DM22">
            <v>1225.636</v>
          </cell>
        </row>
        <row r="22">
          <cell r="DO22">
            <v>1225.636</v>
          </cell>
          <cell r="DP22">
            <v>1225.6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14</v>
          </cell>
          <cell r="F23">
            <v>17</v>
          </cell>
          <cell r="G23">
            <v>21</v>
          </cell>
          <cell r="H23">
            <v>1</v>
          </cell>
          <cell r="I23">
            <v>14</v>
          </cell>
          <cell r="J23">
            <v>5.08</v>
          </cell>
          <cell r="K23">
            <v>-8.92</v>
          </cell>
          <cell r="L23">
            <v>0.362857142857143</v>
          </cell>
        </row>
        <row r="23">
          <cell r="N23">
            <v>0</v>
          </cell>
          <cell r="O23">
            <v>45</v>
          </cell>
          <cell r="P23">
            <v>50</v>
          </cell>
          <cell r="Q23">
            <v>56</v>
          </cell>
          <cell r="R23">
            <v>3</v>
          </cell>
          <cell r="S23">
            <v>56</v>
          </cell>
          <cell r="T23">
            <v>82</v>
          </cell>
          <cell r="U23">
            <v>26</v>
          </cell>
          <cell r="V23">
            <v>1.46428571428571</v>
          </cell>
          <cell r="W23">
            <v>738</v>
          </cell>
          <cell r="X23">
            <v>9</v>
          </cell>
          <cell r="Y23">
            <v>20</v>
          </cell>
          <cell r="Z23">
            <v>27</v>
          </cell>
          <cell r="AA23">
            <v>38</v>
          </cell>
          <cell r="AB23">
            <v>1</v>
          </cell>
          <cell r="AC23">
            <v>20</v>
          </cell>
          <cell r="AD23">
            <v>25</v>
          </cell>
          <cell r="AE23">
            <v>5</v>
          </cell>
          <cell r="AF23">
            <v>375</v>
          </cell>
          <cell r="AG23">
            <v>15</v>
          </cell>
          <cell r="AH23">
            <v>16</v>
          </cell>
          <cell r="AI23">
            <v>20</v>
          </cell>
          <cell r="AJ23">
            <v>24</v>
          </cell>
          <cell r="AK23">
            <v>1</v>
          </cell>
          <cell r="AL23">
            <v>16</v>
          </cell>
          <cell r="AM23">
            <v>5</v>
          </cell>
          <cell r="AN23">
            <v>-11</v>
          </cell>
        </row>
        <row r="23">
          <cell r="AP23">
            <v>0</v>
          </cell>
          <cell r="AQ23">
            <v>20</v>
          </cell>
          <cell r="AR23">
            <v>365</v>
          </cell>
          <cell r="AS23" t="str">
            <v>光华村街药店</v>
          </cell>
          <cell r="AT23" t="str">
            <v>光华片区</v>
          </cell>
          <cell r="AU23">
            <v>60</v>
          </cell>
          <cell r="AV23">
            <v>71</v>
          </cell>
          <cell r="AW23">
            <v>82</v>
          </cell>
          <cell r="AX23">
            <v>3</v>
          </cell>
          <cell r="AY23">
            <v>82</v>
          </cell>
          <cell r="AZ23">
            <v>82.25</v>
          </cell>
          <cell r="BA23">
            <v>0.25</v>
          </cell>
          <cell r="BB23">
            <v>7205.02</v>
          </cell>
          <cell r="BC23">
            <v>1.0030487804878</v>
          </cell>
          <cell r="BD23">
            <v>936.6526</v>
          </cell>
          <cell r="BE23">
            <v>0.13</v>
          </cell>
          <cell r="BF23">
            <v>20</v>
          </cell>
          <cell r="BG23">
            <v>24</v>
          </cell>
          <cell r="BH23">
            <v>28</v>
          </cell>
          <cell r="BI23">
            <v>3</v>
          </cell>
          <cell r="BJ23">
            <v>28</v>
          </cell>
          <cell r="BK23">
            <v>73</v>
          </cell>
          <cell r="BL23">
            <v>45</v>
          </cell>
          <cell r="BM23">
            <v>876</v>
          </cell>
          <cell r="BN23">
            <v>12</v>
          </cell>
          <cell r="BO23">
            <v>6</v>
          </cell>
          <cell r="BP23">
            <v>8</v>
          </cell>
          <cell r="BQ23">
            <v>10</v>
          </cell>
          <cell r="BR23">
            <v>1</v>
          </cell>
          <cell r="BS23">
            <v>6</v>
          </cell>
          <cell r="BT23">
            <v>7</v>
          </cell>
          <cell r="BU23">
            <v>1</v>
          </cell>
          <cell r="BV23">
            <v>126</v>
          </cell>
          <cell r="BW23">
            <v>18</v>
          </cell>
          <cell r="BX23">
            <v>12300</v>
          </cell>
          <cell r="BY23">
            <v>16000</v>
          </cell>
          <cell r="BZ23">
            <v>19133</v>
          </cell>
          <cell r="CA23">
            <v>3</v>
          </cell>
          <cell r="CB23">
            <v>19133</v>
          </cell>
          <cell r="CC23">
            <v>25583.42</v>
          </cell>
          <cell r="CD23">
            <v>6450.42</v>
          </cell>
          <cell r="CE23">
            <v>6395.855</v>
          </cell>
          <cell r="CF23">
            <v>0.25</v>
          </cell>
          <cell r="CG23">
            <v>20</v>
          </cell>
          <cell r="CH23">
            <v>365</v>
          </cell>
          <cell r="CI23" t="str">
            <v>光华村街药店</v>
          </cell>
          <cell r="CJ23" t="str">
            <v>光华片区</v>
          </cell>
          <cell r="CK23">
            <v>30</v>
          </cell>
          <cell r="CL23">
            <v>36</v>
          </cell>
          <cell r="CM23">
            <v>44</v>
          </cell>
          <cell r="CN23">
            <v>1</v>
          </cell>
          <cell r="CO23">
            <v>30</v>
          </cell>
          <cell r="CP23">
            <v>15</v>
          </cell>
          <cell r="CQ23">
            <v>13</v>
          </cell>
          <cell r="CR23">
            <v>-17</v>
          </cell>
        </row>
        <row r="23">
          <cell r="CT23">
            <v>0</v>
          </cell>
          <cell r="CU23">
            <v>12</v>
          </cell>
          <cell r="CV23">
            <v>15</v>
          </cell>
          <cell r="CW23">
            <v>19</v>
          </cell>
          <cell r="CX23">
            <v>1</v>
          </cell>
          <cell r="CY23">
            <v>12</v>
          </cell>
          <cell r="CZ23">
            <v>7</v>
          </cell>
          <cell r="DA23">
            <v>-5</v>
          </cell>
        </row>
        <row r="23">
          <cell r="DC23">
            <v>0</v>
          </cell>
          <cell r="DD23">
            <v>12</v>
          </cell>
          <cell r="DE23">
            <v>18</v>
          </cell>
          <cell r="DF23">
            <v>21</v>
          </cell>
          <cell r="DG23">
            <v>3</v>
          </cell>
          <cell r="DH23">
            <v>21</v>
          </cell>
          <cell r="DI23">
            <v>12</v>
          </cell>
          <cell r="DJ23">
            <v>-9</v>
          </cell>
        </row>
        <row r="23">
          <cell r="DL23">
            <v>0</v>
          </cell>
          <cell r="DM23">
            <v>9447.5076</v>
          </cell>
          <cell r="DN23">
            <v>99</v>
          </cell>
          <cell r="DO23">
            <v>9348.5076</v>
          </cell>
          <cell r="DP23">
            <v>9348.5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6</v>
          </cell>
          <cell r="F24">
            <v>7</v>
          </cell>
          <cell r="G24">
            <v>9</v>
          </cell>
          <cell r="H24">
            <v>2</v>
          </cell>
          <cell r="I24">
            <v>7</v>
          </cell>
          <cell r="J24">
            <v>11</v>
          </cell>
          <cell r="K24">
            <v>4</v>
          </cell>
          <cell r="L24">
            <v>1.57142857142857</v>
          </cell>
          <cell r="M24">
            <v>275</v>
          </cell>
          <cell r="N24">
            <v>25</v>
          </cell>
          <cell r="O24">
            <v>36</v>
          </cell>
          <cell r="P24">
            <v>40</v>
          </cell>
          <cell r="Q24">
            <v>45</v>
          </cell>
          <cell r="R24">
            <v>1</v>
          </cell>
          <cell r="S24">
            <v>36</v>
          </cell>
          <cell r="T24">
            <v>46</v>
          </cell>
          <cell r="U24">
            <v>10</v>
          </cell>
          <cell r="V24">
            <v>1.27777777777778</v>
          </cell>
          <cell r="W24">
            <v>184</v>
          </cell>
          <cell r="X24">
            <v>4</v>
          </cell>
          <cell r="Y24">
            <v>11</v>
          </cell>
          <cell r="Z24">
            <v>15</v>
          </cell>
          <cell r="AA24">
            <v>21</v>
          </cell>
          <cell r="AB24">
            <v>1</v>
          </cell>
          <cell r="AC24">
            <v>11</v>
          </cell>
          <cell r="AD24">
            <v>12.5</v>
          </cell>
          <cell r="AE24">
            <v>1.5</v>
          </cell>
          <cell r="AF24">
            <v>187.5</v>
          </cell>
          <cell r="AG24">
            <v>15</v>
          </cell>
          <cell r="AH24">
            <v>6</v>
          </cell>
          <cell r="AI24">
            <v>8</v>
          </cell>
          <cell r="AJ24">
            <v>12</v>
          </cell>
          <cell r="AK24">
            <v>1</v>
          </cell>
          <cell r="AL24">
            <v>6</v>
          </cell>
          <cell r="AM24">
            <v>7</v>
          </cell>
          <cell r="AN24">
            <v>1</v>
          </cell>
          <cell r="AO24">
            <v>56</v>
          </cell>
          <cell r="AP24">
            <v>8</v>
          </cell>
          <cell r="AQ24">
            <v>21</v>
          </cell>
          <cell r="AR24">
            <v>379</v>
          </cell>
          <cell r="AS24" t="str">
            <v>土龙路药店</v>
          </cell>
          <cell r="AT24" t="str">
            <v>光华片区</v>
          </cell>
          <cell r="AU24">
            <v>28</v>
          </cell>
          <cell r="AV24">
            <v>33</v>
          </cell>
          <cell r="AW24">
            <v>38</v>
          </cell>
          <cell r="AX24">
            <v>1</v>
          </cell>
          <cell r="AY24">
            <v>28</v>
          </cell>
          <cell r="AZ24">
            <v>12.95</v>
          </cell>
          <cell r="BA24">
            <v>-15.05</v>
          </cell>
          <cell r="BB24">
            <v>1371.62</v>
          </cell>
          <cell r="BC24">
            <v>0.4625</v>
          </cell>
        </row>
        <row r="24">
          <cell r="BE24">
            <v>0</v>
          </cell>
          <cell r="BF24">
            <v>11</v>
          </cell>
          <cell r="BG24">
            <v>13</v>
          </cell>
          <cell r="BH24">
            <v>15</v>
          </cell>
          <cell r="BI24">
            <v>1</v>
          </cell>
          <cell r="BJ24">
            <v>11</v>
          </cell>
          <cell r="BK24">
            <v>13</v>
          </cell>
          <cell r="BL24">
            <v>2</v>
          </cell>
          <cell r="BM24">
            <v>104</v>
          </cell>
          <cell r="BN24">
            <v>8</v>
          </cell>
          <cell r="BO24">
            <v>3</v>
          </cell>
          <cell r="BP24">
            <v>4</v>
          </cell>
          <cell r="BQ24">
            <v>5</v>
          </cell>
          <cell r="BR24">
            <v>3</v>
          </cell>
          <cell r="BS24">
            <v>5</v>
          </cell>
          <cell r="BT24">
            <v>5</v>
          </cell>
          <cell r="BU24">
            <v>0</v>
          </cell>
          <cell r="BV24">
            <v>130</v>
          </cell>
          <cell r="BW24">
            <v>26</v>
          </cell>
          <cell r="BX24">
            <v>3100</v>
          </cell>
          <cell r="BY24">
            <v>4000</v>
          </cell>
          <cell r="BZ24">
            <v>4822</v>
          </cell>
          <cell r="CA24">
            <v>2</v>
          </cell>
          <cell r="CB24">
            <v>4000</v>
          </cell>
          <cell r="CC24">
            <v>5254.15</v>
          </cell>
          <cell r="CD24">
            <v>1254.15</v>
          </cell>
          <cell r="CE24">
            <v>1050.83</v>
          </cell>
          <cell r="CF24">
            <v>0.2</v>
          </cell>
          <cell r="CG24">
            <v>21</v>
          </cell>
          <cell r="CH24">
            <v>379</v>
          </cell>
          <cell r="CI24" t="str">
            <v>土龙路药店</v>
          </cell>
          <cell r="CJ24" t="str">
            <v>光华片区</v>
          </cell>
          <cell r="CK24">
            <v>17</v>
          </cell>
          <cell r="CL24">
            <v>20</v>
          </cell>
          <cell r="CM24">
            <v>25</v>
          </cell>
          <cell r="CN24">
            <v>1</v>
          </cell>
          <cell r="CO24">
            <v>17</v>
          </cell>
          <cell r="CP24">
            <v>21</v>
          </cell>
          <cell r="CQ24">
            <v>19</v>
          </cell>
          <cell r="CR24">
            <v>2</v>
          </cell>
          <cell r="CS24">
            <v>114</v>
          </cell>
          <cell r="CT24">
            <v>6</v>
          </cell>
          <cell r="CU24">
            <v>6</v>
          </cell>
          <cell r="CV24">
            <v>7</v>
          </cell>
          <cell r="CW24">
            <v>9</v>
          </cell>
          <cell r="CX24">
            <v>1</v>
          </cell>
          <cell r="CY24">
            <v>6</v>
          </cell>
          <cell r="CZ24">
            <v>9</v>
          </cell>
          <cell r="DA24">
            <v>3</v>
          </cell>
          <cell r="DB24">
            <v>135</v>
          </cell>
          <cell r="DC24">
            <v>15</v>
          </cell>
          <cell r="DD24">
            <v>6</v>
          </cell>
          <cell r="DE24">
            <v>9</v>
          </cell>
          <cell r="DF24">
            <v>11</v>
          </cell>
          <cell r="DG24">
            <v>1</v>
          </cell>
          <cell r="DH24">
            <v>6</v>
          </cell>
          <cell r="DI24">
            <v>12</v>
          </cell>
          <cell r="DJ24">
            <v>6</v>
          </cell>
          <cell r="DK24">
            <v>180</v>
          </cell>
          <cell r="DL24">
            <v>15</v>
          </cell>
          <cell r="DM24">
            <v>2416.33</v>
          </cell>
        </row>
        <row r="24">
          <cell r="DO24">
            <v>2416.33</v>
          </cell>
          <cell r="DP24">
            <v>2416.3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12</v>
          </cell>
          <cell r="H25">
            <v>2</v>
          </cell>
          <cell r="I25">
            <v>10</v>
          </cell>
          <cell r="J25">
            <v>15</v>
          </cell>
          <cell r="K25">
            <v>5</v>
          </cell>
          <cell r="L25">
            <v>1.5</v>
          </cell>
          <cell r="M25">
            <v>375</v>
          </cell>
          <cell r="N25">
            <v>25</v>
          </cell>
          <cell r="O25">
            <v>24</v>
          </cell>
          <cell r="P25">
            <v>26</v>
          </cell>
          <cell r="Q25">
            <v>30</v>
          </cell>
          <cell r="R25">
            <v>1</v>
          </cell>
          <cell r="S25">
            <v>24</v>
          </cell>
          <cell r="T25">
            <v>24</v>
          </cell>
          <cell r="U25">
            <v>0</v>
          </cell>
          <cell r="V25">
            <v>1</v>
          </cell>
          <cell r="W25">
            <v>96</v>
          </cell>
          <cell r="X25">
            <v>4</v>
          </cell>
          <cell r="Y25">
            <v>9</v>
          </cell>
          <cell r="Z25">
            <v>13</v>
          </cell>
          <cell r="AA25">
            <v>18</v>
          </cell>
          <cell r="AB25">
            <v>1</v>
          </cell>
          <cell r="AC25">
            <v>9</v>
          </cell>
          <cell r="AD25">
            <v>9</v>
          </cell>
          <cell r="AE25">
            <v>0</v>
          </cell>
          <cell r="AF25">
            <v>135</v>
          </cell>
          <cell r="AG25">
            <v>15</v>
          </cell>
          <cell r="AH25">
            <v>6</v>
          </cell>
          <cell r="AI25">
            <v>8</v>
          </cell>
          <cell r="AJ25">
            <v>12</v>
          </cell>
          <cell r="AK25">
            <v>2</v>
          </cell>
          <cell r="AL25">
            <v>8</v>
          </cell>
          <cell r="AM25">
            <v>20</v>
          </cell>
          <cell r="AN25">
            <v>12</v>
          </cell>
          <cell r="AO25">
            <v>200</v>
          </cell>
          <cell r="AP25">
            <v>10</v>
          </cell>
          <cell r="AQ25">
            <v>22</v>
          </cell>
          <cell r="AR25">
            <v>513</v>
          </cell>
          <cell r="AS25" t="str">
            <v>武侯区顺和街店</v>
          </cell>
          <cell r="AT25" t="str">
            <v>光华片区</v>
          </cell>
          <cell r="AU25">
            <v>35</v>
          </cell>
          <cell r="AV25">
            <v>41</v>
          </cell>
          <cell r="AW25">
            <v>47</v>
          </cell>
          <cell r="AX25">
            <v>1</v>
          </cell>
          <cell r="AY25">
            <v>35</v>
          </cell>
          <cell r="AZ25">
            <v>40.895</v>
          </cell>
          <cell r="BA25">
            <v>5.895</v>
          </cell>
          <cell r="BB25">
            <v>4530.37</v>
          </cell>
          <cell r="BC25">
            <v>1.16842857142857</v>
          </cell>
          <cell r="BD25">
            <v>226.5185</v>
          </cell>
          <cell r="BE25">
            <v>0.05</v>
          </cell>
          <cell r="BF25">
            <v>10</v>
          </cell>
          <cell r="BG25">
            <v>12</v>
          </cell>
          <cell r="BH25">
            <v>14</v>
          </cell>
          <cell r="BI25">
            <v>1</v>
          </cell>
          <cell r="BJ25">
            <v>10</v>
          </cell>
          <cell r="BK25">
            <v>15</v>
          </cell>
          <cell r="BL25">
            <v>5</v>
          </cell>
          <cell r="BM25">
            <v>120</v>
          </cell>
          <cell r="BN25">
            <v>8</v>
          </cell>
          <cell r="BO25">
            <v>3</v>
          </cell>
          <cell r="BP25">
            <v>4</v>
          </cell>
          <cell r="BQ25">
            <v>5</v>
          </cell>
          <cell r="BR25">
            <v>1</v>
          </cell>
          <cell r="BS25">
            <v>3</v>
          </cell>
          <cell r="BT25">
            <v>10</v>
          </cell>
          <cell r="BU25">
            <v>7</v>
          </cell>
          <cell r="BV25">
            <v>180</v>
          </cell>
          <cell r="BW25">
            <v>18</v>
          </cell>
          <cell r="BX25">
            <v>2200</v>
          </cell>
          <cell r="BY25">
            <v>2800</v>
          </cell>
          <cell r="BZ25">
            <v>3422</v>
          </cell>
          <cell r="CA25">
            <v>2</v>
          </cell>
          <cell r="CB25">
            <v>2800</v>
          </cell>
          <cell r="CC25">
            <v>2011.6</v>
          </cell>
          <cell r="CD25">
            <v>-788.4</v>
          </cell>
          <cell r="CE25">
            <v>301.74</v>
          </cell>
          <cell r="CF25">
            <v>0.15</v>
          </cell>
          <cell r="CG25">
            <v>22</v>
          </cell>
          <cell r="CH25">
            <v>513</v>
          </cell>
          <cell r="CI25" t="str">
            <v>武侯区顺和街店</v>
          </cell>
          <cell r="CJ25" t="str">
            <v>光华片区</v>
          </cell>
          <cell r="CK25">
            <v>8</v>
          </cell>
          <cell r="CL25">
            <v>10</v>
          </cell>
          <cell r="CM25">
            <v>12</v>
          </cell>
          <cell r="CN25">
            <v>2</v>
          </cell>
          <cell r="CO25">
            <v>10</v>
          </cell>
          <cell r="CP25">
            <v>24</v>
          </cell>
          <cell r="CQ25">
            <v>22</v>
          </cell>
          <cell r="CR25">
            <v>12</v>
          </cell>
          <cell r="CS25">
            <v>198</v>
          </cell>
          <cell r="CT25">
            <v>9</v>
          </cell>
          <cell r="CU25">
            <v>6</v>
          </cell>
          <cell r="CV25">
            <v>7</v>
          </cell>
          <cell r="CW25">
            <v>9</v>
          </cell>
          <cell r="CX25">
            <v>2</v>
          </cell>
          <cell r="CY25">
            <v>7</v>
          </cell>
          <cell r="CZ25">
            <v>2</v>
          </cell>
          <cell r="DA25">
            <v>-5</v>
          </cell>
        </row>
        <row r="25">
          <cell r="DC25">
            <v>0</v>
          </cell>
          <cell r="DD25">
            <v>6</v>
          </cell>
          <cell r="DE25">
            <v>9</v>
          </cell>
          <cell r="DF25">
            <v>11</v>
          </cell>
          <cell r="DG25">
            <v>2</v>
          </cell>
          <cell r="DH25">
            <v>9</v>
          </cell>
          <cell r="DI25">
            <v>12</v>
          </cell>
          <cell r="DJ25">
            <v>3</v>
          </cell>
          <cell r="DK25">
            <v>240</v>
          </cell>
          <cell r="DL25">
            <v>20</v>
          </cell>
          <cell r="DM25">
            <v>2072.2585</v>
          </cell>
        </row>
        <row r="25">
          <cell r="DO25">
            <v>2072.2585</v>
          </cell>
          <cell r="DP25">
            <v>2072.3</v>
          </cell>
        </row>
        <row r="26">
          <cell r="B26">
            <v>570</v>
          </cell>
          <cell r="C26" t="str">
            <v>青羊区浣花滨河路药店</v>
          </cell>
          <cell r="D26" t="str">
            <v>光华片区</v>
          </cell>
          <cell r="E26">
            <v>4</v>
          </cell>
          <cell r="F26">
            <v>5</v>
          </cell>
          <cell r="G26">
            <v>6</v>
          </cell>
          <cell r="H26">
            <v>1</v>
          </cell>
          <cell r="I26">
            <v>4</v>
          </cell>
          <cell r="J26">
            <v>11</v>
          </cell>
          <cell r="K26">
            <v>7</v>
          </cell>
          <cell r="L26">
            <v>2.75</v>
          </cell>
          <cell r="M26">
            <v>110</v>
          </cell>
          <cell r="N26">
            <v>10</v>
          </cell>
          <cell r="O26">
            <v>27</v>
          </cell>
          <cell r="P26">
            <v>30</v>
          </cell>
          <cell r="Q26">
            <v>34</v>
          </cell>
          <cell r="R26">
            <v>1</v>
          </cell>
          <cell r="S26">
            <v>27</v>
          </cell>
          <cell r="T26">
            <v>8</v>
          </cell>
          <cell r="U26">
            <v>-19</v>
          </cell>
          <cell r="V26">
            <v>0.296296296296296</v>
          </cell>
        </row>
        <row r="26">
          <cell r="X26">
            <v>0</v>
          </cell>
          <cell r="Y26">
            <v>12</v>
          </cell>
          <cell r="Z26">
            <v>17</v>
          </cell>
          <cell r="AA26">
            <v>24</v>
          </cell>
          <cell r="AB26">
            <v>1</v>
          </cell>
          <cell r="AC26">
            <v>12</v>
          </cell>
          <cell r="AD26">
            <v>5</v>
          </cell>
          <cell r="AE26">
            <v>-7</v>
          </cell>
        </row>
        <row r="26">
          <cell r="AG26">
            <v>0</v>
          </cell>
          <cell r="AH26">
            <v>8</v>
          </cell>
          <cell r="AI26">
            <v>10</v>
          </cell>
          <cell r="AJ26">
            <v>14</v>
          </cell>
          <cell r="AK26">
            <v>1</v>
          </cell>
          <cell r="AL26">
            <v>8</v>
          </cell>
          <cell r="AM26">
            <v>8</v>
          </cell>
          <cell r="AN26">
            <v>0</v>
          </cell>
          <cell r="AO26">
            <v>64</v>
          </cell>
          <cell r="AP26">
            <v>8</v>
          </cell>
          <cell r="AQ26">
            <v>23</v>
          </cell>
          <cell r="AR26">
            <v>570</v>
          </cell>
          <cell r="AS26" t="str">
            <v>青羊区浣花滨河路药店</v>
          </cell>
          <cell r="AT26" t="str">
            <v>光华片区</v>
          </cell>
          <cell r="AU26">
            <v>32</v>
          </cell>
          <cell r="AV26">
            <v>38</v>
          </cell>
          <cell r="AW26">
            <v>44</v>
          </cell>
          <cell r="AX26">
            <v>1</v>
          </cell>
          <cell r="AY26">
            <v>32</v>
          </cell>
          <cell r="AZ26">
            <v>35.65</v>
          </cell>
          <cell r="BA26">
            <v>3.65</v>
          </cell>
          <cell r="BB26">
            <v>3457.74</v>
          </cell>
          <cell r="BC26">
            <v>1.1140625</v>
          </cell>
          <cell r="BD26">
            <v>172.887</v>
          </cell>
          <cell r="BE26">
            <v>0.05</v>
          </cell>
          <cell r="BF26">
            <v>12</v>
          </cell>
          <cell r="BG26">
            <v>14</v>
          </cell>
          <cell r="BH26">
            <v>17</v>
          </cell>
          <cell r="BI26">
            <v>1</v>
          </cell>
          <cell r="BJ26">
            <v>12</v>
          </cell>
          <cell r="BK26">
            <v>16</v>
          </cell>
          <cell r="BL26">
            <v>4</v>
          </cell>
          <cell r="BM26">
            <v>128</v>
          </cell>
          <cell r="BN26">
            <v>8</v>
          </cell>
          <cell r="BO26">
            <v>4</v>
          </cell>
          <cell r="BP26">
            <v>5</v>
          </cell>
          <cell r="BQ26">
            <v>6</v>
          </cell>
          <cell r="BR26">
            <v>1</v>
          </cell>
          <cell r="BS26">
            <v>4</v>
          </cell>
          <cell r="BT26">
            <v>4</v>
          </cell>
          <cell r="BU26">
            <v>0</v>
          </cell>
          <cell r="BV26">
            <v>72</v>
          </cell>
          <cell r="BW26">
            <v>18</v>
          </cell>
          <cell r="BX26">
            <v>2700</v>
          </cell>
          <cell r="BY26">
            <v>3500</v>
          </cell>
          <cell r="BZ26">
            <v>4200</v>
          </cell>
          <cell r="CA26">
            <v>1</v>
          </cell>
          <cell r="CB26">
            <v>2700</v>
          </cell>
          <cell r="CC26">
            <v>5881.2</v>
          </cell>
          <cell r="CD26">
            <v>3181.2</v>
          </cell>
          <cell r="CE26">
            <v>882.18</v>
          </cell>
          <cell r="CF26">
            <v>0.15</v>
          </cell>
          <cell r="CG26">
            <v>23</v>
          </cell>
          <cell r="CH26">
            <v>570</v>
          </cell>
          <cell r="CI26" t="str">
            <v>青羊区浣花滨河路药店</v>
          </cell>
          <cell r="CJ26" t="str">
            <v>光华片区</v>
          </cell>
          <cell r="CK26">
            <v>9</v>
          </cell>
          <cell r="CL26">
            <v>11</v>
          </cell>
          <cell r="CM26">
            <v>13</v>
          </cell>
          <cell r="CN26">
            <v>1</v>
          </cell>
          <cell r="CO26">
            <v>9</v>
          </cell>
          <cell r="CP26">
            <v>2</v>
          </cell>
          <cell r="CQ26">
            <v>2</v>
          </cell>
          <cell r="CR26">
            <v>-7</v>
          </cell>
        </row>
        <row r="26">
          <cell r="CT26">
            <v>0</v>
          </cell>
          <cell r="CU26">
            <v>6</v>
          </cell>
          <cell r="CV26">
            <v>7</v>
          </cell>
          <cell r="CW26">
            <v>9</v>
          </cell>
          <cell r="CX26">
            <v>1</v>
          </cell>
          <cell r="CY26">
            <v>6</v>
          </cell>
          <cell r="CZ26">
            <v>13</v>
          </cell>
          <cell r="DA26">
            <v>7</v>
          </cell>
          <cell r="DB26">
            <v>195</v>
          </cell>
          <cell r="DC26">
            <v>15</v>
          </cell>
          <cell r="DD26">
            <v>6</v>
          </cell>
          <cell r="DE26">
            <v>9</v>
          </cell>
          <cell r="DF26">
            <v>11</v>
          </cell>
          <cell r="DG26">
            <v>1</v>
          </cell>
          <cell r="DH26">
            <v>6</v>
          </cell>
          <cell r="DI26">
            <v>14</v>
          </cell>
          <cell r="DJ26">
            <v>8</v>
          </cell>
          <cell r="DK26">
            <v>210</v>
          </cell>
          <cell r="DL26">
            <v>15</v>
          </cell>
          <cell r="DM26">
            <v>1834.067</v>
          </cell>
          <cell r="DN26">
            <v>3</v>
          </cell>
          <cell r="DO26">
            <v>1831.067</v>
          </cell>
          <cell r="DP26">
            <v>1831.1</v>
          </cell>
        </row>
        <row r="27">
          <cell r="B27">
            <v>577</v>
          </cell>
          <cell r="C27" t="str">
            <v>青羊区群和路药店</v>
          </cell>
          <cell r="D27" t="str">
            <v>光华片区</v>
          </cell>
          <cell r="E27">
            <v>5</v>
          </cell>
          <cell r="F27">
            <v>6</v>
          </cell>
          <cell r="G27">
            <v>8</v>
          </cell>
          <cell r="H27">
            <v>1</v>
          </cell>
          <cell r="I27">
            <v>5</v>
          </cell>
        </row>
        <row r="27">
          <cell r="K27">
            <v>-5</v>
          </cell>
          <cell r="L27">
            <v>0</v>
          </cell>
        </row>
        <row r="27">
          <cell r="N27" t="e">
            <v>#DIV/0!</v>
          </cell>
          <cell r="O27">
            <v>9</v>
          </cell>
          <cell r="P27">
            <v>10</v>
          </cell>
          <cell r="Q27">
            <v>12</v>
          </cell>
          <cell r="R27">
            <v>1</v>
          </cell>
          <cell r="S27">
            <v>9</v>
          </cell>
          <cell r="T27">
            <v>11</v>
          </cell>
          <cell r="U27">
            <v>2</v>
          </cell>
          <cell r="V27">
            <v>1.22222222222222</v>
          </cell>
          <cell r="W27">
            <v>44</v>
          </cell>
          <cell r="X27">
            <v>4</v>
          </cell>
          <cell r="Y27">
            <v>6</v>
          </cell>
          <cell r="Z27">
            <v>8</v>
          </cell>
          <cell r="AA27">
            <v>12</v>
          </cell>
          <cell r="AB27">
            <v>1</v>
          </cell>
          <cell r="AC27">
            <v>6</v>
          </cell>
          <cell r="AD27">
            <v>4</v>
          </cell>
          <cell r="AE27">
            <v>-2</v>
          </cell>
        </row>
        <row r="27">
          <cell r="AG27">
            <v>0</v>
          </cell>
          <cell r="AH27">
            <v>3</v>
          </cell>
          <cell r="AI27">
            <v>5</v>
          </cell>
          <cell r="AJ27">
            <v>9</v>
          </cell>
          <cell r="AK27">
            <v>2</v>
          </cell>
          <cell r="AL27">
            <v>5</v>
          </cell>
          <cell r="AM27">
            <v>4</v>
          </cell>
          <cell r="AN27">
            <v>-1</v>
          </cell>
        </row>
        <row r="27">
          <cell r="AP27">
            <v>0</v>
          </cell>
          <cell r="AQ27">
            <v>24</v>
          </cell>
          <cell r="AR27">
            <v>577</v>
          </cell>
          <cell r="AS27" t="str">
            <v>青羊区群和路药店</v>
          </cell>
          <cell r="AT27" t="str">
            <v>光华片区</v>
          </cell>
          <cell r="AU27">
            <v>21</v>
          </cell>
          <cell r="AV27">
            <v>25</v>
          </cell>
          <cell r="AW27">
            <v>29</v>
          </cell>
          <cell r="AX27">
            <v>1</v>
          </cell>
          <cell r="AY27">
            <v>21</v>
          </cell>
          <cell r="AZ27">
            <v>8</v>
          </cell>
          <cell r="BA27">
            <v>-13</v>
          </cell>
          <cell r="BB27">
            <v>784.8</v>
          </cell>
          <cell r="BC27">
            <v>0.380952380952381</v>
          </cell>
        </row>
        <row r="27">
          <cell r="BE27">
            <v>0</v>
          </cell>
          <cell r="BF27">
            <v>5</v>
          </cell>
          <cell r="BG27">
            <v>7</v>
          </cell>
          <cell r="BH27">
            <v>7</v>
          </cell>
          <cell r="BI27">
            <v>3</v>
          </cell>
          <cell r="BJ27">
            <v>7</v>
          </cell>
        </row>
        <row r="27">
          <cell r="BL27">
            <v>-7</v>
          </cell>
        </row>
        <row r="27">
          <cell r="BN27" t="e">
            <v>#DIV/0!</v>
          </cell>
          <cell r="BO27">
            <v>2</v>
          </cell>
          <cell r="BP27">
            <v>3</v>
          </cell>
          <cell r="BQ27">
            <v>4</v>
          </cell>
          <cell r="BR27">
            <v>3</v>
          </cell>
          <cell r="BS27">
            <v>4</v>
          </cell>
          <cell r="BT27">
            <v>7</v>
          </cell>
          <cell r="BU27">
            <v>3</v>
          </cell>
          <cell r="BV27">
            <v>182</v>
          </cell>
          <cell r="BW27">
            <v>26</v>
          </cell>
          <cell r="BX27">
            <v>1500</v>
          </cell>
          <cell r="BY27">
            <v>2000</v>
          </cell>
          <cell r="BZ27">
            <v>2333</v>
          </cell>
          <cell r="CA27">
            <v>1</v>
          </cell>
          <cell r="CB27">
            <v>1500</v>
          </cell>
          <cell r="CC27">
            <v>799.25</v>
          </cell>
          <cell r="CD27">
            <v>-700.75</v>
          </cell>
          <cell r="CE27">
            <v>119.8875</v>
          </cell>
          <cell r="CF27">
            <v>0.15</v>
          </cell>
          <cell r="CG27">
            <v>24</v>
          </cell>
          <cell r="CH27">
            <v>577</v>
          </cell>
          <cell r="CI27" t="str">
            <v>青羊区群和路药店</v>
          </cell>
          <cell r="CJ27" t="str">
            <v>光华片区</v>
          </cell>
          <cell r="CK27">
            <v>6</v>
          </cell>
          <cell r="CL27">
            <v>7</v>
          </cell>
          <cell r="CM27">
            <v>9</v>
          </cell>
          <cell r="CN27">
            <v>2</v>
          </cell>
          <cell r="CO27">
            <v>7</v>
          </cell>
          <cell r="CP27">
            <v>7</v>
          </cell>
          <cell r="CQ27">
            <v>6</v>
          </cell>
          <cell r="CR27">
            <v>-1</v>
          </cell>
        </row>
        <row r="27">
          <cell r="CT27">
            <v>0</v>
          </cell>
          <cell r="CU27">
            <v>4</v>
          </cell>
          <cell r="CV27">
            <v>5</v>
          </cell>
          <cell r="CW27">
            <v>6</v>
          </cell>
          <cell r="CX27">
            <v>1</v>
          </cell>
          <cell r="CY27">
            <v>4</v>
          </cell>
          <cell r="CZ27">
            <v>3</v>
          </cell>
          <cell r="DA27">
            <v>-1</v>
          </cell>
        </row>
        <row r="27">
          <cell r="DC27">
            <v>0</v>
          </cell>
          <cell r="DD27">
            <v>5</v>
          </cell>
          <cell r="DE27">
            <v>8</v>
          </cell>
          <cell r="DF27">
            <v>9</v>
          </cell>
          <cell r="DG27">
            <v>1</v>
          </cell>
          <cell r="DH27">
            <v>5</v>
          </cell>
          <cell r="DI27">
            <v>2</v>
          </cell>
          <cell r="DJ27">
            <v>-3</v>
          </cell>
        </row>
        <row r="27">
          <cell r="DL27">
            <v>0</v>
          </cell>
          <cell r="DM27">
            <v>345.8875</v>
          </cell>
        </row>
        <row r="27">
          <cell r="DO27">
            <v>345.8875</v>
          </cell>
          <cell r="DP27">
            <v>345.9</v>
          </cell>
        </row>
        <row r="28">
          <cell r="B28">
            <v>582</v>
          </cell>
          <cell r="C28" t="str">
            <v>青羊区十二桥药店</v>
          </cell>
          <cell r="D28" t="str">
            <v>光华片区</v>
          </cell>
          <cell r="E28">
            <v>15</v>
          </cell>
          <cell r="F28">
            <v>18</v>
          </cell>
          <cell r="G28">
            <v>23</v>
          </cell>
          <cell r="H28">
            <v>1</v>
          </cell>
          <cell r="I28">
            <v>15</v>
          </cell>
          <cell r="J28">
            <v>9</v>
          </cell>
          <cell r="K28">
            <v>-6</v>
          </cell>
          <cell r="L28">
            <v>0.6</v>
          </cell>
        </row>
        <row r="28">
          <cell r="N28">
            <v>0</v>
          </cell>
          <cell r="O28">
            <v>36</v>
          </cell>
          <cell r="P28">
            <v>40</v>
          </cell>
          <cell r="Q28">
            <v>45</v>
          </cell>
          <cell r="R28">
            <v>2</v>
          </cell>
          <cell r="S28">
            <v>40</v>
          </cell>
          <cell r="T28">
            <v>45</v>
          </cell>
          <cell r="U28">
            <v>5</v>
          </cell>
          <cell r="V28">
            <v>1.125</v>
          </cell>
          <cell r="W28">
            <v>270</v>
          </cell>
          <cell r="X28">
            <v>6</v>
          </cell>
          <cell r="Y28">
            <v>15</v>
          </cell>
          <cell r="Z28">
            <v>21</v>
          </cell>
          <cell r="AA28">
            <v>29</v>
          </cell>
          <cell r="AB28">
            <v>3</v>
          </cell>
          <cell r="AC28">
            <v>29</v>
          </cell>
          <cell r="AD28">
            <v>46</v>
          </cell>
          <cell r="AE28">
            <v>17</v>
          </cell>
          <cell r="AF28">
            <v>1380</v>
          </cell>
          <cell r="AG28">
            <v>30</v>
          </cell>
          <cell r="AH28">
            <v>16</v>
          </cell>
          <cell r="AI28">
            <v>20</v>
          </cell>
          <cell r="AJ28">
            <v>28</v>
          </cell>
          <cell r="AK28">
            <v>3</v>
          </cell>
          <cell r="AL28">
            <v>28</v>
          </cell>
          <cell r="AM28">
            <v>15</v>
          </cell>
          <cell r="AN28">
            <v>-13</v>
          </cell>
        </row>
        <row r="28">
          <cell r="AP28">
            <v>0</v>
          </cell>
          <cell r="AQ28">
            <v>25</v>
          </cell>
          <cell r="AR28">
            <v>582</v>
          </cell>
          <cell r="AS28" t="str">
            <v>青羊区十二桥药店</v>
          </cell>
          <cell r="AT28" t="str">
            <v>光华片区</v>
          </cell>
          <cell r="AU28">
            <v>57</v>
          </cell>
          <cell r="AV28">
            <v>67</v>
          </cell>
          <cell r="AW28">
            <v>77</v>
          </cell>
          <cell r="AX28">
            <v>1</v>
          </cell>
          <cell r="AY28">
            <v>57</v>
          </cell>
          <cell r="AZ28">
            <v>47</v>
          </cell>
          <cell r="BA28">
            <v>-10</v>
          </cell>
          <cell r="BB28">
            <v>4819.79</v>
          </cell>
          <cell r="BC28">
            <v>0.824561403508772</v>
          </cell>
        </row>
        <row r="28">
          <cell r="BE28">
            <v>0</v>
          </cell>
          <cell r="BF28">
            <v>24</v>
          </cell>
          <cell r="BG28">
            <v>29</v>
          </cell>
          <cell r="BH28">
            <v>34</v>
          </cell>
          <cell r="BI28">
            <v>2</v>
          </cell>
          <cell r="BJ28">
            <v>29</v>
          </cell>
          <cell r="BK28">
            <v>37</v>
          </cell>
          <cell r="BL28">
            <v>8</v>
          </cell>
          <cell r="BM28">
            <v>370</v>
          </cell>
          <cell r="BN28">
            <v>10</v>
          </cell>
          <cell r="BO28">
            <v>7</v>
          </cell>
          <cell r="BP28">
            <v>9</v>
          </cell>
          <cell r="BQ28">
            <v>11</v>
          </cell>
          <cell r="BR28">
            <v>1</v>
          </cell>
          <cell r="BS28">
            <v>7</v>
          </cell>
          <cell r="BT28">
            <v>8</v>
          </cell>
          <cell r="BU28">
            <v>1</v>
          </cell>
          <cell r="BV28">
            <v>144</v>
          </cell>
          <cell r="BW28">
            <v>18</v>
          </cell>
          <cell r="BX28">
            <v>10800</v>
          </cell>
          <cell r="BY28">
            <v>14000</v>
          </cell>
          <cell r="BZ28">
            <v>16800</v>
          </cell>
          <cell r="CA28">
            <v>2</v>
          </cell>
          <cell r="CB28">
            <v>14000</v>
          </cell>
          <cell r="CC28">
            <v>23632.83</v>
          </cell>
          <cell r="CD28">
            <v>9632.83</v>
          </cell>
          <cell r="CE28">
            <v>4726.566</v>
          </cell>
          <cell r="CF28">
            <v>0.2</v>
          </cell>
          <cell r="CG28">
            <v>25</v>
          </cell>
          <cell r="CH28">
            <v>582</v>
          </cell>
          <cell r="CI28" t="str">
            <v>青羊区十二桥药店</v>
          </cell>
          <cell r="CJ28" t="str">
            <v>光华片区</v>
          </cell>
          <cell r="CK28">
            <v>30</v>
          </cell>
          <cell r="CL28">
            <v>36</v>
          </cell>
          <cell r="CM28">
            <v>44</v>
          </cell>
          <cell r="CN28">
            <v>3</v>
          </cell>
          <cell r="CO28">
            <v>44</v>
          </cell>
          <cell r="CP28">
            <v>49</v>
          </cell>
          <cell r="CQ28">
            <v>45</v>
          </cell>
          <cell r="CR28">
            <v>1</v>
          </cell>
          <cell r="CS28">
            <v>540</v>
          </cell>
          <cell r="CT28">
            <v>12</v>
          </cell>
          <cell r="CU28">
            <v>17</v>
          </cell>
          <cell r="CV28">
            <v>21</v>
          </cell>
          <cell r="CW28">
            <v>26</v>
          </cell>
          <cell r="CX28">
            <v>1</v>
          </cell>
          <cell r="CY28">
            <v>17</v>
          </cell>
          <cell r="CZ28">
            <v>7</v>
          </cell>
          <cell r="DA28">
            <v>-10</v>
          </cell>
        </row>
        <row r="28">
          <cell r="DC28">
            <v>0</v>
          </cell>
          <cell r="DD28">
            <v>17</v>
          </cell>
          <cell r="DE28">
            <v>26</v>
          </cell>
          <cell r="DF28">
            <v>30</v>
          </cell>
          <cell r="DG28">
            <v>1</v>
          </cell>
          <cell r="DH28">
            <v>17</v>
          </cell>
          <cell r="DI28">
            <v>38</v>
          </cell>
          <cell r="DJ28">
            <v>21</v>
          </cell>
          <cell r="DK28">
            <v>570</v>
          </cell>
          <cell r="DL28">
            <v>15</v>
          </cell>
          <cell r="DM28">
            <v>8000.566</v>
          </cell>
        </row>
        <row r="28">
          <cell r="DO28">
            <v>8000.566</v>
          </cell>
          <cell r="DP28">
            <v>8000.6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6</v>
          </cell>
          <cell r="F29">
            <v>7</v>
          </cell>
          <cell r="G29">
            <v>9</v>
          </cell>
          <cell r="H29">
            <v>2</v>
          </cell>
          <cell r="I29">
            <v>7</v>
          </cell>
          <cell r="J29">
            <v>2</v>
          </cell>
          <cell r="K29">
            <v>-5</v>
          </cell>
          <cell r="L29">
            <v>0.285714285714286</v>
          </cell>
        </row>
        <row r="29">
          <cell r="N29">
            <v>0</v>
          </cell>
          <cell r="O29">
            <v>24</v>
          </cell>
          <cell r="P29">
            <v>26</v>
          </cell>
          <cell r="Q29">
            <v>30</v>
          </cell>
          <cell r="R29">
            <v>3</v>
          </cell>
          <cell r="S29">
            <v>30</v>
          </cell>
          <cell r="T29">
            <v>21</v>
          </cell>
          <cell r="U29">
            <v>-9</v>
          </cell>
          <cell r="V29">
            <v>0.7</v>
          </cell>
        </row>
        <row r="29">
          <cell r="X29">
            <v>0</v>
          </cell>
          <cell r="Y29">
            <v>9</v>
          </cell>
          <cell r="Z29">
            <v>13</v>
          </cell>
          <cell r="AA29">
            <v>18</v>
          </cell>
          <cell r="AB29">
            <v>1</v>
          </cell>
          <cell r="AC29">
            <v>9</v>
          </cell>
          <cell r="AD29">
            <v>11</v>
          </cell>
          <cell r="AE29">
            <v>2</v>
          </cell>
          <cell r="AF29">
            <v>165</v>
          </cell>
          <cell r="AG29">
            <v>15</v>
          </cell>
          <cell r="AH29">
            <v>3</v>
          </cell>
          <cell r="AI29">
            <v>5</v>
          </cell>
          <cell r="AJ29">
            <v>9</v>
          </cell>
          <cell r="AK29">
            <v>2</v>
          </cell>
          <cell r="AL29">
            <v>5</v>
          </cell>
          <cell r="AM29">
            <v>5</v>
          </cell>
          <cell r="AN29">
            <v>0</v>
          </cell>
          <cell r="AO29">
            <v>50</v>
          </cell>
          <cell r="AP29">
            <v>10</v>
          </cell>
          <cell r="AQ29">
            <v>26</v>
          </cell>
          <cell r="AR29">
            <v>734</v>
          </cell>
          <cell r="AS29" t="str">
            <v>温江区同兴东路药店</v>
          </cell>
          <cell r="AT29" t="str">
            <v>光华片区</v>
          </cell>
          <cell r="AU29">
            <v>35</v>
          </cell>
          <cell r="AV29">
            <v>41</v>
          </cell>
          <cell r="AW29">
            <v>47</v>
          </cell>
          <cell r="AX29">
            <v>1</v>
          </cell>
          <cell r="AY29">
            <v>35</v>
          </cell>
          <cell r="AZ29">
            <v>18</v>
          </cell>
          <cell r="BA29">
            <v>-17</v>
          </cell>
          <cell r="BB29">
            <v>2186.99</v>
          </cell>
          <cell r="BC29">
            <v>0.514285714285714</v>
          </cell>
        </row>
        <row r="29">
          <cell r="BE29">
            <v>0</v>
          </cell>
          <cell r="BF29">
            <v>10</v>
          </cell>
          <cell r="BG29">
            <v>12</v>
          </cell>
          <cell r="BH29">
            <v>14</v>
          </cell>
          <cell r="BI29">
            <v>3</v>
          </cell>
          <cell r="BJ29">
            <v>14</v>
          </cell>
          <cell r="BK29">
            <v>9</v>
          </cell>
          <cell r="BL29">
            <v>-5</v>
          </cell>
        </row>
        <row r="29">
          <cell r="BN29">
            <v>0</v>
          </cell>
          <cell r="BO29">
            <v>3</v>
          </cell>
          <cell r="BP29">
            <v>4</v>
          </cell>
          <cell r="BQ29">
            <v>5</v>
          </cell>
          <cell r="BR29">
            <v>1</v>
          </cell>
          <cell r="BS29">
            <v>3</v>
          </cell>
          <cell r="BT29">
            <v>3</v>
          </cell>
          <cell r="BU29">
            <v>0</v>
          </cell>
          <cell r="BV29">
            <v>54</v>
          </cell>
          <cell r="BW29">
            <v>18</v>
          </cell>
          <cell r="BX29">
            <v>2800</v>
          </cell>
          <cell r="BY29">
            <v>3600</v>
          </cell>
          <cell r="BZ29">
            <v>4356</v>
          </cell>
          <cell r="CA29">
            <v>1</v>
          </cell>
          <cell r="CB29">
            <v>2800</v>
          </cell>
          <cell r="CC29">
            <v>2257.28</v>
          </cell>
          <cell r="CD29">
            <v>-542.72</v>
          </cell>
          <cell r="CE29">
            <v>338.592</v>
          </cell>
          <cell r="CF29">
            <v>0.15</v>
          </cell>
          <cell r="CG29">
            <v>26</v>
          </cell>
          <cell r="CH29">
            <v>734</v>
          </cell>
          <cell r="CI29" t="str">
            <v>温江区同兴东路药店</v>
          </cell>
          <cell r="CJ29" t="str">
            <v>光华片区</v>
          </cell>
          <cell r="CK29">
            <v>8</v>
          </cell>
          <cell r="CL29">
            <v>10</v>
          </cell>
          <cell r="CM29">
            <v>12</v>
          </cell>
          <cell r="CN29">
            <v>3</v>
          </cell>
          <cell r="CO29">
            <v>12</v>
          </cell>
          <cell r="CP29">
            <v>22</v>
          </cell>
          <cell r="CQ29">
            <v>20</v>
          </cell>
          <cell r="CR29">
            <v>8</v>
          </cell>
          <cell r="CS29">
            <v>240</v>
          </cell>
          <cell r="CT29">
            <v>12</v>
          </cell>
          <cell r="CU29">
            <v>6</v>
          </cell>
          <cell r="CV29">
            <v>7</v>
          </cell>
          <cell r="CW29">
            <v>9</v>
          </cell>
          <cell r="CX29">
            <v>2</v>
          </cell>
          <cell r="CY29">
            <v>7</v>
          </cell>
          <cell r="CZ29">
            <v>5</v>
          </cell>
          <cell r="DA29">
            <v>-2</v>
          </cell>
        </row>
        <row r="29">
          <cell r="DC29">
            <v>0</v>
          </cell>
          <cell r="DD29">
            <v>6</v>
          </cell>
          <cell r="DE29">
            <v>9</v>
          </cell>
          <cell r="DF29">
            <v>11</v>
          </cell>
          <cell r="DG29">
            <v>1</v>
          </cell>
          <cell r="DH29">
            <v>6</v>
          </cell>
          <cell r="DI29">
            <v>6</v>
          </cell>
          <cell r="DJ29">
            <v>0</v>
          </cell>
          <cell r="DK29">
            <v>90</v>
          </cell>
          <cell r="DL29">
            <v>15</v>
          </cell>
          <cell r="DM29">
            <v>937.592</v>
          </cell>
          <cell r="DN29">
            <v>0</v>
          </cell>
          <cell r="DO29">
            <v>937.592</v>
          </cell>
          <cell r="DP29">
            <v>937.6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10</v>
          </cell>
          <cell r="F30">
            <v>12</v>
          </cell>
          <cell r="G30">
            <v>15</v>
          </cell>
          <cell r="H30">
            <v>1</v>
          </cell>
          <cell r="I30">
            <v>10</v>
          </cell>
          <cell r="J30">
            <v>16</v>
          </cell>
          <cell r="K30">
            <v>6</v>
          </cell>
          <cell r="L30">
            <v>1.6</v>
          </cell>
          <cell r="M30">
            <v>160</v>
          </cell>
          <cell r="N30">
            <v>10</v>
          </cell>
          <cell r="O30">
            <v>18</v>
          </cell>
          <cell r="P30">
            <v>20</v>
          </cell>
          <cell r="Q30">
            <v>23</v>
          </cell>
          <cell r="R30">
            <v>3</v>
          </cell>
          <cell r="S30">
            <v>23</v>
          </cell>
          <cell r="T30">
            <v>27</v>
          </cell>
          <cell r="U30">
            <v>4</v>
          </cell>
          <cell r="V30">
            <v>1.17391304347826</v>
          </cell>
          <cell r="W30">
            <v>243</v>
          </cell>
          <cell r="X30">
            <v>9</v>
          </cell>
          <cell r="Y30">
            <v>14</v>
          </cell>
          <cell r="Z30">
            <v>19</v>
          </cell>
          <cell r="AA30">
            <v>26</v>
          </cell>
          <cell r="AB30">
            <v>3</v>
          </cell>
          <cell r="AC30">
            <v>26</v>
          </cell>
          <cell r="AD30">
            <v>50.5</v>
          </cell>
          <cell r="AE30">
            <v>24.5</v>
          </cell>
          <cell r="AF30">
            <v>1515</v>
          </cell>
          <cell r="AG30">
            <v>30</v>
          </cell>
          <cell r="AH30">
            <v>8</v>
          </cell>
          <cell r="AI30">
            <v>12</v>
          </cell>
          <cell r="AJ30">
            <v>16</v>
          </cell>
          <cell r="AK30">
            <v>1</v>
          </cell>
          <cell r="AL30">
            <v>8</v>
          </cell>
          <cell r="AM30">
            <v>5</v>
          </cell>
          <cell r="AN30">
            <v>-3</v>
          </cell>
        </row>
        <row r="30">
          <cell r="AP30">
            <v>0</v>
          </cell>
          <cell r="AQ30">
            <v>27</v>
          </cell>
          <cell r="AR30">
            <v>385</v>
          </cell>
          <cell r="AS30" t="str">
            <v>五津西路药店</v>
          </cell>
          <cell r="AT30" t="str">
            <v>高新片区</v>
          </cell>
          <cell r="AU30">
            <v>41</v>
          </cell>
          <cell r="AV30">
            <v>48</v>
          </cell>
          <cell r="AW30">
            <v>55</v>
          </cell>
          <cell r="AX30">
            <v>3</v>
          </cell>
          <cell r="AY30">
            <v>55</v>
          </cell>
          <cell r="AZ30">
            <v>57.45</v>
          </cell>
          <cell r="BA30">
            <v>2.45</v>
          </cell>
          <cell r="BB30">
            <v>5492.22</v>
          </cell>
          <cell r="BC30">
            <v>1.04454545454545</v>
          </cell>
          <cell r="BD30">
            <v>713.9886</v>
          </cell>
          <cell r="BE30">
            <v>0.13</v>
          </cell>
          <cell r="BF30">
            <v>17</v>
          </cell>
          <cell r="BG30">
            <v>20</v>
          </cell>
          <cell r="BH30">
            <v>24</v>
          </cell>
          <cell r="BI30">
            <v>3</v>
          </cell>
          <cell r="BJ30">
            <v>24</v>
          </cell>
          <cell r="BK30">
            <v>9</v>
          </cell>
          <cell r="BL30">
            <v>-15</v>
          </cell>
        </row>
        <row r="30">
          <cell r="BN30">
            <v>0</v>
          </cell>
          <cell r="BO30">
            <v>5</v>
          </cell>
          <cell r="BP30">
            <v>6</v>
          </cell>
          <cell r="BQ30">
            <v>8</v>
          </cell>
          <cell r="BR30">
            <v>1</v>
          </cell>
          <cell r="BS30">
            <v>5</v>
          </cell>
          <cell r="BT30">
            <v>4</v>
          </cell>
          <cell r="BU30">
            <v>-1</v>
          </cell>
        </row>
        <row r="30">
          <cell r="BW30">
            <v>0</v>
          </cell>
          <cell r="BX30">
            <v>4600</v>
          </cell>
          <cell r="BY30">
            <v>6000</v>
          </cell>
          <cell r="BZ30">
            <v>7156</v>
          </cell>
          <cell r="CA30">
            <v>3</v>
          </cell>
          <cell r="CB30">
            <v>7156</v>
          </cell>
          <cell r="CC30">
            <v>3065.3</v>
          </cell>
          <cell r="CD30">
            <v>-4090.7</v>
          </cell>
          <cell r="CE30">
            <v>459.795</v>
          </cell>
          <cell r="CF30">
            <v>0.15</v>
          </cell>
          <cell r="CG30">
            <v>27</v>
          </cell>
          <cell r="CH30">
            <v>385</v>
          </cell>
          <cell r="CI30" t="str">
            <v>五津西路药店</v>
          </cell>
          <cell r="CJ30" t="str">
            <v>高新片区</v>
          </cell>
          <cell r="CK30">
            <v>17</v>
          </cell>
          <cell r="CL30">
            <v>20</v>
          </cell>
          <cell r="CM30">
            <v>25</v>
          </cell>
          <cell r="CN30">
            <v>1</v>
          </cell>
          <cell r="CO30">
            <v>17</v>
          </cell>
          <cell r="CP30">
            <v>8</v>
          </cell>
          <cell r="CQ30">
            <v>8</v>
          </cell>
          <cell r="CR30">
            <v>-9</v>
          </cell>
        </row>
        <row r="30">
          <cell r="CT30">
            <v>0</v>
          </cell>
          <cell r="CU30">
            <v>10</v>
          </cell>
          <cell r="CV30">
            <v>13</v>
          </cell>
          <cell r="CW30">
            <v>16</v>
          </cell>
          <cell r="CX30">
            <v>1</v>
          </cell>
          <cell r="CY30">
            <v>10</v>
          </cell>
          <cell r="CZ30">
            <v>10</v>
          </cell>
          <cell r="DA30">
            <v>0</v>
          </cell>
          <cell r="DB30">
            <v>150</v>
          </cell>
          <cell r="DC30">
            <v>15</v>
          </cell>
          <cell r="DD30">
            <v>11</v>
          </cell>
          <cell r="DE30">
            <v>17</v>
          </cell>
          <cell r="DF30">
            <v>20</v>
          </cell>
          <cell r="DG30">
            <v>3</v>
          </cell>
          <cell r="DH30">
            <v>20</v>
          </cell>
          <cell r="DI30">
            <v>40</v>
          </cell>
          <cell r="DJ30">
            <v>20</v>
          </cell>
          <cell r="DK30">
            <v>1000</v>
          </cell>
          <cell r="DL30">
            <v>25</v>
          </cell>
          <cell r="DM30">
            <v>4241.7836</v>
          </cell>
        </row>
        <row r="30">
          <cell r="DO30">
            <v>4241.7836</v>
          </cell>
          <cell r="DP30">
            <v>4241.8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6</v>
          </cell>
          <cell r="F31">
            <v>7</v>
          </cell>
          <cell r="G31">
            <v>9</v>
          </cell>
          <cell r="H31">
            <v>1</v>
          </cell>
          <cell r="I31">
            <v>6</v>
          </cell>
          <cell r="J31">
            <v>2</v>
          </cell>
          <cell r="K31">
            <v>-4</v>
          </cell>
          <cell r="L31">
            <v>0.333333333333333</v>
          </cell>
        </row>
        <row r="31">
          <cell r="N31">
            <v>0</v>
          </cell>
          <cell r="O31">
            <v>12</v>
          </cell>
          <cell r="P31">
            <v>13</v>
          </cell>
          <cell r="Q31">
            <v>15</v>
          </cell>
          <cell r="R31">
            <v>1</v>
          </cell>
          <cell r="S31">
            <v>12</v>
          </cell>
          <cell r="T31">
            <v>11</v>
          </cell>
          <cell r="U31">
            <v>-1</v>
          </cell>
          <cell r="V31">
            <v>0.916666666666667</v>
          </cell>
        </row>
        <row r="31">
          <cell r="X31">
            <v>0</v>
          </cell>
          <cell r="Y31">
            <v>9</v>
          </cell>
          <cell r="Z31">
            <v>13</v>
          </cell>
          <cell r="AA31">
            <v>18</v>
          </cell>
          <cell r="AB31">
            <v>1</v>
          </cell>
          <cell r="AC31">
            <v>9</v>
          </cell>
          <cell r="AD31">
            <v>7</v>
          </cell>
          <cell r="AE31">
            <v>-2</v>
          </cell>
        </row>
        <row r="31">
          <cell r="AG31">
            <v>0</v>
          </cell>
          <cell r="AH31">
            <v>4</v>
          </cell>
          <cell r="AI31">
            <v>6</v>
          </cell>
          <cell r="AJ31">
            <v>10</v>
          </cell>
          <cell r="AK31">
            <v>1</v>
          </cell>
          <cell r="AL31">
            <v>4</v>
          </cell>
          <cell r="AM31">
            <v>8</v>
          </cell>
          <cell r="AN31">
            <v>4</v>
          </cell>
          <cell r="AO31">
            <v>64</v>
          </cell>
          <cell r="AP31">
            <v>8</v>
          </cell>
          <cell r="AQ31">
            <v>28</v>
          </cell>
          <cell r="AR31">
            <v>377</v>
          </cell>
          <cell r="AS31" t="str">
            <v>新园大道药店</v>
          </cell>
          <cell r="AT31" t="str">
            <v>高新片区</v>
          </cell>
          <cell r="AU31">
            <v>37</v>
          </cell>
          <cell r="AV31">
            <v>43</v>
          </cell>
          <cell r="AW31">
            <v>49</v>
          </cell>
          <cell r="AX31">
            <v>1</v>
          </cell>
          <cell r="AY31">
            <v>37</v>
          </cell>
          <cell r="AZ31">
            <v>17.3</v>
          </cell>
          <cell r="BA31">
            <v>-19.7</v>
          </cell>
          <cell r="BB31">
            <v>1560.81</v>
          </cell>
          <cell r="BC31">
            <v>0.467567567567568</v>
          </cell>
        </row>
        <row r="31">
          <cell r="BE31">
            <v>0</v>
          </cell>
          <cell r="BF31">
            <v>10</v>
          </cell>
          <cell r="BG31">
            <v>12</v>
          </cell>
          <cell r="BH31">
            <v>14</v>
          </cell>
          <cell r="BI31">
            <v>1</v>
          </cell>
          <cell r="BJ31">
            <v>10</v>
          </cell>
          <cell r="BK31">
            <v>3</v>
          </cell>
          <cell r="BL31">
            <v>-7</v>
          </cell>
        </row>
        <row r="31">
          <cell r="BN31">
            <v>0</v>
          </cell>
          <cell r="BO31">
            <v>4</v>
          </cell>
          <cell r="BP31">
            <v>5</v>
          </cell>
          <cell r="BQ31">
            <v>6</v>
          </cell>
          <cell r="BR31">
            <v>1</v>
          </cell>
          <cell r="BS31">
            <v>4</v>
          </cell>
          <cell r="BT31">
            <v>5</v>
          </cell>
          <cell r="BU31">
            <v>1</v>
          </cell>
          <cell r="BV31">
            <v>90</v>
          </cell>
          <cell r="BW31">
            <v>18</v>
          </cell>
          <cell r="BX31">
            <v>2500</v>
          </cell>
          <cell r="BY31">
            <v>3200</v>
          </cell>
          <cell r="BZ31">
            <v>3889</v>
          </cell>
          <cell r="CA31">
            <v>1</v>
          </cell>
          <cell r="CB31">
            <v>2500</v>
          </cell>
          <cell r="CC31">
            <v>1894</v>
          </cell>
          <cell r="CD31">
            <v>-606</v>
          </cell>
          <cell r="CE31">
            <v>284.1</v>
          </cell>
          <cell r="CF31">
            <v>0.15</v>
          </cell>
          <cell r="CG31">
            <v>28</v>
          </cell>
          <cell r="CH31">
            <v>377</v>
          </cell>
          <cell r="CI31" t="str">
            <v>新园大道药店</v>
          </cell>
          <cell r="CJ31" t="str">
            <v>高新片区</v>
          </cell>
          <cell r="CK31">
            <v>8</v>
          </cell>
          <cell r="CL31">
            <v>10</v>
          </cell>
          <cell r="CM31">
            <v>12</v>
          </cell>
          <cell r="CN31">
            <v>1</v>
          </cell>
          <cell r="CO31">
            <v>8</v>
          </cell>
          <cell r="CP31">
            <v>7</v>
          </cell>
          <cell r="CQ31">
            <v>7</v>
          </cell>
          <cell r="CR31">
            <v>-1</v>
          </cell>
        </row>
        <row r="31">
          <cell r="CT31">
            <v>0</v>
          </cell>
          <cell r="CU31">
            <v>6</v>
          </cell>
          <cell r="CV31">
            <v>7</v>
          </cell>
          <cell r="CW31">
            <v>9</v>
          </cell>
          <cell r="CX31">
            <v>1</v>
          </cell>
          <cell r="CY31">
            <v>6</v>
          </cell>
          <cell r="CZ31">
            <v>10</v>
          </cell>
          <cell r="DA31">
            <v>4</v>
          </cell>
          <cell r="DB31">
            <v>150</v>
          </cell>
          <cell r="DC31">
            <v>15</v>
          </cell>
          <cell r="DD31">
            <v>6</v>
          </cell>
          <cell r="DE31">
            <v>9</v>
          </cell>
          <cell r="DF31">
            <v>11</v>
          </cell>
          <cell r="DG31">
            <v>3</v>
          </cell>
          <cell r="DH31">
            <v>11</v>
          </cell>
          <cell r="DI31">
            <v>12</v>
          </cell>
          <cell r="DJ31">
            <v>1</v>
          </cell>
          <cell r="DK31">
            <v>300</v>
          </cell>
          <cell r="DL31">
            <v>25</v>
          </cell>
          <cell r="DM31">
            <v>888.1</v>
          </cell>
        </row>
        <row r="31">
          <cell r="DO31">
            <v>888.1</v>
          </cell>
          <cell r="DP31">
            <v>888.1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17</v>
          </cell>
          <cell r="F32">
            <v>20</v>
          </cell>
          <cell r="G32">
            <v>26</v>
          </cell>
          <cell r="H32">
            <v>1</v>
          </cell>
          <cell r="I32">
            <v>17</v>
          </cell>
          <cell r="J32">
            <v>18</v>
          </cell>
          <cell r="K32">
            <v>1</v>
          </cell>
          <cell r="L32">
            <v>1.05882352941176</v>
          </cell>
          <cell r="M32">
            <v>180</v>
          </cell>
          <cell r="N32">
            <v>10</v>
          </cell>
          <cell r="O32">
            <v>42</v>
          </cell>
          <cell r="P32">
            <v>46</v>
          </cell>
          <cell r="Q32">
            <v>53</v>
          </cell>
          <cell r="R32">
            <v>2</v>
          </cell>
          <cell r="S32">
            <v>46</v>
          </cell>
          <cell r="T32">
            <v>26</v>
          </cell>
          <cell r="U32">
            <v>-20</v>
          </cell>
          <cell r="V32">
            <v>0.565217391304348</v>
          </cell>
        </row>
        <row r="32">
          <cell r="X32">
            <v>0</v>
          </cell>
          <cell r="Y32">
            <v>23</v>
          </cell>
          <cell r="Z32">
            <v>32</v>
          </cell>
          <cell r="AA32">
            <v>44</v>
          </cell>
          <cell r="AB32">
            <v>1</v>
          </cell>
          <cell r="AC32">
            <v>23</v>
          </cell>
          <cell r="AD32">
            <v>36</v>
          </cell>
          <cell r="AE32">
            <v>13</v>
          </cell>
          <cell r="AF32">
            <v>540</v>
          </cell>
          <cell r="AG32">
            <v>15</v>
          </cell>
          <cell r="AH32">
            <v>12</v>
          </cell>
          <cell r="AI32">
            <v>16</v>
          </cell>
          <cell r="AJ32">
            <v>24</v>
          </cell>
          <cell r="AK32">
            <v>1</v>
          </cell>
          <cell r="AL32">
            <v>12</v>
          </cell>
          <cell r="AM32">
            <v>4</v>
          </cell>
          <cell r="AN32">
            <v>-8</v>
          </cell>
        </row>
        <row r="32">
          <cell r="AP32">
            <v>0</v>
          </cell>
          <cell r="AQ32">
            <v>29</v>
          </cell>
          <cell r="AR32">
            <v>571</v>
          </cell>
          <cell r="AS32" t="str">
            <v>民丰大道店</v>
          </cell>
          <cell r="AT32" t="str">
            <v>高新片区</v>
          </cell>
          <cell r="AU32">
            <v>67</v>
          </cell>
          <cell r="AV32">
            <v>79</v>
          </cell>
          <cell r="AW32">
            <v>91</v>
          </cell>
          <cell r="AX32">
            <v>2</v>
          </cell>
          <cell r="AY32">
            <v>79</v>
          </cell>
          <cell r="AZ32">
            <v>212</v>
          </cell>
          <cell r="BA32">
            <v>133</v>
          </cell>
          <cell r="BB32">
            <v>22289.07</v>
          </cell>
          <cell r="BC32">
            <v>2.68354430379747</v>
          </cell>
          <cell r="BD32">
            <v>2006.0163</v>
          </cell>
          <cell r="BE32">
            <v>0.09</v>
          </cell>
          <cell r="BF32">
            <v>24</v>
          </cell>
          <cell r="BG32">
            <v>29</v>
          </cell>
          <cell r="BH32">
            <v>34</v>
          </cell>
          <cell r="BI32">
            <v>1</v>
          </cell>
          <cell r="BJ32">
            <v>24</v>
          </cell>
          <cell r="BK32">
            <v>10</v>
          </cell>
          <cell r="BL32">
            <v>-14</v>
          </cell>
        </row>
        <row r="32">
          <cell r="BN32">
            <v>0</v>
          </cell>
          <cell r="BO32">
            <v>8</v>
          </cell>
          <cell r="BP32">
            <v>10</v>
          </cell>
          <cell r="BQ32">
            <v>13</v>
          </cell>
          <cell r="BR32">
            <v>1</v>
          </cell>
          <cell r="BS32">
            <v>8</v>
          </cell>
          <cell r="BT32">
            <v>17</v>
          </cell>
          <cell r="BU32">
            <v>9</v>
          </cell>
          <cell r="BV32">
            <v>306</v>
          </cell>
          <cell r="BW32">
            <v>18</v>
          </cell>
          <cell r="BX32">
            <v>10800</v>
          </cell>
          <cell r="BY32">
            <v>14000</v>
          </cell>
          <cell r="BZ32">
            <v>16800</v>
          </cell>
          <cell r="CA32">
            <v>2</v>
          </cell>
          <cell r="CB32">
            <v>14000</v>
          </cell>
          <cell r="CC32">
            <v>14135.58</v>
          </cell>
          <cell r="CD32">
            <v>135.58</v>
          </cell>
          <cell r="CE32">
            <v>2827.116</v>
          </cell>
          <cell r="CF32">
            <v>0.2</v>
          </cell>
          <cell r="CG32">
            <v>29</v>
          </cell>
          <cell r="CH32">
            <v>571</v>
          </cell>
          <cell r="CI32" t="str">
            <v>民丰大道店</v>
          </cell>
          <cell r="CJ32" t="str">
            <v>高新片区</v>
          </cell>
          <cell r="CK32">
            <v>48</v>
          </cell>
          <cell r="CL32">
            <v>58</v>
          </cell>
          <cell r="CM32">
            <v>70</v>
          </cell>
          <cell r="CN32">
            <v>1</v>
          </cell>
          <cell r="CO32">
            <v>48</v>
          </cell>
          <cell r="CP32">
            <v>51</v>
          </cell>
          <cell r="CQ32">
            <v>46</v>
          </cell>
          <cell r="CR32">
            <v>-2</v>
          </cell>
        </row>
        <row r="32">
          <cell r="CT32">
            <v>0</v>
          </cell>
          <cell r="CU32">
            <v>18</v>
          </cell>
          <cell r="CV32">
            <v>22</v>
          </cell>
          <cell r="CW32">
            <v>27</v>
          </cell>
          <cell r="CX32">
            <v>2</v>
          </cell>
          <cell r="CY32">
            <v>22</v>
          </cell>
          <cell r="CZ32">
            <v>37</v>
          </cell>
          <cell r="DA32">
            <v>15</v>
          </cell>
          <cell r="DB32">
            <v>740</v>
          </cell>
          <cell r="DC32">
            <v>20</v>
          </cell>
          <cell r="DD32">
            <v>18</v>
          </cell>
          <cell r="DE32">
            <v>27</v>
          </cell>
          <cell r="DF32">
            <v>33</v>
          </cell>
          <cell r="DG32">
            <v>2</v>
          </cell>
          <cell r="DH32">
            <v>27</v>
          </cell>
          <cell r="DI32">
            <v>65</v>
          </cell>
          <cell r="DJ32">
            <v>38</v>
          </cell>
          <cell r="DK32">
            <v>1300</v>
          </cell>
          <cell r="DL32">
            <v>20</v>
          </cell>
          <cell r="DM32">
            <v>7899.1323</v>
          </cell>
        </row>
        <row r="32">
          <cell r="DO32">
            <v>7899.1323</v>
          </cell>
          <cell r="DP32">
            <v>7899.1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4</v>
          </cell>
          <cell r="F33">
            <v>5</v>
          </cell>
          <cell r="G33">
            <v>6</v>
          </cell>
          <cell r="H33">
            <v>1</v>
          </cell>
          <cell r="I33">
            <v>4</v>
          </cell>
        </row>
        <row r="33">
          <cell r="K33">
            <v>-4</v>
          </cell>
          <cell r="L33">
            <v>0</v>
          </cell>
        </row>
        <row r="33">
          <cell r="N33" t="e">
            <v>#DIV/0!</v>
          </cell>
          <cell r="O33">
            <v>27</v>
          </cell>
          <cell r="P33">
            <v>30</v>
          </cell>
          <cell r="Q33">
            <v>34</v>
          </cell>
          <cell r="R33">
            <v>1</v>
          </cell>
          <cell r="S33">
            <v>27</v>
          </cell>
          <cell r="T33">
            <v>8</v>
          </cell>
          <cell r="U33">
            <v>-19</v>
          </cell>
          <cell r="V33">
            <v>0.296296296296296</v>
          </cell>
        </row>
        <row r="33">
          <cell r="X33">
            <v>0</v>
          </cell>
          <cell r="Y33">
            <v>6</v>
          </cell>
          <cell r="Z33">
            <v>8</v>
          </cell>
          <cell r="AA33">
            <v>12</v>
          </cell>
          <cell r="AB33">
            <v>1</v>
          </cell>
          <cell r="AC33">
            <v>6</v>
          </cell>
          <cell r="AD33">
            <v>6</v>
          </cell>
          <cell r="AE33">
            <v>0</v>
          </cell>
          <cell r="AF33">
            <v>90</v>
          </cell>
          <cell r="AG33">
            <v>15</v>
          </cell>
          <cell r="AH33">
            <v>5</v>
          </cell>
          <cell r="AI33">
            <v>7</v>
          </cell>
          <cell r="AJ33">
            <v>11</v>
          </cell>
          <cell r="AK33">
            <v>2</v>
          </cell>
          <cell r="AL33">
            <v>7</v>
          </cell>
          <cell r="AM33">
            <v>0</v>
          </cell>
          <cell r="AN33">
            <v>-7</v>
          </cell>
        </row>
        <row r="33">
          <cell r="AP33" t="e">
            <v>#DIV/0!</v>
          </cell>
          <cell r="AQ33">
            <v>30</v>
          </cell>
          <cell r="AR33">
            <v>371</v>
          </cell>
          <cell r="AS33" t="str">
            <v>兴义镇万兴路药店</v>
          </cell>
          <cell r="AT33" t="str">
            <v>高新片区</v>
          </cell>
          <cell r="AU33">
            <v>11</v>
          </cell>
          <cell r="AV33">
            <v>13</v>
          </cell>
          <cell r="AW33">
            <v>15</v>
          </cell>
          <cell r="AX33">
            <v>2</v>
          </cell>
          <cell r="AY33">
            <v>13</v>
          </cell>
          <cell r="AZ33">
            <v>14</v>
          </cell>
          <cell r="BA33">
            <v>1</v>
          </cell>
          <cell r="BB33">
            <v>1421.73</v>
          </cell>
          <cell r="BC33">
            <v>1.07692307692308</v>
          </cell>
          <cell r="BD33">
            <v>127.9557</v>
          </cell>
          <cell r="BE33">
            <v>0.09</v>
          </cell>
          <cell r="BF33">
            <v>5</v>
          </cell>
          <cell r="BG33">
            <v>7</v>
          </cell>
          <cell r="BH33">
            <v>7</v>
          </cell>
          <cell r="BI33">
            <v>1</v>
          </cell>
          <cell r="BJ33">
            <v>5</v>
          </cell>
          <cell r="BK33">
            <v>6</v>
          </cell>
          <cell r="BL33">
            <v>1</v>
          </cell>
          <cell r="BM33">
            <v>48</v>
          </cell>
          <cell r="BN33">
            <v>8</v>
          </cell>
          <cell r="BO33">
            <v>2</v>
          </cell>
          <cell r="BP33">
            <v>3</v>
          </cell>
          <cell r="BQ33">
            <v>4</v>
          </cell>
          <cell r="BR33">
            <v>1</v>
          </cell>
          <cell r="BS33">
            <v>2</v>
          </cell>
          <cell r="BT33">
            <v>3</v>
          </cell>
          <cell r="BU33">
            <v>1</v>
          </cell>
          <cell r="BV33">
            <v>54</v>
          </cell>
          <cell r="BW33">
            <v>18</v>
          </cell>
          <cell r="BX33">
            <v>1700</v>
          </cell>
          <cell r="BY33">
            <v>2200</v>
          </cell>
          <cell r="BZ33">
            <v>2644</v>
          </cell>
          <cell r="CA33">
            <v>3</v>
          </cell>
          <cell r="CB33">
            <v>2644</v>
          </cell>
          <cell r="CC33">
            <v>1186.73</v>
          </cell>
          <cell r="CD33">
            <v>-1457.27</v>
          </cell>
          <cell r="CE33">
            <v>178.0095</v>
          </cell>
          <cell r="CF33">
            <v>0.15</v>
          </cell>
          <cell r="CG33">
            <v>30</v>
          </cell>
          <cell r="CH33">
            <v>371</v>
          </cell>
          <cell r="CI33" t="str">
            <v>兴义镇万兴路药店</v>
          </cell>
          <cell r="CJ33" t="str">
            <v>高新片区</v>
          </cell>
          <cell r="CK33">
            <v>6</v>
          </cell>
          <cell r="CL33">
            <v>7</v>
          </cell>
          <cell r="CM33">
            <v>9</v>
          </cell>
          <cell r="CN33">
            <v>2</v>
          </cell>
          <cell r="CO33">
            <v>7</v>
          </cell>
          <cell r="CP33">
            <v>8</v>
          </cell>
          <cell r="CQ33">
            <v>7</v>
          </cell>
          <cell r="CR33">
            <v>0</v>
          </cell>
          <cell r="CS33">
            <v>63</v>
          </cell>
          <cell r="CT33">
            <v>9</v>
          </cell>
          <cell r="CU33">
            <v>4</v>
          </cell>
          <cell r="CV33">
            <v>5</v>
          </cell>
          <cell r="CW33">
            <v>6</v>
          </cell>
          <cell r="CX33">
            <v>1</v>
          </cell>
          <cell r="CY33">
            <v>4</v>
          </cell>
          <cell r="CZ33">
            <v>6</v>
          </cell>
          <cell r="DA33">
            <v>2</v>
          </cell>
          <cell r="DB33">
            <v>90</v>
          </cell>
          <cell r="DC33">
            <v>15</v>
          </cell>
          <cell r="DD33">
            <v>5</v>
          </cell>
          <cell r="DE33">
            <v>8</v>
          </cell>
          <cell r="DF33">
            <v>9</v>
          </cell>
          <cell r="DG33">
            <v>2</v>
          </cell>
          <cell r="DH33">
            <v>8</v>
          </cell>
          <cell r="DI33">
            <v>12</v>
          </cell>
          <cell r="DJ33">
            <v>4</v>
          </cell>
          <cell r="DK33">
            <v>240</v>
          </cell>
          <cell r="DL33">
            <v>20</v>
          </cell>
          <cell r="DM33">
            <v>890.9652</v>
          </cell>
        </row>
        <row r="33">
          <cell r="DO33">
            <v>890.9652</v>
          </cell>
          <cell r="DP33">
            <v>891</v>
          </cell>
        </row>
        <row r="34">
          <cell r="B34">
            <v>541</v>
          </cell>
          <cell r="C34" t="str">
            <v>高新区府城大道西段店</v>
          </cell>
          <cell r="D34" t="str">
            <v>高新片区</v>
          </cell>
          <cell r="E34">
            <v>13</v>
          </cell>
          <cell r="F34">
            <v>16</v>
          </cell>
          <cell r="G34">
            <v>20</v>
          </cell>
          <cell r="H34">
            <v>1</v>
          </cell>
          <cell r="I34">
            <v>13</v>
          </cell>
          <cell r="J34">
            <v>17</v>
          </cell>
          <cell r="K34">
            <v>4</v>
          </cell>
          <cell r="L34">
            <v>1.30769230769231</v>
          </cell>
          <cell r="M34">
            <v>170</v>
          </cell>
          <cell r="N34">
            <v>10</v>
          </cell>
          <cell r="O34">
            <v>21</v>
          </cell>
          <cell r="P34">
            <v>23</v>
          </cell>
          <cell r="Q34">
            <v>26</v>
          </cell>
          <cell r="R34">
            <v>1</v>
          </cell>
          <cell r="S34">
            <v>21</v>
          </cell>
          <cell r="T34">
            <v>30</v>
          </cell>
          <cell r="U34">
            <v>9</v>
          </cell>
          <cell r="V34">
            <v>1.42857142857143</v>
          </cell>
          <cell r="W34">
            <v>120</v>
          </cell>
          <cell r="X34">
            <v>4</v>
          </cell>
          <cell r="Y34">
            <v>15</v>
          </cell>
          <cell r="Z34">
            <v>21</v>
          </cell>
          <cell r="AA34">
            <v>29</v>
          </cell>
          <cell r="AB34">
            <v>2</v>
          </cell>
          <cell r="AC34">
            <v>21</v>
          </cell>
          <cell r="AD34">
            <v>22</v>
          </cell>
          <cell r="AE34">
            <v>1</v>
          </cell>
          <cell r="AF34">
            <v>440</v>
          </cell>
          <cell r="AG34">
            <v>20</v>
          </cell>
          <cell r="AH34">
            <v>6</v>
          </cell>
          <cell r="AI34">
            <v>8</v>
          </cell>
          <cell r="AJ34">
            <v>12</v>
          </cell>
          <cell r="AK34">
            <v>2</v>
          </cell>
          <cell r="AL34">
            <v>8</v>
          </cell>
          <cell r="AM34">
            <v>18</v>
          </cell>
          <cell r="AN34">
            <v>10</v>
          </cell>
          <cell r="AO34">
            <v>180</v>
          </cell>
          <cell r="AP34">
            <v>10</v>
          </cell>
          <cell r="AQ34">
            <v>31</v>
          </cell>
          <cell r="AR34">
            <v>541</v>
          </cell>
          <cell r="AS34" t="str">
            <v>高新区府城大道西段店</v>
          </cell>
          <cell r="AT34" t="str">
            <v>高新片区</v>
          </cell>
          <cell r="AU34">
            <v>54</v>
          </cell>
          <cell r="AV34">
            <v>63</v>
          </cell>
          <cell r="AW34">
            <v>72</v>
          </cell>
          <cell r="AX34">
            <v>2</v>
          </cell>
          <cell r="AY34">
            <v>63</v>
          </cell>
          <cell r="AZ34">
            <v>79</v>
          </cell>
          <cell r="BA34">
            <v>16</v>
          </cell>
          <cell r="BB34">
            <v>7335.61</v>
          </cell>
          <cell r="BC34">
            <v>1.25396825396825</v>
          </cell>
          <cell r="BD34">
            <v>660.2049</v>
          </cell>
          <cell r="BE34">
            <v>0.09</v>
          </cell>
          <cell r="BF34">
            <v>20</v>
          </cell>
          <cell r="BG34">
            <v>24</v>
          </cell>
          <cell r="BH34">
            <v>28</v>
          </cell>
          <cell r="BI34">
            <v>1</v>
          </cell>
          <cell r="BJ34">
            <v>20</v>
          </cell>
          <cell r="BK34">
            <v>10</v>
          </cell>
          <cell r="BL34">
            <v>-10</v>
          </cell>
        </row>
        <row r="34">
          <cell r="BN34">
            <v>0</v>
          </cell>
          <cell r="BO34">
            <v>6</v>
          </cell>
          <cell r="BP34">
            <v>8</v>
          </cell>
          <cell r="BQ34">
            <v>10</v>
          </cell>
          <cell r="BR34">
            <v>1</v>
          </cell>
          <cell r="BS34">
            <v>6</v>
          </cell>
          <cell r="BT34">
            <v>6</v>
          </cell>
          <cell r="BU34">
            <v>0</v>
          </cell>
          <cell r="BV34">
            <v>108</v>
          </cell>
          <cell r="BW34">
            <v>18</v>
          </cell>
          <cell r="BX34">
            <v>6900</v>
          </cell>
          <cell r="BY34">
            <v>9000</v>
          </cell>
          <cell r="BZ34">
            <v>10733</v>
          </cell>
          <cell r="CA34">
            <v>1</v>
          </cell>
          <cell r="CB34">
            <v>6900</v>
          </cell>
          <cell r="CC34">
            <v>11529.93</v>
          </cell>
          <cell r="CD34">
            <v>4629.93</v>
          </cell>
          <cell r="CE34">
            <v>1729.4895</v>
          </cell>
          <cell r="CF34">
            <v>0.15</v>
          </cell>
          <cell r="CG34">
            <v>31</v>
          </cell>
          <cell r="CH34">
            <v>541</v>
          </cell>
          <cell r="CI34" t="str">
            <v>高新区府城大道西段店</v>
          </cell>
          <cell r="CJ34" t="str">
            <v>高新片区</v>
          </cell>
          <cell r="CK34">
            <v>24</v>
          </cell>
          <cell r="CL34">
            <v>29</v>
          </cell>
          <cell r="CM34">
            <v>35</v>
          </cell>
          <cell r="CN34">
            <v>2</v>
          </cell>
          <cell r="CO34">
            <v>29</v>
          </cell>
          <cell r="CP34">
            <v>17</v>
          </cell>
          <cell r="CQ34">
            <v>15</v>
          </cell>
          <cell r="CR34">
            <v>-14</v>
          </cell>
        </row>
        <row r="34">
          <cell r="CT34">
            <v>0</v>
          </cell>
          <cell r="CU34">
            <v>12</v>
          </cell>
          <cell r="CV34">
            <v>15</v>
          </cell>
          <cell r="CW34">
            <v>19</v>
          </cell>
          <cell r="CX34">
            <v>1</v>
          </cell>
          <cell r="CY34">
            <v>12</v>
          </cell>
          <cell r="CZ34">
            <v>13</v>
          </cell>
          <cell r="DA34">
            <v>1</v>
          </cell>
          <cell r="DB34">
            <v>195</v>
          </cell>
          <cell r="DC34">
            <v>15</v>
          </cell>
          <cell r="DD34">
            <v>12</v>
          </cell>
          <cell r="DE34">
            <v>18</v>
          </cell>
          <cell r="DF34">
            <v>21</v>
          </cell>
          <cell r="DG34">
            <v>1</v>
          </cell>
          <cell r="DH34">
            <v>12</v>
          </cell>
          <cell r="DI34">
            <v>18</v>
          </cell>
          <cell r="DJ34">
            <v>6</v>
          </cell>
          <cell r="DK34">
            <v>270</v>
          </cell>
          <cell r="DL34">
            <v>15</v>
          </cell>
          <cell r="DM34">
            <v>3872.6944</v>
          </cell>
        </row>
        <row r="34">
          <cell r="DO34">
            <v>3872.6944</v>
          </cell>
          <cell r="DP34">
            <v>3872.7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10</v>
          </cell>
          <cell r="F35">
            <v>12</v>
          </cell>
          <cell r="G35">
            <v>15</v>
          </cell>
          <cell r="H35">
            <v>1</v>
          </cell>
          <cell r="I35">
            <v>10</v>
          </cell>
          <cell r="J35">
            <v>7</v>
          </cell>
          <cell r="K35">
            <v>-3</v>
          </cell>
          <cell r="L35">
            <v>0.7</v>
          </cell>
        </row>
        <row r="35">
          <cell r="N35">
            <v>0</v>
          </cell>
          <cell r="O35">
            <v>21</v>
          </cell>
          <cell r="P35">
            <v>23</v>
          </cell>
          <cell r="Q35">
            <v>26</v>
          </cell>
          <cell r="R35">
            <v>1</v>
          </cell>
          <cell r="S35">
            <v>21</v>
          </cell>
          <cell r="T35">
            <v>23</v>
          </cell>
          <cell r="U35">
            <v>2</v>
          </cell>
          <cell r="V35">
            <v>1.0952380952381</v>
          </cell>
          <cell r="W35">
            <v>92</v>
          </cell>
          <cell r="X35">
            <v>4</v>
          </cell>
          <cell r="Y35">
            <v>15</v>
          </cell>
          <cell r="Z35">
            <v>21</v>
          </cell>
          <cell r="AA35">
            <v>29</v>
          </cell>
          <cell r="AB35">
            <v>2</v>
          </cell>
          <cell r="AC35">
            <v>21</v>
          </cell>
          <cell r="AD35">
            <v>58.5</v>
          </cell>
          <cell r="AE35">
            <v>37.5</v>
          </cell>
          <cell r="AF35">
            <v>1170</v>
          </cell>
          <cell r="AG35">
            <v>20</v>
          </cell>
          <cell r="AH35">
            <v>8</v>
          </cell>
          <cell r="AI35">
            <v>12</v>
          </cell>
          <cell r="AJ35">
            <v>20</v>
          </cell>
          <cell r="AK35">
            <v>1</v>
          </cell>
          <cell r="AL35">
            <v>8</v>
          </cell>
          <cell r="AM35">
            <v>0</v>
          </cell>
          <cell r="AN35">
            <v>-8</v>
          </cell>
        </row>
        <row r="35">
          <cell r="AP35" t="e">
            <v>#DIV/0!</v>
          </cell>
          <cell r="AQ35">
            <v>32</v>
          </cell>
          <cell r="AR35">
            <v>387</v>
          </cell>
          <cell r="AS35" t="str">
            <v>新乐中街药店</v>
          </cell>
          <cell r="AT35" t="str">
            <v>高新片区</v>
          </cell>
          <cell r="AU35">
            <v>50</v>
          </cell>
          <cell r="AV35">
            <v>59</v>
          </cell>
          <cell r="AW35">
            <v>68</v>
          </cell>
          <cell r="AX35">
            <v>1</v>
          </cell>
          <cell r="AY35">
            <v>50</v>
          </cell>
          <cell r="AZ35">
            <v>29.35</v>
          </cell>
          <cell r="BA35">
            <v>-20.65</v>
          </cell>
          <cell r="BB35">
            <v>2677.53</v>
          </cell>
          <cell r="BC35">
            <v>0.587</v>
          </cell>
        </row>
        <row r="35">
          <cell r="BE35">
            <v>0</v>
          </cell>
          <cell r="BF35">
            <v>17</v>
          </cell>
          <cell r="BG35">
            <v>20</v>
          </cell>
          <cell r="BH35">
            <v>24</v>
          </cell>
          <cell r="BI35">
            <v>1</v>
          </cell>
          <cell r="BJ35">
            <v>17</v>
          </cell>
          <cell r="BK35">
            <v>19</v>
          </cell>
          <cell r="BL35">
            <v>2</v>
          </cell>
          <cell r="BM35">
            <v>152</v>
          </cell>
          <cell r="BN35">
            <v>8</v>
          </cell>
          <cell r="BO35">
            <v>5</v>
          </cell>
          <cell r="BP35">
            <v>7</v>
          </cell>
          <cell r="BQ35">
            <v>9</v>
          </cell>
          <cell r="BR35">
            <v>1</v>
          </cell>
          <cell r="BS35">
            <v>5</v>
          </cell>
          <cell r="BT35">
            <v>2</v>
          </cell>
          <cell r="BU35">
            <v>-3</v>
          </cell>
        </row>
        <row r="35">
          <cell r="BW35">
            <v>0</v>
          </cell>
          <cell r="BX35">
            <v>6200</v>
          </cell>
          <cell r="BY35">
            <v>8000</v>
          </cell>
          <cell r="BZ35">
            <v>9644</v>
          </cell>
          <cell r="CA35">
            <v>1</v>
          </cell>
          <cell r="CB35">
            <v>6200</v>
          </cell>
          <cell r="CC35">
            <v>7196.13</v>
          </cell>
          <cell r="CD35">
            <v>996.13</v>
          </cell>
          <cell r="CE35">
            <v>1079.4195</v>
          </cell>
          <cell r="CF35">
            <v>0.15</v>
          </cell>
          <cell r="CG35">
            <v>32</v>
          </cell>
          <cell r="CH35">
            <v>387</v>
          </cell>
          <cell r="CI35" t="str">
            <v>新乐中街药店</v>
          </cell>
          <cell r="CJ35" t="str">
            <v>高新片区</v>
          </cell>
          <cell r="CK35">
            <v>24</v>
          </cell>
          <cell r="CL35">
            <v>29</v>
          </cell>
          <cell r="CM35">
            <v>35</v>
          </cell>
          <cell r="CN35">
            <v>1</v>
          </cell>
          <cell r="CO35">
            <v>24</v>
          </cell>
          <cell r="CP35">
            <v>18</v>
          </cell>
          <cell r="CQ35">
            <v>17</v>
          </cell>
          <cell r="CR35">
            <v>-7</v>
          </cell>
        </row>
        <row r="35">
          <cell r="CT35">
            <v>0</v>
          </cell>
          <cell r="CU35">
            <v>10</v>
          </cell>
          <cell r="CV35">
            <v>13</v>
          </cell>
          <cell r="CW35">
            <v>16</v>
          </cell>
          <cell r="CX35">
            <v>1</v>
          </cell>
          <cell r="CY35">
            <v>10</v>
          </cell>
          <cell r="CZ35">
            <v>6</v>
          </cell>
          <cell r="DA35">
            <v>-4</v>
          </cell>
        </row>
        <row r="35">
          <cell r="DC35">
            <v>0</v>
          </cell>
          <cell r="DD35">
            <v>11</v>
          </cell>
          <cell r="DE35">
            <v>17</v>
          </cell>
          <cell r="DF35">
            <v>20</v>
          </cell>
          <cell r="DG35">
            <v>1</v>
          </cell>
          <cell r="DH35">
            <v>11</v>
          </cell>
          <cell r="DI35">
            <v>20</v>
          </cell>
          <cell r="DJ35">
            <v>9</v>
          </cell>
          <cell r="DK35">
            <v>300</v>
          </cell>
          <cell r="DL35">
            <v>15</v>
          </cell>
          <cell r="DM35">
            <v>2793.4195</v>
          </cell>
        </row>
        <row r="35">
          <cell r="DO35">
            <v>2793.4195</v>
          </cell>
          <cell r="DP35">
            <v>2793.4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5</v>
          </cell>
          <cell r="F36">
            <v>6</v>
          </cell>
          <cell r="G36">
            <v>8</v>
          </cell>
          <cell r="H36">
            <v>1</v>
          </cell>
          <cell r="I36">
            <v>5</v>
          </cell>
        </row>
        <row r="36">
          <cell r="K36">
            <v>-5</v>
          </cell>
          <cell r="L36">
            <v>0</v>
          </cell>
        </row>
        <row r="36">
          <cell r="N36" t="e">
            <v>#DIV/0!</v>
          </cell>
          <cell r="O36">
            <v>9</v>
          </cell>
          <cell r="P36">
            <v>10</v>
          </cell>
          <cell r="Q36">
            <v>12</v>
          </cell>
          <cell r="R36">
            <v>1</v>
          </cell>
          <cell r="S36">
            <v>9</v>
          </cell>
          <cell r="T36">
            <v>4</v>
          </cell>
          <cell r="U36">
            <v>-5</v>
          </cell>
          <cell r="V36">
            <v>0.444444444444444</v>
          </cell>
        </row>
        <row r="36">
          <cell r="X36">
            <v>0</v>
          </cell>
          <cell r="Y36">
            <v>6</v>
          </cell>
          <cell r="Z36">
            <v>8</v>
          </cell>
          <cell r="AA36">
            <v>12</v>
          </cell>
          <cell r="AB36">
            <v>1</v>
          </cell>
          <cell r="AC36">
            <v>6</v>
          </cell>
          <cell r="AD36">
            <v>2</v>
          </cell>
          <cell r="AE36">
            <v>-4</v>
          </cell>
        </row>
        <row r="36">
          <cell r="AG36">
            <v>0</v>
          </cell>
          <cell r="AH36">
            <v>3</v>
          </cell>
          <cell r="AI36">
            <v>5</v>
          </cell>
          <cell r="AJ36">
            <v>9</v>
          </cell>
          <cell r="AK36">
            <v>1</v>
          </cell>
          <cell r="AL36">
            <v>3</v>
          </cell>
          <cell r="AM36">
            <v>2</v>
          </cell>
          <cell r="AN36">
            <v>-1</v>
          </cell>
        </row>
        <row r="36">
          <cell r="AP36">
            <v>0</v>
          </cell>
          <cell r="AQ36">
            <v>33</v>
          </cell>
          <cell r="AR36">
            <v>573</v>
          </cell>
          <cell r="AS36" t="str">
            <v>双流道锦华路店</v>
          </cell>
          <cell r="AT36" t="str">
            <v>高新片区</v>
          </cell>
          <cell r="AU36">
            <v>23</v>
          </cell>
          <cell r="AV36">
            <v>27</v>
          </cell>
          <cell r="AW36">
            <v>31</v>
          </cell>
          <cell r="AX36">
            <v>1</v>
          </cell>
          <cell r="AY36">
            <v>23</v>
          </cell>
          <cell r="AZ36">
            <v>9.45</v>
          </cell>
          <cell r="BA36">
            <v>-13.55</v>
          </cell>
          <cell r="BB36">
            <v>619.34</v>
          </cell>
          <cell r="BC36">
            <v>0.410869565217391</v>
          </cell>
        </row>
        <row r="36">
          <cell r="BE36">
            <v>0</v>
          </cell>
          <cell r="BF36">
            <v>7</v>
          </cell>
          <cell r="BG36">
            <v>9</v>
          </cell>
          <cell r="BH36">
            <v>10</v>
          </cell>
          <cell r="BI36">
            <v>1</v>
          </cell>
          <cell r="BJ36">
            <v>7</v>
          </cell>
          <cell r="BK36">
            <v>7</v>
          </cell>
          <cell r="BL36">
            <v>0</v>
          </cell>
          <cell r="BM36">
            <v>56</v>
          </cell>
          <cell r="BN36">
            <v>8</v>
          </cell>
          <cell r="BO36">
            <v>3</v>
          </cell>
          <cell r="BP36">
            <v>4</v>
          </cell>
          <cell r="BQ36">
            <v>5</v>
          </cell>
          <cell r="BR36">
            <v>1</v>
          </cell>
          <cell r="BS36">
            <v>3</v>
          </cell>
          <cell r="BT36">
            <v>4</v>
          </cell>
          <cell r="BU36">
            <v>1</v>
          </cell>
          <cell r="BV36">
            <v>72</v>
          </cell>
          <cell r="BW36">
            <v>18</v>
          </cell>
          <cell r="BX36">
            <v>2200</v>
          </cell>
          <cell r="BY36">
            <v>2800</v>
          </cell>
          <cell r="BZ36">
            <v>3422</v>
          </cell>
          <cell r="CA36">
            <v>1</v>
          </cell>
          <cell r="CB36">
            <v>2200</v>
          </cell>
          <cell r="CC36">
            <v>1212.79</v>
          </cell>
          <cell r="CD36">
            <v>-987.21</v>
          </cell>
          <cell r="CE36">
            <v>181.9185</v>
          </cell>
          <cell r="CF36">
            <v>0.15</v>
          </cell>
          <cell r="CG36">
            <v>33</v>
          </cell>
          <cell r="CH36">
            <v>573</v>
          </cell>
          <cell r="CI36" t="str">
            <v>双流道锦华路店</v>
          </cell>
          <cell r="CJ36" t="str">
            <v>高新片区</v>
          </cell>
          <cell r="CK36">
            <v>6</v>
          </cell>
          <cell r="CL36">
            <v>7</v>
          </cell>
          <cell r="CM36">
            <v>9</v>
          </cell>
          <cell r="CN36">
            <v>1</v>
          </cell>
          <cell r="CO36">
            <v>6</v>
          </cell>
          <cell r="CP36">
            <v>3</v>
          </cell>
          <cell r="CQ36">
            <v>3</v>
          </cell>
          <cell r="CR36">
            <v>-3</v>
          </cell>
        </row>
        <row r="36">
          <cell r="CT36">
            <v>0</v>
          </cell>
          <cell r="CU36">
            <v>4</v>
          </cell>
          <cell r="CV36">
            <v>5</v>
          </cell>
          <cell r="CW36">
            <v>6</v>
          </cell>
          <cell r="CX36">
            <v>1</v>
          </cell>
          <cell r="CY36">
            <v>4</v>
          </cell>
          <cell r="CZ36">
            <v>10</v>
          </cell>
          <cell r="DA36">
            <v>6</v>
          </cell>
          <cell r="DB36">
            <v>150</v>
          </cell>
          <cell r="DC36">
            <v>15</v>
          </cell>
          <cell r="DD36">
            <v>5</v>
          </cell>
          <cell r="DE36">
            <v>8</v>
          </cell>
          <cell r="DF36">
            <v>9</v>
          </cell>
          <cell r="DG36">
            <v>1</v>
          </cell>
          <cell r="DH36">
            <v>5</v>
          </cell>
          <cell r="DI36">
            <v>7</v>
          </cell>
          <cell r="DJ36">
            <v>2</v>
          </cell>
          <cell r="DK36">
            <v>105</v>
          </cell>
          <cell r="DL36">
            <v>15</v>
          </cell>
          <cell r="DM36">
            <v>564.9185</v>
          </cell>
        </row>
        <row r="36">
          <cell r="DO36">
            <v>564.9185</v>
          </cell>
          <cell r="DP36">
            <v>564.9</v>
          </cell>
        </row>
        <row r="37">
          <cell r="B37">
            <v>514</v>
          </cell>
          <cell r="C37" t="str">
            <v>新津邓双镇岷江店</v>
          </cell>
          <cell r="D37" t="str">
            <v>高新片区</v>
          </cell>
          <cell r="E37">
            <v>8</v>
          </cell>
          <cell r="F37">
            <v>10</v>
          </cell>
          <cell r="G37">
            <v>12</v>
          </cell>
          <cell r="H37">
            <v>1</v>
          </cell>
          <cell r="I37">
            <v>8</v>
          </cell>
          <cell r="J37">
            <v>2.5</v>
          </cell>
          <cell r="K37">
            <v>-5.5</v>
          </cell>
          <cell r="L37">
            <v>0.3125</v>
          </cell>
        </row>
        <row r="37">
          <cell r="N37">
            <v>0</v>
          </cell>
          <cell r="O37">
            <v>21</v>
          </cell>
          <cell r="P37">
            <v>23</v>
          </cell>
          <cell r="Q37">
            <v>26</v>
          </cell>
          <cell r="R37">
            <v>3</v>
          </cell>
          <cell r="S37">
            <v>26</v>
          </cell>
          <cell r="T37">
            <v>43</v>
          </cell>
          <cell r="U37">
            <v>17</v>
          </cell>
          <cell r="V37">
            <v>1.65384615384615</v>
          </cell>
          <cell r="W37">
            <v>387</v>
          </cell>
          <cell r="X37">
            <v>9</v>
          </cell>
          <cell r="Y37">
            <v>14</v>
          </cell>
          <cell r="Z37">
            <v>19</v>
          </cell>
          <cell r="AA37">
            <v>26</v>
          </cell>
          <cell r="AB37">
            <v>1</v>
          </cell>
          <cell r="AC37">
            <v>14</v>
          </cell>
          <cell r="AD37">
            <v>35.5</v>
          </cell>
          <cell r="AE37">
            <v>21.5</v>
          </cell>
          <cell r="AF37">
            <v>532.5</v>
          </cell>
          <cell r="AG37">
            <v>15</v>
          </cell>
          <cell r="AH37">
            <v>6</v>
          </cell>
          <cell r="AI37">
            <v>8</v>
          </cell>
          <cell r="AJ37">
            <v>12</v>
          </cell>
          <cell r="AK37">
            <v>2</v>
          </cell>
          <cell r="AL37">
            <v>8</v>
          </cell>
          <cell r="AM37">
            <v>9</v>
          </cell>
          <cell r="AN37">
            <v>1</v>
          </cell>
          <cell r="AO37">
            <v>90</v>
          </cell>
          <cell r="AP37">
            <v>10</v>
          </cell>
          <cell r="AQ37">
            <v>34</v>
          </cell>
          <cell r="AR37">
            <v>514</v>
          </cell>
          <cell r="AS37" t="str">
            <v>新津邓双镇岷江店</v>
          </cell>
          <cell r="AT37" t="str">
            <v>高新片区</v>
          </cell>
          <cell r="AU37">
            <v>37</v>
          </cell>
          <cell r="AV37">
            <v>43</v>
          </cell>
          <cell r="AW37">
            <v>49</v>
          </cell>
          <cell r="AX37">
            <v>3</v>
          </cell>
          <cell r="AY37">
            <v>49</v>
          </cell>
          <cell r="AZ37">
            <v>59.4</v>
          </cell>
          <cell r="BA37">
            <v>10.4</v>
          </cell>
          <cell r="BB37">
            <v>5017.83</v>
          </cell>
          <cell r="BC37">
            <v>1.21224489795918</v>
          </cell>
          <cell r="BD37">
            <v>652.3179</v>
          </cell>
          <cell r="BE37">
            <v>0.13</v>
          </cell>
          <cell r="BF37">
            <v>12</v>
          </cell>
          <cell r="BG37">
            <v>14</v>
          </cell>
          <cell r="BH37">
            <v>17</v>
          </cell>
          <cell r="BI37">
            <v>1</v>
          </cell>
          <cell r="BJ37">
            <v>12</v>
          </cell>
          <cell r="BK37">
            <v>6</v>
          </cell>
          <cell r="BL37">
            <v>-6</v>
          </cell>
        </row>
        <row r="37">
          <cell r="BN37">
            <v>0</v>
          </cell>
          <cell r="BO37">
            <v>5</v>
          </cell>
          <cell r="BP37">
            <v>6</v>
          </cell>
          <cell r="BQ37">
            <v>8</v>
          </cell>
          <cell r="BR37">
            <v>1</v>
          </cell>
          <cell r="BS37">
            <v>5</v>
          </cell>
        </row>
        <row r="37">
          <cell r="BU37">
            <v>-5</v>
          </cell>
        </row>
        <row r="37">
          <cell r="BW37" t="e">
            <v>#DIV/0!</v>
          </cell>
          <cell r="BX37">
            <v>4600</v>
          </cell>
          <cell r="BY37">
            <v>6000</v>
          </cell>
          <cell r="BZ37">
            <v>7156</v>
          </cell>
          <cell r="CA37">
            <v>3</v>
          </cell>
          <cell r="CB37">
            <v>7156</v>
          </cell>
          <cell r="CC37">
            <v>5953.6</v>
          </cell>
          <cell r="CD37">
            <v>-1202.4</v>
          </cell>
          <cell r="CE37">
            <v>893.04</v>
          </cell>
          <cell r="CF37">
            <v>0.15</v>
          </cell>
          <cell r="CG37">
            <v>34</v>
          </cell>
          <cell r="CH37">
            <v>514</v>
          </cell>
          <cell r="CI37" t="str">
            <v>新津邓双镇岷江店</v>
          </cell>
          <cell r="CJ37" t="str">
            <v>高新片区</v>
          </cell>
          <cell r="CK37">
            <v>14</v>
          </cell>
          <cell r="CL37">
            <v>17</v>
          </cell>
          <cell r="CM37">
            <v>20</v>
          </cell>
          <cell r="CN37">
            <v>1</v>
          </cell>
          <cell r="CO37">
            <v>14</v>
          </cell>
          <cell r="CP37">
            <v>4</v>
          </cell>
          <cell r="CQ37">
            <v>4</v>
          </cell>
          <cell r="CR37">
            <v>-10</v>
          </cell>
        </row>
        <row r="37">
          <cell r="CT37">
            <v>0</v>
          </cell>
          <cell r="CU37">
            <v>9</v>
          </cell>
          <cell r="CV37">
            <v>10</v>
          </cell>
          <cell r="CW37">
            <v>13</v>
          </cell>
          <cell r="CX37">
            <v>1</v>
          </cell>
          <cell r="CY37">
            <v>9</v>
          </cell>
          <cell r="CZ37">
            <v>13</v>
          </cell>
          <cell r="DA37">
            <v>4</v>
          </cell>
          <cell r="DB37">
            <v>195</v>
          </cell>
          <cell r="DC37">
            <v>15</v>
          </cell>
          <cell r="DD37">
            <v>9</v>
          </cell>
          <cell r="DE37">
            <v>14</v>
          </cell>
          <cell r="DF37">
            <v>15</v>
          </cell>
          <cell r="DG37">
            <v>2</v>
          </cell>
          <cell r="DH37">
            <v>14</v>
          </cell>
          <cell r="DI37">
            <v>22</v>
          </cell>
          <cell r="DJ37">
            <v>8</v>
          </cell>
          <cell r="DK37">
            <v>440</v>
          </cell>
          <cell r="DL37">
            <v>20</v>
          </cell>
          <cell r="DM37">
            <v>3189.8579</v>
          </cell>
        </row>
        <row r="37">
          <cell r="DO37">
            <v>3189.8579</v>
          </cell>
          <cell r="DP37">
            <v>3189.9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5</v>
          </cell>
          <cell r="F38">
            <v>6</v>
          </cell>
          <cell r="G38">
            <v>8</v>
          </cell>
          <cell r="H38">
            <v>1</v>
          </cell>
          <cell r="I38">
            <v>5</v>
          </cell>
        </row>
        <row r="38">
          <cell r="K38">
            <v>-5</v>
          </cell>
          <cell r="L38">
            <v>0</v>
          </cell>
        </row>
        <row r="38">
          <cell r="N38" t="e">
            <v>#DIV/0!</v>
          </cell>
          <cell r="O38">
            <v>9</v>
          </cell>
          <cell r="P38">
            <v>10</v>
          </cell>
          <cell r="Q38">
            <v>12</v>
          </cell>
          <cell r="R38">
            <v>2</v>
          </cell>
          <cell r="S38">
            <v>10</v>
          </cell>
          <cell r="T38">
            <v>23</v>
          </cell>
          <cell r="U38">
            <v>13</v>
          </cell>
          <cell r="V38">
            <v>2.3</v>
          </cell>
          <cell r="W38">
            <v>138</v>
          </cell>
          <cell r="X38">
            <v>6</v>
          </cell>
          <cell r="Y38">
            <v>9</v>
          </cell>
          <cell r="Z38">
            <v>13</v>
          </cell>
          <cell r="AA38">
            <v>18</v>
          </cell>
          <cell r="AB38">
            <v>1</v>
          </cell>
          <cell r="AC38">
            <v>9</v>
          </cell>
          <cell r="AD38">
            <v>5.5</v>
          </cell>
          <cell r="AE38">
            <v>-3.5</v>
          </cell>
        </row>
        <row r="38">
          <cell r="AG38">
            <v>0</v>
          </cell>
          <cell r="AH38">
            <v>5</v>
          </cell>
          <cell r="AI38">
            <v>7</v>
          </cell>
          <cell r="AJ38">
            <v>11</v>
          </cell>
          <cell r="AK38">
            <v>1</v>
          </cell>
          <cell r="AL38">
            <v>5</v>
          </cell>
          <cell r="AM38">
            <v>5</v>
          </cell>
          <cell r="AN38">
            <v>0</v>
          </cell>
          <cell r="AO38">
            <v>40</v>
          </cell>
          <cell r="AP38">
            <v>8</v>
          </cell>
          <cell r="AQ38">
            <v>35</v>
          </cell>
          <cell r="AR38">
            <v>546</v>
          </cell>
          <cell r="AS38" t="str">
            <v>楠丰路店</v>
          </cell>
          <cell r="AT38" t="str">
            <v>高新片区</v>
          </cell>
          <cell r="AU38">
            <v>21</v>
          </cell>
          <cell r="AV38">
            <v>25</v>
          </cell>
          <cell r="AW38">
            <v>29</v>
          </cell>
          <cell r="AX38">
            <v>1</v>
          </cell>
          <cell r="AY38">
            <v>21</v>
          </cell>
          <cell r="AZ38">
            <v>5.4</v>
          </cell>
          <cell r="BA38">
            <v>-15.6</v>
          </cell>
          <cell r="BB38">
            <v>604.09</v>
          </cell>
          <cell r="BC38">
            <v>0.257142857142857</v>
          </cell>
        </row>
        <row r="38">
          <cell r="BE38">
            <v>0</v>
          </cell>
          <cell r="BF38">
            <v>7</v>
          </cell>
          <cell r="BG38">
            <v>9</v>
          </cell>
          <cell r="BH38">
            <v>10</v>
          </cell>
          <cell r="BI38">
            <v>2</v>
          </cell>
          <cell r="BJ38">
            <v>9</v>
          </cell>
          <cell r="BK38">
            <v>22</v>
          </cell>
          <cell r="BL38">
            <v>13</v>
          </cell>
          <cell r="BM38">
            <v>220</v>
          </cell>
          <cell r="BN38">
            <v>10</v>
          </cell>
          <cell r="BO38">
            <v>2</v>
          </cell>
          <cell r="BP38">
            <v>3</v>
          </cell>
          <cell r="BQ38">
            <v>4</v>
          </cell>
          <cell r="BR38">
            <v>3</v>
          </cell>
          <cell r="BS38">
            <v>4</v>
          </cell>
          <cell r="BT38">
            <v>7</v>
          </cell>
          <cell r="BU38">
            <v>3</v>
          </cell>
          <cell r="BV38">
            <v>182</v>
          </cell>
          <cell r="BW38">
            <v>26</v>
          </cell>
          <cell r="BX38">
            <v>1800</v>
          </cell>
          <cell r="BY38">
            <v>2300</v>
          </cell>
          <cell r="BZ38">
            <v>2800</v>
          </cell>
          <cell r="CA38">
            <v>1</v>
          </cell>
          <cell r="CB38">
            <v>1800</v>
          </cell>
          <cell r="CC38">
            <v>1278.21</v>
          </cell>
          <cell r="CD38">
            <v>-521.79</v>
          </cell>
          <cell r="CE38">
            <v>191.7315</v>
          </cell>
          <cell r="CF38">
            <v>0.15</v>
          </cell>
          <cell r="CG38">
            <v>35</v>
          </cell>
          <cell r="CH38">
            <v>546</v>
          </cell>
          <cell r="CI38" t="str">
            <v>楠丰路店</v>
          </cell>
          <cell r="CJ38" t="str">
            <v>高新片区</v>
          </cell>
          <cell r="CK38">
            <v>9</v>
          </cell>
          <cell r="CL38">
            <v>11</v>
          </cell>
          <cell r="CM38">
            <v>13</v>
          </cell>
          <cell r="CN38">
            <v>3</v>
          </cell>
          <cell r="CO38">
            <v>13</v>
          </cell>
          <cell r="CP38">
            <v>15</v>
          </cell>
          <cell r="CQ38">
            <v>15</v>
          </cell>
          <cell r="CR38">
            <v>2</v>
          </cell>
          <cell r="CS38">
            <v>180</v>
          </cell>
          <cell r="CT38">
            <v>12</v>
          </cell>
          <cell r="CU38">
            <v>4</v>
          </cell>
          <cell r="CV38">
            <v>5</v>
          </cell>
          <cell r="CW38">
            <v>6</v>
          </cell>
          <cell r="CX38">
            <v>2</v>
          </cell>
          <cell r="CY38">
            <v>5</v>
          </cell>
          <cell r="CZ38">
            <v>10</v>
          </cell>
          <cell r="DA38">
            <v>5</v>
          </cell>
          <cell r="DB38">
            <v>200</v>
          </cell>
          <cell r="DC38">
            <v>20</v>
          </cell>
          <cell r="DD38">
            <v>5</v>
          </cell>
          <cell r="DE38">
            <v>8</v>
          </cell>
          <cell r="DF38">
            <v>9</v>
          </cell>
          <cell r="DG38">
            <v>1</v>
          </cell>
          <cell r="DH38">
            <v>5</v>
          </cell>
          <cell r="DI38">
            <v>5</v>
          </cell>
          <cell r="DJ38">
            <v>0</v>
          </cell>
          <cell r="DK38">
            <v>75</v>
          </cell>
          <cell r="DL38">
            <v>15</v>
          </cell>
          <cell r="DM38">
            <v>1226.7315</v>
          </cell>
        </row>
        <row r="38">
          <cell r="DO38">
            <v>1226.7315</v>
          </cell>
          <cell r="DP38">
            <v>1226.7</v>
          </cell>
        </row>
        <row r="39">
          <cell r="B39">
            <v>737</v>
          </cell>
          <cell r="C39" t="str">
            <v>高新区大源北街药店</v>
          </cell>
          <cell r="D39" t="str">
            <v>高新片区</v>
          </cell>
          <cell r="E39">
            <v>4</v>
          </cell>
          <cell r="F39">
            <v>5</v>
          </cell>
          <cell r="G39">
            <v>6</v>
          </cell>
          <cell r="H39">
            <v>1</v>
          </cell>
          <cell r="I39">
            <v>4</v>
          </cell>
          <cell r="J39">
            <v>5</v>
          </cell>
          <cell r="K39">
            <v>1</v>
          </cell>
          <cell r="L39">
            <v>1.25</v>
          </cell>
          <cell r="M39">
            <v>50</v>
          </cell>
          <cell r="N39">
            <v>10</v>
          </cell>
          <cell r="O39">
            <v>9</v>
          </cell>
          <cell r="P39">
            <v>10</v>
          </cell>
          <cell r="Q39">
            <v>12</v>
          </cell>
          <cell r="R39">
            <v>1</v>
          </cell>
          <cell r="S39">
            <v>9</v>
          </cell>
          <cell r="T39">
            <v>28</v>
          </cell>
          <cell r="U39">
            <v>19</v>
          </cell>
          <cell r="V39">
            <v>3.11111111111111</v>
          </cell>
          <cell r="W39">
            <v>112</v>
          </cell>
          <cell r="X39">
            <v>4</v>
          </cell>
          <cell r="Y39">
            <v>6</v>
          </cell>
          <cell r="Z39">
            <v>8</v>
          </cell>
          <cell r="AA39">
            <v>12</v>
          </cell>
          <cell r="AB39">
            <v>1</v>
          </cell>
          <cell r="AC39">
            <v>6</v>
          </cell>
          <cell r="AD39">
            <v>6</v>
          </cell>
          <cell r="AE39">
            <v>0</v>
          </cell>
          <cell r="AF39">
            <v>90</v>
          </cell>
          <cell r="AG39">
            <v>15</v>
          </cell>
          <cell r="AH39">
            <v>4</v>
          </cell>
          <cell r="AI39">
            <v>6</v>
          </cell>
          <cell r="AJ39">
            <v>10</v>
          </cell>
          <cell r="AK39">
            <v>1</v>
          </cell>
          <cell r="AL39">
            <v>4</v>
          </cell>
          <cell r="AM39">
            <v>0</v>
          </cell>
          <cell r="AN39">
            <v>-4</v>
          </cell>
        </row>
        <row r="39">
          <cell r="AP39" t="e">
            <v>#DIV/0!</v>
          </cell>
          <cell r="AQ39">
            <v>36</v>
          </cell>
          <cell r="AR39">
            <v>737</v>
          </cell>
          <cell r="AS39" t="str">
            <v>高新区大源北街药店</v>
          </cell>
          <cell r="AT39" t="str">
            <v>高新片区</v>
          </cell>
          <cell r="AU39">
            <v>23</v>
          </cell>
          <cell r="AV39">
            <v>27</v>
          </cell>
          <cell r="AW39">
            <v>31</v>
          </cell>
          <cell r="AX39">
            <v>1</v>
          </cell>
          <cell r="AY39">
            <v>23</v>
          </cell>
          <cell r="AZ39">
            <v>22</v>
          </cell>
          <cell r="BA39">
            <v>-1</v>
          </cell>
          <cell r="BB39">
            <v>2223</v>
          </cell>
          <cell r="BC39">
            <v>0.956521739130435</v>
          </cell>
        </row>
        <row r="39">
          <cell r="BE39">
            <v>0</v>
          </cell>
          <cell r="BF39">
            <v>7</v>
          </cell>
          <cell r="BG39">
            <v>9</v>
          </cell>
          <cell r="BH39">
            <v>10</v>
          </cell>
          <cell r="BI39">
            <v>1</v>
          </cell>
          <cell r="BJ39">
            <v>7</v>
          </cell>
          <cell r="BK39">
            <v>3</v>
          </cell>
          <cell r="BL39">
            <v>-4</v>
          </cell>
        </row>
        <row r="39">
          <cell r="BN39">
            <v>0</v>
          </cell>
          <cell r="BO39">
            <v>2</v>
          </cell>
          <cell r="BP39">
            <v>3</v>
          </cell>
          <cell r="BQ39">
            <v>4</v>
          </cell>
          <cell r="BR39">
            <v>1</v>
          </cell>
          <cell r="BS39">
            <v>2</v>
          </cell>
          <cell r="BT39">
            <v>1</v>
          </cell>
          <cell r="BU39">
            <v>-1</v>
          </cell>
        </row>
        <row r="39">
          <cell r="BW39">
            <v>0</v>
          </cell>
          <cell r="BX39">
            <v>2000</v>
          </cell>
          <cell r="BY39">
            <v>2600</v>
          </cell>
          <cell r="BZ39">
            <v>3111</v>
          </cell>
          <cell r="CA39">
            <v>1</v>
          </cell>
          <cell r="CB39">
            <v>2000</v>
          </cell>
          <cell r="CC39">
            <v>2035.8</v>
          </cell>
          <cell r="CD39">
            <v>35.7999999999997</v>
          </cell>
          <cell r="CE39">
            <v>305.37</v>
          </cell>
          <cell r="CF39">
            <v>0.15</v>
          </cell>
          <cell r="CG39">
            <v>36</v>
          </cell>
          <cell r="CH39">
            <v>737</v>
          </cell>
          <cell r="CI39" t="str">
            <v>高新区大源北街药店</v>
          </cell>
          <cell r="CJ39" t="str">
            <v>高新片区</v>
          </cell>
          <cell r="CK39">
            <v>5</v>
          </cell>
          <cell r="CL39">
            <v>6</v>
          </cell>
          <cell r="CM39">
            <v>7</v>
          </cell>
          <cell r="CN39">
            <v>1</v>
          </cell>
          <cell r="CO39">
            <v>5</v>
          </cell>
          <cell r="CP39">
            <v>10</v>
          </cell>
          <cell r="CQ39">
            <v>9</v>
          </cell>
          <cell r="CR39">
            <v>4</v>
          </cell>
          <cell r="CS39">
            <v>54</v>
          </cell>
          <cell r="CT39">
            <v>6</v>
          </cell>
          <cell r="CU39">
            <v>4</v>
          </cell>
          <cell r="CV39">
            <v>5</v>
          </cell>
          <cell r="CW39">
            <v>6</v>
          </cell>
          <cell r="CX39">
            <v>1</v>
          </cell>
          <cell r="CY39">
            <v>4</v>
          </cell>
          <cell r="CZ39">
            <v>4</v>
          </cell>
          <cell r="DA39">
            <v>0</v>
          </cell>
          <cell r="DB39">
            <v>60</v>
          </cell>
          <cell r="DC39">
            <v>15</v>
          </cell>
          <cell r="DD39">
            <v>5</v>
          </cell>
          <cell r="DE39">
            <v>8</v>
          </cell>
          <cell r="DF39">
            <v>9</v>
          </cell>
          <cell r="DG39">
            <v>1</v>
          </cell>
          <cell r="DH39">
            <v>5</v>
          </cell>
          <cell r="DI39">
            <v>4</v>
          </cell>
          <cell r="DJ39">
            <v>-1</v>
          </cell>
        </row>
        <row r="39">
          <cell r="DL39">
            <v>0</v>
          </cell>
          <cell r="DM39">
            <v>671.37</v>
          </cell>
        </row>
        <row r="39">
          <cell r="DO39">
            <v>671.37</v>
          </cell>
          <cell r="DP39">
            <v>671.4</v>
          </cell>
        </row>
        <row r="40">
          <cell r="B40">
            <v>588</v>
          </cell>
          <cell r="C40" t="str">
            <v>新津正东街店</v>
          </cell>
          <cell r="D40" t="str">
            <v>高新片区</v>
          </cell>
          <cell r="E40">
            <v>4</v>
          </cell>
          <cell r="F40">
            <v>5</v>
          </cell>
          <cell r="G40">
            <v>6</v>
          </cell>
          <cell r="H40">
            <v>1</v>
          </cell>
          <cell r="I40">
            <v>4</v>
          </cell>
        </row>
        <row r="40">
          <cell r="K40">
            <v>-4</v>
          </cell>
          <cell r="L40">
            <v>0</v>
          </cell>
        </row>
        <row r="40">
          <cell r="N40" t="e">
            <v>#DIV/0!</v>
          </cell>
          <cell r="O40">
            <v>15</v>
          </cell>
          <cell r="P40">
            <v>17</v>
          </cell>
          <cell r="Q40">
            <v>20</v>
          </cell>
          <cell r="R40">
            <v>2</v>
          </cell>
          <cell r="S40">
            <v>17</v>
          </cell>
          <cell r="T40">
            <v>12</v>
          </cell>
          <cell r="U40">
            <v>-5</v>
          </cell>
          <cell r="V40">
            <v>0.705882352941177</v>
          </cell>
        </row>
        <row r="40">
          <cell r="X40">
            <v>0</v>
          </cell>
          <cell r="Y40">
            <v>6</v>
          </cell>
          <cell r="Z40">
            <v>8</v>
          </cell>
          <cell r="AA40">
            <v>12</v>
          </cell>
          <cell r="AB40">
            <v>2</v>
          </cell>
          <cell r="AC40">
            <v>8</v>
          </cell>
          <cell r="AD40">
            <v>3</v>
          </cell>
          <cell r="AE40">
            <v>-5</v>
          </cell>
        </row>
        <row r="40">
          <cell r="AG40">
            <v>0</v>
          </cell>
          <cell r="AH40">
            <v>5</v>
          </cell>
          <cell r="AI40">
            <v>7</v>
          </cell>
          <cell r="AJ40">
            <v>11</v>
          </cell>
          <cell r="AK40">
            <v>2</v>
          </cell>
          <cell r="AL40">
            <v>7</v>
          </cell>
          <cell r="AM40">
            <v>4</v>
          </cell>
          <cell r="AN40">
            <v>-3</v>
          </cell>
          <cell r="AO40">
            <v>40</v>
          </cell>
          <cell r="AP40">
            <v>10</v>
          </cell>
          <cell r="AQ40">
            <v>37</v>
          </cell>
          <cell r="AR40">
            <v>588</v>
          </cell>
          <cell r="AS40" t="str">
            <v>新津正东街店</v>
          </cell>
          <cell r="AT40" t="str">
            <v>高新片区</v>
          </cell>
          <cell r="AU40">
            <v>12</v>
          </cell>
          <cell r="AV40">
            <v>14</v>
          </cell>
          <cell r="AW40">
            <v>16</v>
          </cell>
          <cell r="AX40">
            <v>3</v>
          </cell>
          <cell r="AY40">
            <v>16</v>
          </cell>
          <cell r="AZ40">
            <v>25</v>
          </cell>
          <cell r="BA40">
            <v>9</v>
          </cell>
          <cell r="BB40">
            <v>2570.3</v>
          </cell>
          <cell r="BC40">
            <v>1.5625</v>
          </cell>
          <cell r="BD40">
            <v>334.139</v>
          </cell>
          <cell r="BE40">
            <v>0.13</v>
          </cell>
          <cell r="BF40">
            <v>6</v>
          </cell>
          <cell r="BG40">
            <v>9</v>
          </cell>
          <cell r="BH40">
            <v>8</v>
          </cell>
          <cell r="BI40">
            <v>3</v>
          </cell>
          <cell r="BJ40">
            <v>8</v>
          </cell>
        </row>
        <row r="40">
          <cell r="BL40">
            <v>-8</v>
          </cell>
        </row>
        <row r="40">
          <cell r="BN40" t="e">
            <v>#DIV/0!</v>
          </cell>
          <cell r="BO40">
            <v>2</v>
          </cell>
          <cell r="BP40">
            <v>3</v>
          </cell>
          <cell r="BQ40">
            <v>4</v>
          </cell>
          <cell r="BR40">
            <v>1</v>
          </cell>
          <cell r="BS40">
            <v>2</v>
          </cell>
          <cell r="BT40">
            <v>1</v>
          </cell>
          <cell r="BU40">
            <v>-1</v>
          </cell>
        </row>
        <row r="40">
          <cell r="BW40">
            <v>0</v>
          </cell>
          <cell r="BX40">
            <v>2000</v>
          </cell>
          <cell r="BY40">
            <v>2600</v>
          </cell>
          <cell r="BZ40">
            <v>3111</v>
          </cell>
          <cell r="CA40">
            <v>3</v>
          </cell>
          <cell r="CB40">
            <v>3111</v>
          </cell>
          <cell r="CC40">
            <v>888.6</v>
          </cell>
          <cell r="CD40">
            <v>-2222.4</v>
          </cell>
          <cell r="CE40">
            <v>133.29</v>
          </cell>
          <cell r="CF40">
            <v>0.15</v>
          </cell>
          <cell r="CG40">
            <v>37</v>
          </cell>
          <cell r="CH40">
            <v>588</v>
          </cell>
          <cell r="CI40" t="str">
            <v>新津正东街店</v>
          </cell>
          <cell r="CJ40" t="str">
            <v>高新片区</v>
          </cell>
          <cell r="CK40">
            <v>8</v>
          </cell>
          <cell r="CL40">
            <v>10</v>
          </cell>
          <cell r="CM40">
            <v>12</v>
          </cell>
          <cell r="CN40">
            <v>3</v>
          </cell>
          <cell r="CO40">
            <v>12</v>
          </cell>
          <cell r="CP40">
            <v>7</v>
          </cell>
          <cell r="CQ40">
            <v>6</v>
          </cell>
          <cell r="CR40">
            <v>-6</v>
          </cell>
          <cell r="CS40">
            <v>72</v>
          </cell>
          <cell r="CT40">
            <v>12</v>
          </cell>
          <cell r="CU40">
            <v>4</v>
          </cell>
          <cell r="CV40">
            <v>5</v>
          </cell>
          <cell r="CW40">
            <v>6</v>
          </cell>
          <cell r="CX40">
            <v>1</v>
          </cell>
          <cell r="CY40">
            <v>4</v>
          </cell>
          <cell r="CZ40">
            <v>2</v>
          </cell>
          <cell r="DA40">
            <v>-2</v>
          </cell>
        </row>
        <row r="40">
          <cell r="DC40">
            <v>0</v>
          </cell>
          <cell r="DD40">
            <v>5</v>
          </cell>
          <cell r="DE40">
            <v>8</v>
          </cell>
          <cell r="DF40">
            <v>9</v>
          </cell>
          <cell r="DG40">
            <v>3</v>
          </cell>
          <cell r="DH40">
            <v>9</v>
          </cell>
          <cell r="DI40">
            <v>9</v>
          </cell>
          <cell r="DJ40">
            <v>0</v>
          </cell>
          <cell r="DK40">
            <v>225</v>
          </cell>
          <cell r="DL40">
            <v>25</v>
          </cell>
          <cell r="DM40">
            <v>804.429</v>
          </cell>
        </row>
        <row r="40">
          <cell r="DO40">
            <v>804.429</v>
          </cell>
          <cell r="DP40">
            <v>804.4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4</v>
          </cell>
          <cell r="F41">
            <v>5</v>
          </cell>
          <cell r="G41">
            <v>6</v>
          </cell>
          <cell r="H41">
            <v>1</v>
          </cell>
          <cell r="I41">
            <v>4</v>
          </cell>
          <cell r="J41">
            <v>2</v>
          </cell>
          <cell r="K41">
            <v>-2</v>
          </cell>
          <cell r="L41">
            <v>0.5</v>
          </cell>
        </row>
        <row r="41">
          <cell r="N41">
            <v>0</v>
          </cell>
          <cell r="O41">
            <v>24</v>
          </cell>
          <cell r="P41">
            <v>26</v>
          </cell>
          <cell r="Q41">
            <v>30</v>
          </cell>
          <cell r="R41">
            <v>2</v>
          </cell>
          <cell r="S41">
            <v>26</v>
          </cell>
          <cell r="T41">
            <v>45</v>
          </cell>
          <cell r="U41">
            <v>19</v>
          </cell>
          <cell r="V41">
            <v>1.73076923076923</v>
          </cell>
          <cell r="W41">
            <v>270</v>
          </cell>
          <cell r="X41">
            <v>6</v>
          </cell>
          <cell r="Y41">
            <v>6</v>
          </cell>
          <cell r="Z41">
            <v>8</v>
          </cell>
          <cell r="AA41">
            <v>12</v>
          </cell>
          <cell r="AB41">
            <v>3</v>
          </cell>
          <cell r="AC41">
            <v>12</v>
          </cell>
          <cell r="AD41">
            <v>6</v>
          </cell>
          <cell r="AE41">
            <v>-6</v>
          </cell>
        </row>
        <row r="41">
          <cell r="AG41">
            <v>0</v>
          </cell>
          <cell r="AH41">
            <v>7</v>
          </cell>
          <cell r="AI41">
            <v>9</v>
          </cell>
          <cell r="AJ41">
            <v>13</v>
          </cell>
          <cell r="AK41">
            <v>3</v>
          </cell>
          <cell r="AL41">
            <v>13</v>
          </cell>
          <cell r="AM41">
            <v>1</v>
          </cell>
          <cell r="AN41">
            <v>-12</v>
          </cell>
        </row>
        <row r="41">
          <cell r="AP41">
            <v>0</v>
          </cell>
          <cell r="AQ41">
            <v>38</v>
          </cell>
          <cell r="AR41">
            <v>399</v>
          </cell>
          <cell r="AS41" t="str">
            <v>高新天久北巷药店</v>
          </cell>
          <cell r="AT41" t="str">
            <v>高新片区</v>
          </cell>
          <cell r="AU41">
            <v>18</v>
          </cell>
          <cell r="AV41">
            <v>21</v>
          </cell>
          <cell r="AW41">
            <v>24</v>
          </cell>
          <cell r="AX41">
            <v>3</v>
          </cell>
          <cell r="AY41">
            <v>24</v>
          </cell>
          <cell r="AZ41">
            <v>32</v>
          </cell>
          <cell r="BA41">
            <v>8</v>
          </cell>
          <cell r="BB41">
            <v>2846.75</v>
          </cell>
          <cell r="BC41">
            <v>1.33333333333333</v>
          </cell>
          <cell r="BD41">
            <v>370.0775</v>
          </cell>
          <cell r="BE41">
            <v>0.13</v>
          </cell>
          <cell r="BF41">
            <v>8</v>
          </cell>
          <cell r="BG41">
            <v>10</v>
          </cell>
          <cell r="BH41">
            <v>11</v>
          </cell>
          <cell r="BI41">
            <v>1</v>
          </cell>
          <cell r="BJ41">
            <v>8</v>
          </cell>
          <cell r="BK41">
            <v>20</v>
          </cell>
          <cell r="BL41">
            <v>12</v>
          </cell>
          <cell r="BM41">
            <v>160</v>
          </cell>
          <cell r="BN41">
            <v>8</v>
          </cell>
          <cell r="BO41">
            <v>2</v>
          </cell>
          <cell r="BP41">
            <v>3</v>
          </cell>
          <cell r="BQ41">
            <v>4</v>
          </cell>
          <cell r="BR41">
            <v>2</v>
          </cell>
          <cell r="BS41">
            <v>3</v>
          </cell>
          <cell r="BT41">
            <v>5</v>
          </cell>
          <cell r="BU41">
            <v>2</v>
          </cell>
          <cell r="BV41">
            <v>110</v>
          </cell>
          <cell r="BW41">
            <v>22</v>
          </cell>
          <cell r="BX41">
            <v>2700</v>
          </cell>
          <cell r="BY41">
            <v>3500</v>
          </cell>
          <cell r="BZ41">
            <v>4200</v>
          </cell>
          <cell r="CA41">
            <v>2</v>
          </cell>
          <cell r="CB41">
            <v>3500</v>
          </cell>
          <cell r="CC41">
            <v>3539.4</v>
          </cell>
          <cell r="CD41">
            <v>39.3999999999996</v>
          </cell>
          <cell r="CE41">
            <v>707.88</v>
          </cell>
          <cell r="CF41">
            <v>0.2</v>
          </cell>
          <cell r="CG41">
            <v>38</v>
          </cell>
          <cell r="CH41">
            <v>399</v>
          </cell>
          <cell r="CI41" t="str">
            <v>高新天久北巷药店</v>
          </cell>
          <cell r="CJ41" t="str">
            <v>高新片区</v>
          </cell>
          <cell r="CK41">
            <v>18</v>
          </cell>
          <cell r="CL41">
            <v>22</v>
          </cell>
          <cell r="CM41">
            <v>26</v>
          </cell>
          <cell r="CN41">
            <v>2</v>
          </cell>
          <cell r="CO41">
            <v>22</v>
          </cell>
          <cell r="CP41">
            <v>28</v>
          </cell>
          <cell r="CQ41">
            <v>25</v>
          </cell>
          <cell r="CR41">
            <v>3</v>
          </cell>
          <cell r="CS41">
            <v>225</v>
          </cell>
          <cell r="CT41">
            <v>9</v>
          </cell>
          <cell r="CU41">
            <v>4</v>
          </cell>
          <cell r="CV41">
            <v>5</v>
          </cell>
          <cell r="CW41">
            <v>6</v>
          </cell>
          <cell r="CX41">
            <v>1</v>
          </cell>
          <cell r="CY41">
            <v>4</v>
          </cell>
          <cell r="CZ41">
            <v>7</v>
          </cell>
          <cell r="DA41">
            <v>3</v>
          </cell>
          <cell r="DB41">
            <v>105</v>
          </cell>
          <cell r="DC41">
            <v>15</v>
          </cell>
          <cell r="DD41">
            <v>5</v>
          </cell>
          <cell r="DE41">
            <v>8</v>
          </cell>
          <cell r="DF41">
            <v>9</v>
          </cell>
          <cell r="DG41">
            <v>3</v>
          </cell>
          <cell r="DH41">
            <v>9</v>
          </cell>
          <cell r="DI41">
            <v>16</v>
          </cell>
          <cell r="DJ41">
            <v>7</v>
          </cell>
          <cell r="DK41">
            <v>400</v>
          </cell>
          <cell r="DL41">
            <v>25</v>
          </cell>
          <cell r="DM41">
            <v>2347.9575</v>
          </cell>
          <cell r="DN41">
            <v>41.34</v>
          </cell>
          <cell r="DO41">
            <v>2306.6175</v>
          </cell>
          <cell r="DP41">
            <v>2306.6</v>
          </cell>
        </row>
        <row r="42">
          <cell r="B42">
            <v>584</v>
          </cell>
          <cell r="C42" t="str">
            <v>中和街道柳荫街药店</v>
          </cell>
          <cell r="D42" t="str">
            <v>高新片区</v>
          </cell>
          <cell r="E42">
            <v>5</v>
          </cell>
          <cell r="F42">
            <v>6</v>
          </cell>
          <cell r="G42">
            <v>8</v>
          </cell>
          <cell r="H42">
            <v>1</v>
          </cell>
          <cell r="I42">
            <v>5</v>
          </cell>
          <cell r="J42">
            <v>3</v>
          </cell>
          <cell r="K42">
            <v>-2</v>
          </cell>
          <cell r="L42">
            <v>0.6</v>
          </cell>
        </row>
        <row r="42">
          <cell r="N42">
            <v>0</v>
          </cell>
          <cell r="O42">
            <v>15</v>
          </cell>
          <cell r="P42">
            <v>17</v>
          </cell>
          <cell r="Q42">
            <v>20</v>
          </cell>
          <cell r="R42">
            <v>2</v>
          </cell>
          <cell r="S42">
            <v>17</v>
          </cell>
          <cell r="T42">
            <v>40</v>
          </cell>
          <cell r="U42">
            <v>23</v>
          </cell>
          <cell r="V42">
            <v>2.35294117647059</v>
          </cell>
          <cell r="W42">
            <v>240</v>
          </cell>
          <cell r="X42">
            <v>6</v>
          </cell>
          <cell r="Y42">
            <v>6</v>
          </cell>
          <cell r="Z42">
            <v>8</v>
          </cell>
          <cell r="AA42">
            <v>12</v>
          </cell>
          <cell r="AB42">
            <v>1</v>
          </cell>
          <cell r="AC42">
            <v>6</v>
          </cell>
          <cell r="AD42">
            <v>0</v>
          </cell>
          <cell r="AE42">
            <v>-6</v>
          </cell>
        </row>
        <row r="42">
          <cell r="AG42" t="e">
            <v>#DIV/0!</v>
          </cell>
          <cell r="AH42">
            <v>4</v>
          </cell>
          <cell r="AI42">
            <v>6</v>
          </cell>
          <cell r="AJ42">
            <v>10</v>
          </cell>
          <cell r="AK42">
            <v>1</v>
          </cell>
          <cell r="AL42">
            <v>4</v>
          </cell>
          <cell r="AM42">
            <v>4</v>
          </cell>
          <cell r="AN42">
            <v>0</v>
          </cell>
          <cell r="AO42">
            <v>32</v>
          </cell>
          <cell r="AP42">
            <v>8</v>
          </cell>
          <cell r="AQ42">
            <v>39</v>
          </cell>
          <cell r="AR42">
            <v>584</v>
          </cell>
          <cell r="AS42" t="str">
            <v>中和街道柳荫街药店</v>
          </cell>
          <cell r="AT42" t="str">
            <v>高新片区</v>
          </cell>
          <cell r="AU42">
            <v>23</v>
          </cell>
          <cell r="AV42">
            <v>27</v>
          </cell>
          <cell r="AW42">
            <v>31</v>
          </cell>
          <cell r="AX42">
            <v>1</v>
          </cell>
          <cell r="AY42">
            <v>23</v>
          </cell>
          <cell r="AZ42">
            <v>10.4</v>
          </cell>
          <cell r="BA42">
            <v>-12.6</v>
          </cell>
          <cell r="BB42">
            <v>942</v>
          </cell>
          <cell r="BC42">
            <v>0.452173913043478</v>
          </cell>
        </row>
        <row r="42">
          <cell r="BE42">
            <v>0</v>
          </cell>
          <cell r="BF42">
            <v>8</v>
          </cell>
          <cell r="BG42">
            <v>10</v>
          </cell>
          <cell r="BH42">
            <v>11</v>
          </cell>
          <cell r="BI42">
            <v>1</v>
          </cell>
          <cell r="BJ42">
            <v>8</v>
          </cell>
          <cell r="BK42">
            <v>7</v>
          </cell>
          <cell r="BL42">
            <v>-1</v>
          </cell>
        </row>
        <row r="42">
          <cell r="BN42">
            <v>0</v>
          </cell>
          <cell r="BO42">
            <v>2</v>
          </cell>
          <cell r="BP42">
            <v>3</v>
          </cell>
          <cell r="BQ42">
            <v>4</v>
          </cell>
          <cell r="BR42">
            <v>1</v>
          </cell>
          <cell r="BS42">
            <v>2</v>
          </cell>
          <cell r="BT42">
            <v>3</v>
          </cell>
          <cell r="BU42">
            <v>1</v>
          </cell>
          <cell r="BV42">
            <v>54</v>
          </cell>
          <cell r="BW42">
            <v>18</v>
          </cell>
          <cell r="BX42">
            <v>3000</v>
          </cell>
          <cell r="BY42">
            <v>3800</v>
          </cell>
          <cell r="BZ42">
            <v>4667</v>
          </cell>
          <cell r="CA42">
            <v>2</v>
          </cell>
          <cell r="CB42">
            <v>3800</v>
          </cell>
          <cell r="CC42">
            <v>4347.1</v>
          </cell>
          <cell r="CD42">
            <v>547.1</v>
          </cell>
          <cell r="CE42">
            <v>869.42</v>
          </cell>
          <cell r="CF42">
            <v>0.2</v>
          </cell>
          <cell r="CG42">
            <v>39</v>
          </cell>
          <cell r="CH42">
            <v>584</v>
          </cell>
          <cell r="CI42" t="str">
            <v>中和街道柳荫街药店</v>
          </cell>
          <cell r="CJ42" t="str">
            <v>高新片区</v>
          </cell>
          <cell r="CK42">
            <v>8</v>
          </cell>
          <cell r="CL42">
            <v>10</v>
          </cell>
          <cell r="CM42">
            <v>12</v>
          </cell>
          <cell r="CN42">
            <v>1</v>
          </cell>
          <cell r="CO42">
            <v>8</v>
          </cell>
          <cell r="CP42">
            <v>4</v>
          </cell>
          <cell r="CQ42">
            <v>4</v>
          </cell>
          <cell r="CR42">
            <v>-4</v>
          </cell>
        </row>
        <row r="42">
          <cell r="CT42">
            <v>0</v>
          </cell>
          <cell r="CU42">
            <v>4</v>
          </cell>
          <cell r="CV42">
            <v>5</v>
          </cell>
          <cell r="CW42">
            <v>6</v>
          </cell>
          <cell r="CX42">
            <v>1</v>
          </cell>
          <cell r="CY42">
            <v>4</v>
          </cell>
          <cell r="CZ42">
            <v>1</v>
          </cell>
          <cell r="DA42">
            <v>-3</v>
          </cell>
        </row>
        <row r="42">
          <cell r="DC42">
            <v>0</v>
          </cell>
          <cell r="DD42">
            <v>5</v>
          </cell>
          <cell r="DE42">
            <v>8</v>
          </cell>
          <cell r="DF42">
            <v>9</v>
          </cell>
          <cell r="DG42">
            <v>1</v>
          </cell>
          <cell r="DH42">
            <v>5</v>
          </cell>
          <cell r="DI42">
            <v>9</v>
          </cell>
          <cell r="DJ42">
            <v>4</v>
          </cell>
          <cell r="DK42">
            <v>135</v>
          </cell>
          <cell r="DL42">
            <v>15</v>
          </cell>
          <cell r="DM42">
            <v>1330.42</v>
          </cell>
        </row>
        <row r="42">
          <cell r="DO42">
            <v>1330.42</v>
          </cell>
          <cell r="DP42">
            <v>1330.4</v>
          </cell>
        </row>
        <row r="43">
          <cell r="B43">
            <v>355</v>
          </cell>
          <cell r="C43" t="str">
            <v>双林路药店</v>
          </cell>
          <cell r="D43" t="str">
            <v>东南片区</v>
          </cell>
          <cell r="E43">
            <v>10</v>
          </cell>
          <cell r="F43">
            <v>12</v>
          </cell>
          <cell r="G43">
            <v>15</v>
          </cell>
          <cell r="H43">
            <v>3</v>
          </cell>
          <cell r="I43">
            <v>15</v>
          </cell>
          <cell r="J43">
            <v>16.5</v>
          </cell>
          <cell r="K43">
            <v>1.5</v>
          </cell>
          <cell r="L43">
            <v>1.1</v>
          </cell>
          <cell r="M43">
            <v>742.5</v>
          </cell>
          <cell r="N43">
            <v>45</v>
          </cell>
          <cell r="O43">
            <v>45</v>
          </cell>
          <cell r="P43">
            <v>50</v>
          </cell>
          <cell r="Q43">
            <v>56</v>
          </cell>
          <cell r="R43">
            <v>3</v>
          </cell>
          <cell r="S43">
            <v>56</v>
          </cell>
          <cell r="T43">
            <v>78</v>
          </cell>
          <cell r="U43">
            <v>22</v>
          </cell>
          <cell r="V43">
            <v>1.39285714285714</v>
          </cell>
          <cell r="W43">
            <v>702</v>
          </cell>
          <cell r="X43">
            <v>9</v>
          </cell>
          <cell r="Y43">
            <v>15</v>
          </cell>
          <cell r="Z43">
            <v>21</v>
          </cell>
          <cell r="AA43">
            <v>29</v>
          </cell>
          <cell r="AB43">
            <v>2</v>
          </cell>
          <cell r="AC43">
            <v>21</v>
          </cell>
          <cell r="AD43">
            <v>78.5</v>
          </cell>
          <cell r="AE43">
            <v>57.5</v>
          </cell>
          <cell r="AF43">
            <v>1570</v>
          </cell>
          <cell r="AG43">
            <v>20</v>
          </cell>
          <cell r="AH43">
            <v>16</v>
          </cell>
          <cell r="AI43">
            <v>20</v>
          </cell>
          <cell r="AJ43">
            <v>28</v>
          </cell>
          <cell r="AK43">
            <v>3</v>
          </cell>
          <cell r="AL43">
            <v>28</v>
          </cell>
          <cell r="AM43">
            <v>29</v>
          </cell>
          <cell r="AN43">
            <v>1</v>
          </cell>
          <cell r="AO43">
            <v>435</v>
          </cell>
          <cell r="AP43">
            <v>15</v>
          </cell>
          <cell r="AQ43">
            <v>40</v>
          </cell>
          <cell r="AR43">
            <v>355</v>
          </cell>
          <cell r="AS43" t="str">
            <v>双林路药店</v>
          </cell>
          <cell r="AT43" t="str">
            <v>东南片区</v>
          </cell>
          <cell r="AU43">
            <v>54</v>
          </cell>
          <cell r="AV43">
            <v>63</v>
          </cell>
          <cell r="AW43">
            <v>72</v>
          </cell>
          <cell r="AX43">
            <v>1</v>
          </cell>
          <cell r="AY43">
            <v>54</v>
          </cell>
          <cell r="AZ43">
            <v>40.77</v>
          </cell>
          <cell r="BA43">
            <v>-13.23</v>
          </cell>
          <cell r="BB43">
            <v>3620.3</v>
          </cell>
          <cell r="BC43">
            <v>0.755</v>
          </cell>
        </row>
        <row r="43">
          <cell r="BE43">
            <v>0</v>
          </cell>
          <cell r="BF43">
            <v>20</v>
          </cell>
          <cell r="BG43">
            <v>24</v>
          </cell>
          <cell r="BH43">
            <v>28</v>
          </cell>
          <cell r="BI43">
            <v>2</v>
          </cell>
          <cell r="BJ43">
            <v>24</v>
          </cell>
          <cell r="BK43">
            <v>6</v>
          </cell>
          <cell r="BL43">
            <v>-18</v>
          </cell>
        </row>
        <row r="43">
          <cell r="BN43">
            <v>0</v>
          </cell>
          <cell r="BO43">
            <v>6</v>
          </cell>
          <cell r="BP43">
            <v>8</v>
          </cell>
          <cell r="BQ43">
            <v>10</v>
          </cell>
          <cell r="BR43">
            <v>3</v>
          </cell>
          <cell r="BS43">
            <v>10</v>
          </cell>
          <cell r="BT43">
            <v>13</v>
          </cell>
          <cell r="BU43">
            <v>3</v>
          </cell>
          <cell r="BV43">
            <v>338</v>
          </cell>
          <cell r="BW43">
            <v>26</v>
          </cell>
          <cell r="BX43">
            <v>6100</v>
          </cell>
          <cell r="BY43">
            <v>8000</v>
          </cell>
          <cell r="BZ43">
            <v>9489</v>
          </cell>
          <cell r="CA43">
            <v>1</v>
          </cell>
          <cell r="CB43">
            <v>6100</v>
          </cell>
          <cell r="CC43">
            <v>7270</v>
          </cell>
          <cell r="CD43">
            <v>1170</v>
          </cell>
          <cell r="CE43">
            <v>1090.5</v>
          </cell>
          <cell r="CF43">
            <v>0.15</v>
          </cell>
          <cell r="CG43">
            <v>40</v>
          </cell>
          <cell r="CH43">
            <v>355</v>
          </cell>
          <cell r="CI43" t="str">
            <v>双林路药店</v>
          </cell>
          <cell r="CJ43" t="str">
            <v>东南片区</v>
          </cell>
          <cell r="CK43">
            <v>36</v>
          </cell>
          <cell r="CL43">
            <v>43</v>
          </cell>
          <cell r="CM43">
            <v>52</v>
          </cell>
          <cell r="CN43">
            <v>2</v>
          </cell>
          <cell r="CO43">
            <v>43</v>
          </cell>
          <cell r="CP43">
            <v>46</v>
          </cell>
          <cell r="CQ43">
            <v>43</v>
          </cell>
          <cell r="CR43">
            <v>0</v>
          </cell>
          <cell r="CS43">
            <v>387</v>
          </cell>
          <cell r="CT43">
            <v>9</v>
          </cell>
          <cell r="CU43">
            <v>12</v>
          </cell>
          <cell r="CV43">
            <v>15</v>
          </cell>
          <cell r="CW43">
            <v>19</v>
          </cell>
          <cell r="CX43">
            <v>2</v>
          </cell>
          <cell r="CY43">
            <v>15</v>
          </cell>
          <cell r="CZ43">
            <v>19</v>
          </cell>
          <cell r="DA43">
            <v>4</v>
          </cell>
          <cell r="DB43">
            <v>380</v>
          </cell>
          <cell r="DC43">
            <v>20</v>
          </cell>
          <cell r="DD43">
            <v>12</v>
          </cell>
          <cell r="DE43">
            <v>18</v>
          </cell>
          <cell r="DF43">
            <v>23</v>
          </cell>
          <cell r="DG43">
            <v>2</v>
          </cell>
          <cell r="DH43">
            <v>18</v>
          </cell>
          <cell r="DI43">
            <v>36</v>
          </cell>
          <cell r="DJ43">
            <v>18</v>
          </cell>
          <cell r="DK43">
            <v>720</v>
          </cell>
          <cell r="DL43">
            <v>20</v>
          </cell>
          <cell r="DM43">
            <v>6365</v>
          </cell>
          <cell r="DN43">
            <v>117</v>
          </cell>
          <cell r="DO43">
            <v>6248</v>
          </cell>
          <cell r="DP43">
            <v>6248</v>
          </cell>
        </row>
        <row r="44">
          <cell r="B44">
            <v>373</v>
          </cell>
          <cell r="C44" t="str">
            <v>通盈街药店</v>
          </cell>
          <cell r="D44" t="str">
            <v>东南片区</v>
          </cell>
          <cell r="E44">
            <v>5</v>
          </cell>
          <cell r="F44">
            <v>6</v>
          </cell>
          <cell r="G44">
            <v>8</v>
          </cell>
          <cell r="H44">
            <v>3</v>
          </cell>
          <cell r="I44">
            <v>8</v>
          </cell>
          <cell r="J44">
            <v>17</v>
          </cell>
          <cell r="K44">
            <v>9</v>
          </cell>
          <cell r="L44">
            <v>2.125</v>
          </cell>
          <cell r="M44">
            <v>765</v>
          </cell>
          <cell r="N44">
            <v>45</v>
          </cell>
          <cell r="O44">
            <v>21</v>
          </cell>
          <cell r="P44">
            <v>23</v>
          </cell>
          <cell r="Q44">
            <v>26</v>
          </cell>
          <cell r="R44">
            <v>1</v>
          </cell>
          <cell r="S44">
            <v>21</v>
          </cell>
          <cell r="T44">
            <v>33</v>
          </cell>
          <cell r="U44">
            <v>12</v>
          </cell>
          <cell r="V44">
            <v>1.57142857142857</v>
          </cell>
          <cell r="W44">
            <v>132</v>
          </cell>
          <cell r="X44">
            <v>4</v>
          </cell>
          <cell r="Y44">
            <v>11</v>
          </cell>
          <cell r="Z44">
            <v>15</v>
          </cell>
          <cell r="AA44">
            <v>21</v>
          </cell>
          <cell r="AB44">
            <v>1</v>
          </cell>
          <cell r="AC44">
            <v>11</v>
          </cell>
          <cell r="AD44">
            <v>11</v>
          </cell>
          <cell r="AE44">
            <v>0</v>
          </cell>
          <cell r="AF44">
            <v>165</v>
          </cell>
          <cell r="AG44">
            <v>15</v>
          </cell>
          <cell r="AH44">
            <v>6</v>
          </cell>
          <cell r="AI44">
            <v>8</v>
          </cell>
          <cell r="AJ44">
            <v>12</v>
          </cell>
          <cell r="AK44">
            <v>3</v>
          </cell>
          <cell r="AL44">
            <v>12</v>
          </cell>
          <cell r="AM44">
            <v>23</v>
          </cell>
          <cell r="AN44">
            <v>11</v>
          </cell>
          <cell r="AO44">
            <v>345</v>
          </cell>
          <cell r="AP44">
            <v>15</v>
          </cell>
          <cell r="AQ44">
            <v>41</v>
          </cell>
          <cell r="AR44">
            <v>373</v>
          </cell>
          <cell r="AS44" t="str">
            <v>通盈街药店</v>
          </cell>
          <cell r="AT44" t="str">
            <v>东南片区</v>
          </cell>
          <cell r="AU44">
            <v>37</v>
          </cell>
          <cell r="AV44">
            <v>43</v>
          </cell>
          <cell r="AW44">
            <v>49</v>
          </cell>
          <cell r="AX44">
            <v>2</v>
          </cell>
          <cell r="AY44">
            <v>43</v>
          </cell>
          <cell r="AZ44">
            <v>63</v>
          </cell>
          <cell r="BA44">
            <v>20</v>
          </cell>
          <cell r="BB44">
            <v>6340.46</v>
          </cell>
          <cell r="BC44">
            <v>1.46511627906977</v>
          </cell>
          <cell r="BD44">
            <v>570.6414</v>
          </cell>
          <cell r="BE44">
            <v>0.09</v>
          </cell>
          <cell r="BF44">
            <v>13</v>
          </cell>
          <cell r="BG44">
            <v>16</v>
          </cell>
          <cell r="BH44">
            <v>18</v>
          </cell>
          <cell r="BI44">
            <v>1</v>
          </cell>
          <cell r="BJ44">
            <v>13</v>
          </cell>
          <cell r="BK44">
            <v>16</v>
          </cell>
          <cell r="BL44">
            <v>3</v>
          </cell>
          <cell r="BM44">
            <v>128</v>
          </cell>
          <cell r="BN44">
            <v>8</v>
          </cell>
          <cell r="BO44">
            <v>4</v>
          </cell>
          <cell r="BP44">
            <v>5</v>
          </cell>
          <cell r="BQ44">
            <v>6</v>
          </cell>
          <cell r="BR44">
            <v>1</v>
          </cell>
          <cell r="BS44">
            <v>4</v>
          </cell>
          <cell r="BT44">
            <v>6</v>
          </cell>
          <cell r="BU44">
            <v>2</v>
          </cell>
          <cell r="BV44">
            <v>108</v>
          </cell>
          <cell r="BW44">
            <v>18</v>
          </cell>
          <cell r="BX44">
            <v>3900</v>
          </cell>
          <cell r="BY44">
            <v>5000</v>
          </cell>
          <cell r="BZ44">
            <v>6067</v>
          </cell>
          <cell r="CA44">
            <v>1</v>
          </cell>
          <cell r="CB44">
            <v>3900</v>
          </cell>
          <cell r="CC44">
            <v>5662.47</v>
          </cell>
          <cell r="CD44">
            <v>1762.47</v>
          </cell>
          <cell r="CE44">
            <v>849.3705</v>
          </cell>
          <cell r="CF44">
            <v>0.15</v>
          </cell>
          <cell r="CG44">
            <v>41</v>
          </cell>
          <cell r="CH44">
            <v>373</v>
          </cell>
          <cell r="CI44" t="str">
            <v>通盈街药店</v>
          </cell>
          <cell r="CJ44" t="str">
            <v>东南片区</v>
          </cell>
          <cell r="CK44">
            <v>9</v>
          </cell>
          <cell r="CL44">
            <v>11</v>
          </cell>
          <cell r="CM44">
            <v>13</v>
          </cell>
          <cell r="CN44">
            <v>1</v>
          </cell>
          <cell r="CO44">
            <v>9</v>
          </cell>
          <cell r="CP44">
            <v>10</v>
          </cell>
          <cell r="CQ44">
            <v>10</v>
          </cell>
          <cell r="CR44">
            <v>1</v>
          </cell>
          <cell r="CS44">
            <v>60</v>
          </cell>
          <cell r="CT44">
            <v>6</v>
          </cell>
          <cell r="CU44">
            <v>9</v>
          </cell>
          <cell r="CV44">
            <v>10</v>
          </cell>
          <cell r="CW44">
            <v>13</v>
          </cell>
          <cell r="CX44">
            <v>1</v>
          </cell>
          <cell r="CY44">
            <v>9</v>
          </cell>
          <cell r="CZ44">
            <v>8</v>
          </cell>
          <cell r="DA44">
            <v>-1</v>
          </cell>
        </row>
        <row r="44">
          <cell r="DC44">
            <v>0</v>
          </cell>
          <cell r="DD44">
            <v>9</v>
          </cell>
          <cell r="DE44">
            <v>14</v>
          </cell>
          <cell r="DF44">
            <v>17</v>
          </cell>
          <cell r="DG44">
            <v>1</v>
          </cell>
          <cell r="DH44">
            <v>9</v>
          </cell>
          <cell r="DI44">
            <v>9</v>
          </cell>
          <cell r="DJ44">
            <v>0</v>
          </cell>
          <cell r="DK44">
            <v>135</v>
          </cell>
          <cell r="DL44">
            <v>15</v>
          </cell>
          <cell r="DM44">
            <v>3258.0119</v>
          </cell>
          <cell r="DN44">
            <v>52.02</v>
          </cell>
          <cell r="DO44">
            <v>3205.9919</v>
          </cell>
          <cell r="DP44">
            <v>3206</v>
          </cell>
        </row>
        <row r="45">
          <cell r="B45">
            <v>511</v>
          </cell>
          <cell r="C45" t="str">
            <v>杉板桥南一路店</v>
          </cell>
          <cell r="D45" t="str">
            <v>东南片区</v>
          </cell>
          <cell r="E45">
            <v>6</v>
          </cell>
          <cell r="F45">
            <v>7</v>
          </cell>
          <cell r="G45">
            <v>9</v>
          </cell>
          <cell r="H45">
            <v>1</v>
          </cell>
          <cell r="I45">
            <v>6</v>
          </cell>
          <cell r="J45">
            <v>3</v>
          </cell>
          <cell r="K45">
            <v>-3</v>
          </cell>
          <cell r="L45">
            <v>0.5</v>
          </cell>
        </row>
        <row r="45">
          <cell r="N45">
            <v>0</v>
          </cell>
          <cell r="O45">
            <v>18</v>
          </cell>
          <cell r="P45">
            <v>20</v>
          </cell>
          <cell r="Q45">
            <v>23</v>
          </cell>
          <cell r="R45">
            <v>2</v>
          </cell>
          <cell r="S45">
            <v>20</v>
          </cell>
          <cell r="T45">
            <v>9</v>
          </cell>
          <cell r="U45">
            <v>-11</v>
          </cell>
          <cell r="V45">
            <v>0.45</v>
          </cell>
        </row>
        <row r="45">
          <cell r="X45">
            <v>0</v>
          </cell>
          <cell r="Y45">
            <v>11</v>
          </cell>
          <cell r="Z45">
            <v>15</v>
          </cell>
          <cell r="AA45">
            <v>21</v>
          </cell>
          <cell r="AB45">
            <v>1</v>
          </cell>
          <cell r="AC45">
            <v>11</v>
          </cell>
          <cell r="AD45">
            <v>15</v>
          </cell>
          <cell r="AE45">
            <v>4</v>
          </cell>
          <cell r="AF45">
            <v>225</v>
          </cell>
          <cell r="AG45">
            <v>15</v>
          </cell>
          <cell r="AH45">
            <v>4</v>
          </cell>
          <cell r="AI45">
            <v>6</v>
          </cell>
          <cell r="AJ45">
            <v>10</v>
          </cell>
          <cell r="AK45">
            <v>1</v>
          </cell>
          <cell r="AL45">
            <v>4</v>
          </cell>
          <cell r="AM45">
            <v>4</v>
          </cell>
          <cell r="AN45">
            <v>0</v>
          </cell>
          <cell r="AO45">
            <v>32</v>
          </cell>
          <cell r="AP45">
            <v>8</v>
          </cell>
          <cell r="AQ45">
            <v>42</v>
          </cell>
          <cell r="AR45">
            <v>511</v>
          </cell>
          <cell r="AS45" t="str">
            <v>杉板桥南一路店</v>
          </cell>
          <cell r="AT45" t="str">
            <v>东南片区</v>
          </cell>
          <cell r="AU45">
            <v>26</v>
          </cell>
          <cell r="AV45">
            <v>31</v>
          </cell>
          <cell r="AW45">
            <v>36</v>
          </cell>
          <cell r="AX45">
            <v>2</v>
          </cell>
          <cell r="AY45">
            <v>31</v>
          </cell>
          <cell r="AZ45">
            <v>31</v>
          </cell>
          <cell r="BA45">
            <v>0</v>
          </cell>
          <cell r="BB45">
            <v>2824.98</v>
          </cell>
          <cell r="BC45">
            <v>1</v>
          </cell>
          <cell r="BD45">
            <v>254.2482</v>
          </cell>
          <cell r="BE45">
            <v>0.09</v>
          </cell>
          <cell r="BF45">
            <v>10</v>
          </cell>
          <cell r="BG45">
            <v>12</v>
          </cell>
          <cell r="BH45">
            <v>14</v>
          </cell>
          <cell r="BI45">
            <v>2</v>
          </cell>
          <cell r="BJ45">
            <v>12</v>
          </cell>
          <cell r="BK45">
            <v>31</v>
          </cell>
          <cell r="BL45">
            <v>19</v>
          </cell>
          <cell r="BM45">
            <v>310</v>
          </cell>
          <cell r="BN45">
            <v>10</v>
          </cell>
          <cell r="BO45">
            <v>3</v>
          </cell>
          <cell r="BP45">
            <v>4</v>
          </cell>
          <cell r="BQ45">
            <v>5</v>
          </cell>
          <cell r="BR45">
            <v>1</v>
          </cell>
          <cell r="BS45">
            <v>3</v>
          </cell>
          <cell r="BT45">
            <v>8</v>
          </cell>
          <cell r="BU45">
            <v>5</v>
          </cell>
          <cell r="BV45">
            <v>144</v>
          </cell>
          <cell r="BW45">
            <v>18</v>
          </cell>
          <cell r="BX45">
            <v>3000</v>
          </cell>
          <cell r="BY45">
            <v>4000</v>
          </cell>
          <cell r="BZ45">
            <v>4667</v>
          </cell>
          <cell r="CA45">
            <v>1</v>
          </cell>
          <cell r="CB45">
            <v>3000</v>
          </cell>
          <cell r="CC45">
            <v>1518.6</v>
          </cell>
          <cell r="CD45">
            <v>-1481.4</v>
          </cell>
          <cell r="CE45">
            <v>227.79</v>
          </cell>
          <cell r="CF45">
            <v>0.15</v>
          </cell>
          <cell r="CG45">
            <v>42</v>
          </cell>
          <cell r="CH45">
            <v>511</v>
          </cell>
          <cell r="CI45" t="str">
            <v>杉板桥南一路店</v>
          </cell>
          <cell r="CJ45" t="str">
            <v>东南片区</v>
          </cell>
          <cell r="CK45">
            <v>8</v>
          </cell>
          <cell r="CL45">
            <v>10</v>
          </cell>
          <cell r="CM45">
            <v>12</v>
          </cell>
          <cell r="CN45">
            <v>1</v>
          </cell>
          <cell r="CO45">
            <v>8</v>
          </cell>
          <cell r="CP45">
            <v>17</v>
          </cell>
          <cell r="CQ45">
            <v>15</v>
          </cell>
          <cell r="CR45">
            <v>7</v>
          </cell>
          <cell r="CS45">
            <v>90</v>
          </cell>
          <cell r="CT45">
            <v>6</v>
          </cell>
          <cell r="CU45">
            <v>6</v>
          </cell>
          <cell r="CV45">
            <v>7</v>
          </cell>
          <cell r="CW45">
            <v>9</v>
          </cell>
          <cell r="CX45">
            <v>1</v>
          </cell>
          <cell r="CY45">
            <v>6</v>
          </cell>
        </row>
        <row r="45">
          <cell r="DA45">
            <v>-6</v>
          </cell>
        </row>
        <row r="45">
          <cell r="DC45" t="e">
            <v>#DIV/0!</v>
          </cell>
          <cell r="DD45">
            <v>6</v>
          </cell>
          <cell r="DE45">
            <v>9</v>
          </cell>
          <cell r="DF45">
            <v>12</v>
          </cell>
          <cell r="DG45">
            <v>2</v>
          </cell>
          <cell r="DH45">
            <v>9</v>
          </cell>
          <cell r="DI45">
            <v>16</v>
          </cell>
          <cell r="DJ45">
            <v>7</v>
          </cell>
          <cell r="DK45">
            <v>320</v>
          </cell>
          <cell r="DL45">
            <v>20</v>
          </cell>
          <cell r="DM45">
            <v>1603.0382</v>
          </cell>
        </row>
        <row r="45">
          <cell r="DO45">
            <v>1603.0382</v>
          </cell>
          <cell r="DP45">
            <v>1603</v>
          </cell>
        </row>
        <row r="46">
          <cell r="B46">
            <v>515</v>
          </cell>
          <cell r="C46" t="str">
            <v>崔家店路药店</v>
          </cell>
          <cell r="D46" t="str">
            <v>东南片区</v>
          </cell>
          <cell r="E46">
            <v>6</v>
          </cell>
          <cell r="F46">
            <v>7</v>
          </cell>
          <cell r="G46">
            <v>9</v>
          </cell>
          <cell r="H46">
            <v>1</v>
          </cell>
          <cell r="I46">
            <v>6</v>
          </cell>
        </row>
        <row r="46">
          <cell r="K46">
            <v>-6</v>
          </cell>
          <cell r="L46">
            <v>0</v>
          </cell>
        </row>
        <row r="46">
          <cell r="N46" t="e">
            <v>#DIV/0!</v>
          </cell>
          <cell r="O46">
            <v>15</v>
          </cell>
          <cell r="P46">
            <v>17</v>
          </cell>
          <cell r="Q46">
            <v>20</v>
          </cell>
          <cell r="R46">
            <v>2</v>
          </cell>
          <cell r="S46">
            <v>17</v>
          </cell>
          <cell r="T46">
            <v>43</v>
          </cell>
          <cell r="U46">
            <v>26</v>
          </cell>
          <cell r="V46">
            <v>2.52941176470588</v>
          </cell>
          <cell r="W46">
            <v>258</v>
          </cell>
          <cell r="X46">
            <v>6</v>
          </cell>
          <cell r="Y46">
            <v>11</v>
          </cell>
          <cell r="Z46">
            <v>15</v>
          </cell>
          <cell r="AA46">
            <v>21</v>
          </cell>
          <cell r="AB46">
            <v>1</v>
          </cell>
          <cell r="AC46">
            <v>11</v>
          </cell>
          <cell r="AD46">
            <v>11.5</v>
          </cell>
          <cell r="AE46">
            <v>0.5</v>
          </cell>
          <cell r="AF46">
            <v>172.5</v>
          </cell>
          <cell r="AG46">
            <v>15</v>
          </cell>
          <cell r="AH46">
            <v>6</v>
          </cell>
          <cell r="AI46">
            <v>8</v>
          </cell>
          <cell r="AJ46">
            <v>12</v>
          </cell>
          <cell r="AK46">
            <v>2</v>
          </cell>
          <cell r="AL46">
            <v>8</v>
          </cell>
          <cell r="AM46">
            <v>10</v>
          </cell>
          <cell r="AN46">
            <v>2</v>
          </cell>
          <cell r="AO46">
            <v>100</v>
          </cell>
          <cell r="AP46">
            <v>10</v>
          </cell>
          <cell r="AQ46">
            <v>43</v>
          </cell>
          <cell r="AR46">
            <v>515</v>
          </cell>
          <cell r="AS46" t="str">
            <v>崔家店路药店</v>
          </cell>
          <cell r="AT46" t="str">
            <v>东南片区</v>
          </cell>
          <cell r="AU46">
            <v>32</v>
          </cell>
          <cell r="AV46">
            <v>38</v>
          </cell>
          <cell r="AW46">
            <v>44</v>
          </cell>
          <cell r="AX46">
            <v>1</v>
          </cell>
          <cell r="AY46">
            <v>32</v>
          </cell>
          <cell r="AZ46">
            <v>27.5</v>
          </cell>
          <cell r="BA46">
            <v>-4.5</v>
          </cell>
          <cell r="BB46">
            <v>2485.16</v>
          </cell>
          <cell r="BC46">
            <v>0.859375</v>
          </cell>
        </row>
        <row r="46">
          <cell r="BE46">
            <v>0</v>
          </cell>
          <cell r="BF46">
            <v>12</v>
          </cell>
          <cell r="BG46">
            <v>14</v>
          </cell>
          <cell r="BH46">
            <v>17</v>
          </cell>
          <cell r="BI46">
            <v>1</v>
          </cell>
          <cell r="BJ46">
            <v>12</v>
          </cell>
          <cell r="BK46">
            <v>13</v>
          </cell>
          <cell r="BL46">
            <v>1</v>
          </cell>
          <cell r="BM46">
            <v>104</v>
          </cell>
          <cell r="BN46">
            <v>8</v>
          </cell>
          <cell r="BO46">
            <v>4</v>
          </cell>
          <cell r="BP46">
            <v>5</v>
          </cell>
          <cell r="BQ46">
            <v>6</v>
          </cell>
          <cell r="BR46">
            <v>1</v>
          </cell>
          <cell r="BS46">
            <v>4</v>
          </cell>
          <cell r="BT46">
            <v>1</v>
          </cell>
          <cell r="BU46">
            <v>-3</v>
          </cell>
        </row>
        <row r="46">
          <cell r="BW46">
            <v>0</v>
          </cell>
          <cell r="BX46">
            <v>3900</v>
          </cell>
          <cell r="BY46">
            <v>5000</v>
          </cell>
          <cell r="BZ46">
            <v>6067</v>
          </cell>
          <cell r="CA46">
            <v>1</v>
          </cell>
          <cell r="CB46">
            <v>3900</v>
          </cell>
          <cell r="CC46">
            <v>3495.5</v>
          </cell>
          <cell r="CD46">
            <v>-404.5</v>
          </cell>
          <cell r="CE46">
            <v>524.325</v>
          </cell>
          <cell r="CF46">
            <v>0.15</v>
          </cell>
          <cell r="CG46">
            <v>43</v>
          </cell>
          <cell r="CH46">
            <v>515</v>
          </cell>
          <cell r="CI46" t="str">
            <v>崔家店路药店</v>
          </cell>
          <cell r="CJ46" t="str">
            <v>东南片区</v>
          </cell>
          <cell r="CK46">
            <v>9</v>
          </cell>
          <cell r="CL46">
            <v>11</v>
          </cell>
          <cell r="CM46">
            <v>13</v>
          </cell>
          <cell r="CN46">
            <v>1</v>
          </cell>
          <cell r="CO46">
            <v>9</v>
          </cell>
          <cell r="CP46">
            <v>26</v>
          </cell>
          <cell r="CQ46">
            <v>24</v>
          </cell>
          <cell r="CR46">
            <v>15</v>
          </cell>
          <cell r="CS46">
            <v>144</v>
          </cell>
          <cell r="CT46">
            <v>6</v>
          </cell>
          <cell r="CU46">
            <v>6</v>
          </cell>
          <cell r="CV46">
            <v>7</v>
          </cell>
          <cell r="CW46">
            <v>9</v>
          </cell>
          <cell r="CX46">
            <v>2</v>
          </cell>
          <cell r="CY46">
            <v>7</v>
          </cell>
          <cell r="CZ46">
            <v>12</v>
          </cell>
          <cell r="DA46">
            <v>5</v>
          </cell>
          <cell r="DB46">
            <v>240</v>
          </cell>
          <cell r="DC46">
            <v>20</v>
          </cell>
          <cell r="DD46">
            <v>6</v>
          </cell>
          <cell r="DE46">
            <v>9</v>
          </cell>
          <cell r="DF46">
            <v>12</v>
          </cell>
          <cell r="DG46">
            <v>1</v>
          </cell>
          <cell r="DH46">
            <v>6</v>
          </cell>
          <cell r="DI46">
            <v>6</v>
          </cell>
          <cell r="DJ46">
            <v>0</v>
          </cell>
          <cell r="DK46">
            <v>90</v>
          </cell>
          <cell r="DL46">
            <v>15</v>
          </cell>
          <cell r="DM46">
            <v>1632.825</v>
          </cell>
        </row>
        <row r="46">
          <cell r="DO46">
            <v>1632.825</v>
          </cell>
          <cell r="DP46">
            <v>1632.8</v>
          </cell>
        </row>
        <row r="47">
          <cell r="B47">
            <v>545</v>
          </cell>
          <cell r="C47" t="str">
            <v>龙潭西路店</v>
          </cell>
          <cell r="D47" t="str">
            <v>东南片区</v>
          </cell>
          <cell r="E47">
            <v>6</v>
          </cell>
          <cell r="F47">
            <v>7</v>
          </cell>
          <cell r="G47">
            <v>9</v>
          </cell>
          <cell r="H47">
            <v>1</v>
          </cell>
          <cell r="I47">
            <v>6</v>
          </cell>
          <cell r="J47">
            <v>3</v>
          </cell>
          <cell r="K47">
            <v>-3</v>
          </cell>
          <cell r="L47">
            <v>0.5</v>
          </cell>
        </row>
        <row r="47">
          <cell r="N47">
            <v>0</v>
          </cell>
          <cell r="O47">
            <v>36</v>
          </cell>
          <cell r="P47">
            <v>40</v>
          </cell>
          <cell r="Q47">
            <v>45</v>
          </cell>
          <cell r="R47">
            <v>3</v>
          </cell>
          <cell r="S47">
            <v>45</v>
          </cell>
          <cell r="T47">
            <v>96</v>
          </cell>
          <cell r="U47">
            <v>51</v>
          </cell>
          <cell r="V47">
            <v>2.13333333333333</v>
          </cell>
          <cell r="W47">
            <v>864</v>
          </cell>
          <cell r="X47">
            <v>9</v>
          </cell>
          <cell r="Y47">
            <v>12</v>
          </cell>
          <cell r="Z47">
            <v>17</v>
          </cell>
          <cell r="AA47">
            <v>24</v>
          </cell>
          <cell r="AB47">
            <v>1</v>
          </cell>
          <cell r="AC47">
            <v>12</v>
          </cell>
          <cell r="AD47">
            <v>17</v>
          </cell>
          <cell r="AE47">
            <v>5</v>
          </cell>
          <cell r="AF47">
            <v>255</v>
          </cell>
          <cell r="AG47">
            <v>15</v>
          </cell>
          <cell r="AH47">
            <v>10</v>
          </cell>
          <cell r="AI47">
            <v>12</v>
          </cell>
          <cell r="AJ47">
            <v>20</v>
          </cell>
          <cell r="AK47">
            <v>2</v>
          </cell>
          <cell r="AL47">
            <v>12</v>
          </cell>
          <cell r="AM47">
            <v>15</v>
          </cell>
          <cell r="AN47">
            <v>3</v>
          </cell>
          <cell r="AO47">
            <v>150</v>
          </cell>
          <cell r="AP47">
            <v>10</v>
          </cell>
          <cell r="AQ47">
            <v>44</v>
          </cell>
          <cell r="AR47">
            <v>545</v>
          </cell>
          <cell r="AS47" t="str">
            <v>龙潭西路店</v>
          </cell>
          <cell r="AT47" t="str">
            <v>东南片区</v>
          </cell>
          <cell r="AU47">
            <v>26</v>
          </cell>
          <cell r="AV47">
            <v>31</v>
          </cell>
          <cell r="AW47">
            <v>36</v>
          </cell>
          <cell r="AX47">
            <v>1</v>
          </cell>
          <cell r="AY47">
            <v>26</v>
          </cell>
          <cell r="AZ47">
            <v>32</v>
          </cell>
          <cell r="BA47">
            <v>6</v>
          </cell>
          <cell r="BB47">
            <v>3411.59</v>
          </cell>
          <cell r="BC47">
            <v>1.23076923076923</v>
          </cell>
          <cell r="BD47">
            <v>170.5795</v>
          </cell>
          <cell r="BE47">
            <v>0.05</v>
          </cell>
          <cell r="BF47">
            <v>12</v>
          </cell>
          <cell r="BG47">
            <v>14</v>
          </cell>
          <cell r="BH47">
            <v>17</v>
          </cell>
          <cell r="BI47">
            <v>2</v>
          </cell>
          <cell r="BJ47">
            <v>14</v>
          </cell>
          <cell r="BK47">
            <v>16</v>
          </cell>
          <cell r="BL47">
            <v>2</v>
          </cell>
          <cell r="BM47">
            <v>160</v>
          </cell>
          <cell r="BN47">
            <v>10</v>
          </cell>
          <cell r="BO47">
            <v>3</v>
          </cell>
          <cell r="BP47">
            <v>4</v>
          </cell>
          <cell r="BQ47">
            <v>5</v>
          </cell>
          <cell r="BR47">
            <v>2</v>
          </cell>
          <cell r="BS47">
            <v>4</v>
          </cell>
          <cell r="BT47">
            <v>4</v>
          </cell>
          <cell r="BU47">
            <v>0</v>
          </cell>
          <cell r="BV47">
            <v>88</v>
          </cell>
          <cell r="BW47">
            <v>22</v>
          </cell>
          <cell r="BX47">
            <v>3200</v>
          </cell>
          <cell r="BY47">
            <v>4200</v>
          </cell>
          <cell r="BZ47">
            <v>4978</v>
          </cell>
          <cell r="CA47">
            <v>2</v>
          </cell>
          <cell r="CB47">
            <v>4200</v>
          </cell>
          <cell r="CC47">
            <v>7701.33</v>
          </cell>
          <cell r="CD47">
            <v>3501.33</v>
          </cell>
          <cell r="CE47">
            <v>1540.266</v>
          </cell>
          <cell r="CF47">
            <v>0.2</v>
          </cell>
          <cell r="CG47">
            <v>44</v>
          </cell>
          <cell r="CH47">
            <v>545</v>
          </cell>
          <cell r="CI47" t="str">
            <v>龙潭西路店</v>
          </cell>
          <cell r="CJ47" t="str">
            <v>东南片区</v>
          </cell>
          <cell r="CK47">
            <v>30</v>
          </cell>
          <cell r="CL47">
            <v>36</v>
          </cell>
          <cell r="CM47">
            <v>44</v>
          </cell>
          <cell r="CN47">
            <v>2</v>
          </cell>
          <cell r="CO47">
            <v>36</v>
          </cell>
          <cell r="CP47">
            <v>43</v>
          </cell>
          <cell r="CQ47">
            <v>39</v>
          </cell>
          <cell r="CR47">
            <v>3</v>
          </cell>
          <cell r="CS47">
            <v>351</v>
          </cell>
          <cell r="CT47">
            <v>9</v>
          </cell>
          <cell r="CU47">
            <v>6</v>
          </cell>
          <cell r="CV47">
            <v>7</v>
          </cell>
          <cell r="CW47">
            <v>9</v>
          </cell>
          <cell r="CX47">
            <v>1</v>
          </cell>
          <cell r="CY47">
            <v>6</v>
          </cell>
          <cell r="CZ47">
            <v>7</v>
          </cell>
          <cell r="DA47">
            <v>1</v>
          </cell>
          <cell r="DB47">
            <v>105</v>
          </cell>
          <cell r="DC47">
            <v>15</v>
          </cell>
          <cell r="DD47">
            <v>6</v>
          </cell>
          <cell r="DE47">
            <v>9</v>
          </cell>
          <cell r="DF47">
            <v>12</v>
          </cell>
          <cell r="DG47">
            <v>1</v>
          </cell>
          <cell r="DH47">
            <v>6</v>
          </cell>
          <cell r="DI47">
            <v>6</v>
          </cell>
          <cell r="DJ47">
            <v>0</v>
          </cell>
          <cell r="DK47">
            <v>90</v>
          </cell>
          <cell r="DL47">
            <v>15</v>
          </cell>
          <cell r="DM47">
            <v>3773.8455</v>
          </cell>
        </row>
        <row r="47">
          <cell r="DO47">
            <v>3773.8455</v>
          </cell>
          <cell r="DP47">
            <v>3773.8</v>
          </cell>
        </row>
        <row r="48">
          <cell r="B48">
            <v>578</v>
          </cell>
          <cell r="C48" t="str">
            <v>华油路药店</v>
          </cell>
          <cell r="D48" t="str">
            <v>东南片区</v>
          </cell>
          <cell r="E48">
            <v>8</v>
          </cell>
          <cell r="F48">
            <v>10</v>
          </cell>
          <cell r="G48">
            <v>12</v>
          </cell>
          <cell r="H48">
            <v>1</v>
          </cell>
          <cell r="I48">
            <v>8</v>
          </cell>
          <cell r="J48">
            <v>5</v>
          </cell>
          <cell r="K48">
            <v>-3</v>
          </cell>
          <cell r="L48">
            <v>0.625</v>
          </cell>
        </row>
        <row r="48">
          <cell r="N48">
            <v>0</v>
          </cell>
          <cell r="O48">
            <v>18</v>
          </cell>
          <cell r="P48">
            <v>20</v>
          </cell>
          <cell r="Q48">
            <v>23</v>
          </cell>
          <cell r="R48">
            <v>3</v>
          </cell>
          <cell r="S48">
            <v>23</v>
          </cell>
          <cell r="T48">
            <v>26</v>
          </cell>
          <cell r="U48">
            <v>3</v>
          </cell>
          <cell r="V48">
            <v>1.1304347826087</v>
          </cell>
          <cell r="W48">
            <v>234</v>
          </cell>
          <cell r="X48">
            <v>9</v>
          </cell>
          <cell r="Y48">
            <v>12</v>
          </cell>
          <cell r="Z48">
            <v>17</v>
          </cell>
          <cell r="AA48">
            <v>24</v>
          </cell>
          <cell r="AB48">
            <v>2</v>
          </cell>
          <cell r="AC48">
            <v>17</v>
          </cell>
          <cell r="AD48">
            <v>12.5</v>
          </cell>
          <cell r="AE48">
            <v>-4.5</v>
          </cell>
        </row>
        <row r="48">
          <cell r="AG48">
            <v>0</v>
          </cell>
          <cell r="AH48">
            <v>6</v>
          </cell>
          <cell r="AI48">
            <v>8</v>
          </cell>
          <cell r="AJ48">
            <v>12</v>
          </cell>
          <cell r="AK48">
            <v>1</v>
          </cell>
          <cell r="AL48">
            <v>6</v>
          </cell>
          <cell r="AM48">
            <v>0</v>
          </cell>
          <cell r="AN48">
            <v>-6</v>
          </cell>
        </row>
        <row r="48">
          <cell r="AP48" t="e">
            <v>#DIV/0!</v>
          </cell>
          <cell r="AQ48">
            <v>45</v>
          </cell>
          <cell r="AR48">
            <v>578</v>
          </cell>
          <cell r="AS48" t="str">
            <v>华油路药店</v>
          </cell>
          <cell r="AT48" t="str">
            <v>东南片区</v>
          </cell>
          <cell r="AU48">
            <v>40</v>
          </cell>
          <cell r="AV48">
            <v>47</v>
          </cell>
          <cell r="AW48">
            <v>54</v>
          </cell>
          <cell r="AX48">
            <v>1</v>
          </cell>
          <cell r="AY48">
            <v>40</v>
          </cell>
          <cell r="AZ48">
            <v>23</v>
          </cell>
          <cell r="BA48">
            <v>-17</v>
          </cell>
          <cell r="BB48">
            <v>2180.77</v>
          </cell>
          <cell r="BC48">
            <v>0.575</v>
          </cell>
        </row>
        <row r="48">
          <cell r="BE48">
            <v>0</v>
          </cell>
          <cell r="BF48">
            <v>13</v>
          </cell>
          <cell r="BG48">
            <v>16</v>
          </cell>
          <cell r="BH48">
            <v>18</v>
          </cell>
          <cell r="BI48">
            <v>1</v>
          </cell>
          <cell r="BJ48">
            <v>13</v>
          </cell>
          <cell r="BK48">
            <v>6</v>
          </cell>
          <cell r="BL48">
            <v>-7</v>
          </cell>
        </row>
        <row r="48">
          <cell r="BN48">
            <v>0</v>
          </cell>
          <cell r="BO48">
            <v>5</v>
          </cell>
          <cell r="BP48">
            <v>6</v>
          </cell>
          <cell r="BQ48">
            <v>8</v>
          </cell>
          <cell r="BR48">
            <v>1</v>
          </cell>
          <cell r="BS48">
            <v>5</v>
          </cell>
        </row>
        <row r="48">
          <cell r="BU48">
            <v>-5</v>
          </cell>
        </row>
        <row r="48">
          <cell r="BW48" t="e">
            <v>#DIV/0!</v>
          </cell>
          <cell r="BX48">
            <v>3900</v>
          </cell>
          <cell r="BY48">
            <v>5100</v>
          </cell>
          <cell r="BZ48">
            <v>6067</v>
          </cell>
          <cell r="CA48">
            <v>1</v>
          </cell>
          <cell r="CB48">
            <v>3900</v>
          </cell>
          <cell r="CC48">
            <v>947.25</v>
          </cell>
          <cell r="CD48">
            <v>-2952.75</v>
          </cell>
          <cell r="CE48">
            <v>142.0875</v>
          </cell>
          <cell r="CF48">
            <v>0.15</v>
          </cell>
          <cell r="CG48">
            <v>45</v>
          </cell>
          <cell r="CH48">
            <v>578</v>
          </cell>
          <cell r="CI48" t="str">
            <v>华油路药店</v>
          </cell>
          <cell r="CJ48" t="str">
            <v>东南片区</v>
          </cell>
          <cell r="CK48">
            <v>12</v>
          </cell>
          <cell r="CL48">
            <v>14</v>
          </cell>
          <cell r="CM48">
            <v>17</v>
          </cell>
          <cell r="CN48">
            <v>2</v>
          </cell>
          <cell r="CO48">
            <v>14</v>
          </cell>
          <cell r="CP48">
            <v>10</v>
          </cell>
          <cell r="CQ48">
            <v>10</v>
          </cell>
          <cell r="CR48">
            <v>-4</v>
          </cell>
        </row>
        <row r="48">
          <cell r="CT48">
            <v>0</v>
          </cell>
          <cell r="CU48">
            <v>9</v>
          </cell>
          <cell r="CV48">
            <v>10</v>
          </cell>
          <cell r="CW48">
            <v>13</v>
          </cell>
          <cell r="CX48">
            <v>1</v>
          </cell>
          <cell r="CY48">
            <v>9</v>
          </cell>
          <cell r="CZ48">
            <v>4</v>
          </cell>
          <cell r="DA48">
            <v>-5</v>
          </cell>
        </row>
        <row r="48">
          <cell r="DC48">
            <v>0</v>
          </cell>
          <cell r="DD48">
            <v>9</v>
          </cell>
          <cell r="DE48">
            <v>14</v>
          </cell>
          <cell r="DF48">
            <v>17</v>
          </cell>
          <cell r="DG48">
            <v>1</v>
          </cell>
          <cell r="DH48">
            <v>9</v>
          </cell>
          <cell r="DI48">
            <v>10</v>
          </cell>
          <cell r="DJ48">
            <v>1</v>
          </cell>
          <cell r="DK48">
            <v>150</v>
          </cell>
          <cell r="DL48">
            <v>15</v>
          </cell>
          <cell r="DM48">
            <v>526.0875</v>
          </cell>
        </row>
        <row r="48">
          <cell r="DO48">
            <v>526.0875</v>
          </cell>
          <cell r="DP48">
            <v>526.1</v>
          </cell>
        </row>
        <row r="49">
          <cell r="B49">
            <v>598</v>
          </cell>
          <cell r="C49" t="str">
            <v>锦江区水杉街药店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1</v>
          </cell>
          <cell r="I49">
            <v>5</v>
          </cell>
        </row>
        <row r="49">
          <cell r="K49">
            <v>-5</v>
          </cell>
          <cell r="L49">
            <v>0</v>
          </cell>
        </row>
        <row r="49">
          <cell r="N49" t="e">
            <v>#DIV/0!</v>
          </cell>
          <cell r="O49">
            <v>15</v>
          </cell>
          <cell r="P49">
            <v>17</v>
          </cell>
          <cell r="Q49">
            <v>20</v>
          </cell>
          <cell r="R49">
            <v>1</v>
          </cell>
          <cell r="S49">
            <v>15</v>
          </cell>
          <cell r="T49">
            <v>12</v>
          </cell>
          <cell r="U49">
            <v>-3</v>
          </cell>
          <cell r="V49">
            <v>0.8</v>
          </cell>
        </row>
        <row r="49">
          <cell r="X49">
            <v>0</v>
          </cell>
          <cell r="Y49">
            <v>9</v>
          </cell>
          <cell r="Z49">
            <v>13</v>
          </cell>
          <cell r="AA49">
            <v>18</v>
          </cell>
          <cell r="AB49">
            <v>1</v>
          </cell>
          <cell r="AC49">
            <v>9</v>
          </cell>
          <cell r="AD49">
            <v>16</v>
          </cell>
          <cell r="AE49">
            <v>7</v>
          </cell>
          <cell r="AF49">
            <v>240</v>
          </cell>
          <cell r="AG49">
            <v>15</v>
          </cell>
          <cell r="AH49">
            <v>5</v>
          </cell>
          <cell r="AI49">
            <v>7</v>
          </cell>
          <cell r="AJ49">
            <v>11</v>
          </cell>
          <cell r="AK49">
            <v>1</v>
          </cell>
          <cell r="AL49">
            <v>5</v>
          </cell>
          <cell r="AM49">
            <v>12</v>
          </cell>
          <cell r="AN49">
            <v>7</v>
          </cell>
          <cell r="AO49">
            <v>96</v>
          </cell>
          <cell r="AP49">
            <v>8</v>
          </cell>
          <cell r="AQ49">
            <v>46</v>
          </cell>
          <cell r="AR49">
            <v>598</v>
          </cell>
          <cell r="AS49" t="str">
            <v>锦江区水杉街药店</v>
          </cell>
          <cell r="AT49" t="str">
            <v>东南片区</v>
          </cell>
          <cell r="AU49">
            <v>24</v>
          </cell>
          <cell r="AV49">
            <v>28</v>
          </cell>
          <cell r="AW49">
            <v>32</v>
          </cell>
          <cell r="AX49">
            <v>1</v>
          </cell>
          <cell r="AY49">
            <v>24</v>
          </cell>
          <cell r="AZ49">
            <v>22.5</v>
          </cell>
          <cell r="BA49">
            <v>-1.5</v>
          </cell>
          <cell r="BB49">
            <v>2283.3</v>
          </cell>
          <cell r="BC49">
            <v>0.9375</v>
          </cell>
        </row>
        <row r="49">
          <cell r="BE49">
            <v>0</v>
          </cell>
          <cell r="BF49">
            <v>8</v>
          </cell>
          <cell r="BG49">
            <v>10</v>
          </cell>
          <cell r="BH49">
            <v>11</v>
          </cell>
          <cell r="BI49">
            <v>1</v>
          </cell>
          <cell r="BJ49">
            <v>8</v>
          </cell>
          <cell r="BK49">
            <v>2</v>
          </cell>
          <cell r="BL49">
            <v>-6</v>
          </cell>
        </row>
        <row r="49">
          <cell r="BN49">
            <v>0</v>
          </cell>
          <cell r="BO49">
            <v>2</v>
          </cell>
          <cell r="BP49">
            <v>3</v>
          </cell>
          <cell r="BQ49">
            <v>4</v>
          </cell>
          <cell r="BR49">
            <v>1</v>
          </cell>
          <cell r="BS49">
            <v>2</v>
          </cell>
          <cell r="BT49">
            <v>4</v>
          </cell>
          <cell r="BU49">
            <v>2</v>
          </cell>
          <cell r="BV49">
            <v>72</v>
          </cell>
          <cell r="BW49">
            <v>18</v>
          </cell>
          <cell r="BX49">
            <v>2500</v>
          </cell>
          <cell r="BY49">
            <v>3200</v>
          </cell>
          <cell r="BZ49">
            <v>3889</v>
          </cell>
          <cell r="CA49">
            <v>1</v>
          </cell>
          <cell r="CB49">
            <v>2500</v>
          </cell>
          <cell r="CC49">
            <v>3082.25</v>
          </cell>
          <cell r="CD49">
            <v>582.25</v>
          </cell>
          <cell r="CE49">
            <v>462.3375</v>
          </cell>
          <cell r="CF49">
            <v>0.15</v>
          </cell>
          <cell r="CG49">
            <v>46</v>
          </cell>
          <cell r="CH49">
            <v>598</v>
          </cell>
          <cell r="CI49" t="str">
            <v>锦江区水杉街药店</v>
          </cell>
          <cell r="CJ49" t="str">
            <v>东南片区</v>
          </cell>
          <cell r="CK49">
            <v>9</v>
          </cell>
          <cell r="CL49">
            <v>11</v>
          </cell>
          <cell r="CM49">
            <v>13</v>
          </cell>
          <cell r="CN49">
            <v>2</v>
          </cell>
          <cell r="CO49">
            <v>11</v>
          </cell>
          <cell r="CP49">
            <v>5</v>
          </cell>
          <cell r="CQ49">
            <v>5</v>
          </cell>
          <cell r="CR49">
            <v>-6</v>
          </cell>
        </row>
        <row r="49">
          <cell r="CT49">
            <v>0</v>
          </cell>
          <cell r="CU49">
            <v>6</v>
          </cell>
          <cell r="CV49">
            <v>7</v>
          </cell>
          <cell r="CW49">
            <v>9</v>
          </cell>
          <cell r="CX49">
            <v>2</v>
          </cell>
          <cell r="CY49">
            <v>7</v>
          </cell>
          <cell r="CZ49">
            <v>5</v>
          </cell>
          <cell r="DA49">
            <v>-2</v>
          </cell>
        </row>
        <row r="49">
          <cell r="DC49">
            <v>0</v>
          </cell>
          <cell r="DD49">
            <v>6</v>
          </cell>
          <cell r="DE49">
            <v>9</v>
          </cell>
          <cell r="DF49">
            <v>11</v>
          </cell>
          <cell r="DG49">
            <v>2</v>
          </cell>
          <cell r="DH49">
            <v>9</v>
          </cell>
          <cell r="DI49">
            <v>7</v>
          </cell>
          <cell r="DJ49">
            <v>-2</v>
          </cell>
        </row>
        <row r="49">
          <cell r="DL49">
            <v>0</v>
          </cell>
          <cell r="DM49">
            <v>870.3375</v>
          </cell>
        </row>
        <row r="49">
          <cell r="DO49">
            <v>870.3375</v>
          </cell>
          <cell r="DP49">
            <v>870.3</v>
          </cell>
        </row>
        <row r="50">
          <cell r="B50">
            <v>707</v>
          </cell>
          <cell r="C50" t="str">
            <v>万科路药店</v>
          </cell>
          <cell r="D50" t="str">
            <v>东南片区</v>
          </cell>
          <cell r="E50">
            <v>10</v>
          </cell>
          <cell r="F50">
            <v>12</v>
          </cell>
          <cell r="G50">
            <v>15</v>
          </cell>
          <cell r="H50">
            <v>1</v>
          </cell>
          <cell r="I50">
            <v>10</v>
          </cell>
          <cell r="J50">
            <v>7</v>
          </cell>
          <cell r="K50">
            <v>-3</v>
          </cell>
          <cell r="L50">
            <v>0.7</v>
          </cell>
        </row>
        <row r="50">
          <cell r="N50">
            <v>0</v>
          </cell>
          <cell r="O50">
            <v>30</v>
          </cell>
          <cell r="P50">
            <v>33</v>
          </cell>
          <cell r="Q50">
            <v>38</v>
          </cell>
          <cell r="R50">
            <v>1</v>
          </cell>
          <cell r="S50">
            <v>30</v>
          </cell>
          <cell r="T50">
            <v>31</v>
          </cell>
          <cell r="U50">
            <v>1</v>
          </cell>
          <cell r="V50">
            <v>1.03333333333333</v>
          </cell>
          <cell r="W50">
            <v>124</v>
          </cell>
          <cell r="X50">
            <v>4</v>
          </cell>
          <cell r="Y50">
            <v>14</v>
          </cell>
          <cell r="Z50">
            <v>19</v>
          </cell>
          <cell r="AA50">
            <v>26</v>
          </cell>
          <cell r="AB50">
            <v>1</v>
          </cell>
          <cell r="AC50">
            <v>14</v>
          </cell>
          <cell r="AD50">
            <v>41</v>
          </cell>
          <cell r="AE50">
            <v>27</v>
          </cell>
          <cell r="AF50">
            <v>615</v>
          </cell>
          <cell r="AG50">
            <v>15</v>
          </cell>
          <cell r="AH50">
            <v>12</v>
          </cell>
          <cell r="AI50">
            <v>16</v>
          </cell>
          <cell r="AJ50">
            <v>24</v>
          </cell>
          <cell r="AK50">
            <v>1</v>
          </cell>
          <cell r="AL50">
            <v>12</v>
          </cell>
          <cell r="AM50">
            <v>2</v>
          </cell>
          <cell r="AN50">
            <v>-10</v>
          </cell>
        </row>
        <row r="50">
          <cell r="AP50">
            <v>0</v>
          </cell>
          <cell r="AQ50">
            <v>47</v>
          </cell>
          <cell r="AR50">
            <v>707</v>
          </cell>
          <cell r="AS50" t="str">
            <v>万科路药店</v>
          </cell>
          <cell r="AT50" t="str">
            <v>东南片区</v>
          </cell>
          <cell r="AU50">
            <v>58</v>
          </cell>
          <cell r="AV50">
            <v>68</v>
          </cell>
          <cell r="AW50">
            <v>78</v>
          </cell>
          <cell r="AX50">
            <v>1</v>
          </cell>
          <cell r="AY50">
            <v>58</v>
          </cell>
          <cell r="AZ50">
            <v>16.2</v>
          </cell>
          <cell r="BA50">
            <v>-41.8</v>
          </cell>
          <cell r="BB50">
            <v>1290.13</v>
          </cell>
          <cell r="BC50">
            <v>0.279310344827586</v>
          </cell>
        </row>
        <row r="50">
          <cell r="BE50">
            <v>0</v>
          </cell>
          <cell r="BF50">
            <v>17</v>
          </cell>
          <cell r="BG50">
            <v>20</v>
          </cell>
          <cell r="BH50">
            <v>24</v>
          </cell>
          <cell r="BI50">
            <v>1</v>
          </cell>
          <cell r="BJ50">
            <v>17</v>
          </cell>
          <cell r="BK50">
            <v>12</v>
          </cell>
          <cell r="BL50">
            <v>-5</v>
          </cell>
        </row>
        <row r="50">
          <cell r="BN50">
            <v>0</v>
          </cell>
          <cell r="BO50">
            <v>6</v>
          </cell>
          <cell r="BP50">
            <v>8</v>
          </cell>
          <cell r="BQ50">
            <v>10</v>
          </cell>
          <cell r="BR50">
            <v>1</v>
          </cell>
          <cell r="BS50">
            <v>6</v>
          </cell>
          <cell r="BT50">
            <v>1</v>
          </cell>
          <cell r="BU50">
            <v>-5</v>
          </cell>
        </row>
        <row r="50">
          <cell r="BW50">
            <v>0</v>
          </cell>
          <cell r="BX50">
            <v>5000</v>
          </cell>
          <cell r="BY50">
            <v>6500</v>
          </cell>
          <cell r="BZ50">
            <v>7778</v>
          </cell>
          <cell r="CA50">
            <v>1</v>
          </cell>
          <cell r="CB50">
            <v>5000</v>
          </cell>
          <cell r="CC50">
            <v>3247.91</v>
          </cell>
          <cell r="CD50">
            <v>-1752.09</v>
          </cell>
          <cell r="CE50">
            <v>487.1865</v>
          </cell>
          <cell r="CF50">
            <v>0.15</v>
          </cell>
          <cell r="CG50">
            <v>47</v>
          </cell>
          <cell r="CH50">
            <v>707</v>
          </cell>
          <cell r="CI50" t="str">
            <v>万科路药店</v>
          </cell>
          <cell r="CJ50" t="str">
            <v>东南片区</v>
          </cell>
          <cell r="CK50">
            <v>23</v>
          </cell>
          <cell r="CL50">
            <v>28</v>
          </cell>
          <cell r="CM50">
            <v>33</v>
          </cell>
          <cell r="CN50">
            <v>1</v>
          </cell>
          <cell r="CO50">
            <v>23</v>
          </cell>
          <cell r="CP50">
            <v>20</v>
          </cell>
          <cell r="CQ50">
            <v>18</v>
          </cell>
          <cell r="CR50">
            <v>-5</v>
          </cell>
        </row>
        <row r="50">
          <cell r="CT50">
            <v>0</v>
          </cell>
          <cell r="CU50">
            <v>10</v>
          </cell>
          <cell r="CV50">
            <v>13</v>
          </cell>
          <cell r="CW50">
            <v>16</v>
          </cell>
          <cell r="CX50">
            <v>1</v>
          </cell>
          <cell r="CY50">
            <v>10</v>
          </cell>
          <cell r="CZ50">
            <v>9</v>
          </cell>
          <cell r="DA50">
            <v>-1</v>
          </cell>
        </row>
        <row r="50">
          <cell r="DC50">
            <v>0</v>
          </cell>
          <cell r="DD50">
            <v>11</v>
          </cell>
          <cell r="DE50">
            <v>17</v>
          </cell>
          <cell r="DF50">
            <v>20</v>
          </cell>
          <cell r="DG50">
            <v>2</v>
          </cell>
          <cell r="DH50">
            <v>17</v>
          </cell>
          <cell r="DI50">
            <v>29</v>
          </cell>
          <cell r="DJ50">
            <v>12</v>
          </cell>
          <cell r="DK50">
            <v>580</v>
          </cell>
          <cell r="DL50">
            <v>20</v>
          </cell>
          <cell r="DM50">
            <v>1806.1865</v>
          </cell>
        </row>
        <row r="50">
          <cell r="DO50">
            <v>1806.1865</v>
          </cell>
          <cell r="DP50">
            <v>1806.2</v>
          </cell>
        </row>
        <row r="51">
          <cell r="B51">
            <v>712</v>
          </cell>
          <cell r="C51" t="str">
            <v>华泰路药店</v>
          </cell>
          <cell r="D51" t="str">
            <v>东南片区</v>
          </cell>
          <cell r="E51">
            <v>6</v>
          </cell>
          <cell r="F51">
            <v>7</v>
          </cell>
          <cell r="G51">
            <v>9</v>
          </cell>
          <cell r="H51">
            <v>2</v>
          </cell>
          <cell r="I51">
            <v>7</v>
          </cell>
          <cell r="J51">
            <v>11</v>
          </cell>
          <cell r="K51">
            <v>4</v>
          </cell>
          <cell r="L51">
            <v>1.57142857142857</v>
          </cell>
          <cell r="M51">
            <v>275</v>
          </cell>
          <cell r="N51">
            <v>25</v>
          </cell>
          <cell r="O51">
            <v>69</v>
          </cell>
          <cell r="P51">
            <v>76</v>
          </cell>
          <cell r="Q51">
            <v>86</v>
          </cell>
          <cell r="R51">
            <v>3</v>
          </cell>
          <cell r="S51">
            <v>86</v>
          </cell>
          <cell r="T51">
            <v>131</v>
          </cell>
          <cell r="U51">
            <v>45</v>
          </cell>
          <cell r="V51">
            <v>1.52325581395349</v>
          </cell>
          <cell r="W51">
            <v>1179</v>
          </cell>
          <cell r="X51">
            <v>9</v>
          </cell>
          <cell r="Y51">
            <v>15</v>
          </cell>
          <cell r="Z51">
            <v>21</v>
          </cell>
          <cell r="AA51">
            <v>29</v>
          </cell>
          <cell r="AB51">
            <v>1</v>
          </cell>
          <cell r="AC51">
            <v>15</v>
          </cell>
          <cell r="AD51">
            <v>18.5</v>
          </cell>
          <cell r="AE51">
            <v>3.5</v>
          </cell>
          <cell r="AF51">
            <v>277.5</v>
          </cell>
          <cell r="AG51">
            <v>15</v>
          </cell>
          <cell r="AH51">
            <v>8</v>
          </cell>
          <cell r="AI51">
            <v>12</v>
          </cell>
          <cell r="AJ51">
            <v>18</v>
          </cell>
          <cell r="AK51">
            <v>1</v>
          </cell>
          <cell r="AL51">
            <v>8</v>
          </cell>
          <cell r="AM51">
            <v>8</v>
          </cell>
          <cell r="AN51">
            <v>0</v>
          </cell>
          <cell r="AO51">
            <v>64</v>
          </cell>
          <cell r="AP51">
            <v>8</v>
          </cell>
          <cell r="AQ51">
            <v>48</v>
          </cell>
          <cell r="AR51">
            <v>712</v>
          </cell>
          <cell r="AS51" t="str">
            <v>华泰路药店</v>
          </cell>
          <cell r="AT51" t="str">
            <v>东南片区</v>
          </cell>
          <cell r="AU51">
            <v>60</v>
          </cell>
          <cell r="AV51">
            <v>71</v>
          </cell>
          <cell r="AW51">
            <v>82</v>
          </cell>
          <cell r="AX51">
            <v>1</v>
          </cell>
          <cell r="AY51">
            <v>60</v>
          </cell>
          <cell r="AZ51">
            <v>14.75</v>
          </cell>
          <cell r="BA51">
            <v>-45.25</v>
          </cell>
          <cell r="BB51">
            <v>1381.3</v>
          </cell>
          <cell r="BC51">
            <v>0.245833333333333</v>
          </cell>
        </row>
        <row r="51">
          <cell r="BE51">
            <v>0</v>
          </cell>
          <cell r="BF51">
            <v>25</v>
          </cell>
          <cell r="BG51">
            <v>30</v>
          </cell>
          <cell r="BH51">
            <v>35</v>
          </cell>
          <cell r="BI51">
            <v>2</v>
          </cell>
          <cell r="BJ51">
            <v>30</v>
          </cell>
          <cell r="BK51">
            <v>32</v>
          </cell>
          <cell r="BL51">
            <v>2</v>
          </cell>
          <cell r="BM51">
            <v>320</v>
          </cell>
          <cell r="BN51">
            <v>10</v>
          </cell>
          <cell r="BO51">
            <v>7</v>
          </cell>
          <cell r="BP51">
            <v>9</v>
          </cell>
          <cell r="BQ51">
            <v>11</v>
          </cell>
          <cell r="BR51">
            <v>1</v>
          </cell>
          <cell r="BS51">
            <v>7</v>
          </cell>
          <cell r="BT51">
            <v>2</v>
          </cell>
          <cell r="BU51">
            <v>-5</v>
          </cell>
        </row>
        <row r="51">
          <cell r="BW51">
            <v>0</v>
          </cell>
          <cell r="BX51">
            <v>9300</v>
          </cell>
          <cell r="BY51">
            <v>12000</v>
          </cell>
          <cell r="BZ51">
            <v>14467</v>
          </cell>
          <cell r="CA51">
            <v>3</v>
          </cell>
          <cell r="CB51">
            <v>14467</v>
          </cell>
          <cell r="CC51">
            <v>16606.54</v>
          </cell>
          <cell r="CD51">
            <v>2139.54</v>
          </cell>
          <cell r="CE51">
            <v>4151.635</v>
          </cell>
          <cell r="CF51">
            <v>0.25</v>
          </cell>
          <cell r="CG51">
            <v>48</v>
          </cell>
          <cell r="CH51">
            <v>712</v>
          </cell>
          <cell r="CI51" t="str">
            <v>华泰路药店</v>
          </cell>
          <cell r="CJ51" t="str">
            <v>东南片区</v>
          </cell>
          <cell r="CK51">
            <v>20</v>
          </cell>
          <cell r="CL51">
            <v>24</v>
          </cell>
          <cell r="CM51">
            <v>29</v>
          </cell>
          <cell r="CN51">
            <v>3</v>
          </cell>
          <cell r="CO51">
            <v>29</v>
          </cell>
          <cell r="CP51">
            <v>37</v>
          </cell>
          <cell r="CQ51">
            <v>33</v>
          </cell>
          <cell r="CR51">
            <v>4</v>
          </cell>
          <cell r="CS51">
            <v>396</v>
          </cell>
          <cell r="CT51">
            <v>12</v>
          </cell>
          <cell r="CU51">
            <v>14</v>
          </cell>
          <cell r="CV51">
            <v>17</v>
          </cell>
          <cell r="CW51">
            <v>21</v>
          </cell>
          <cell r="CX51">
            <v>1</v>
          </cell>
          <cell r="CY51">
            <v>14</v>
          </cell>
          <cell r="CZ51">
            <v>16</v>
          </cell>
          <cell r="DA51">
            <v>2</v>
          </cell>
          <cell r="DB51">
            <v>240</v>
          </cell>
          <cell r="DC51">
            <v>15</v>
          </cell>
          <cell r="DD51">
            <v>15</v>
          </cell>
          <cell r="DE51">
            <v>23</v>
          </cell>
          <cell r="DF51">
            <v>27</v>
          </cell>
          <cell r="DG51">
            <v>1</v>
          </cell>
          <cell r="DH51">
            <v>15</v>
          </cell>
          <cell r="DI51">
            <v>26</v>
          </cell>
          <cell r="DJ51">
            <v>11</v>
          </cell>
          <cell r="DK51">
            <v>390</v>
          </cell>
          <cell r="DL51">
            <v>15</v>
          </cell>
          <cell r="DM51">
            <v>7293.135</v>
          </cell>
        </row>
        <row r="51">
          <cell r="DO51">
            <v>7293.135</v>
          </cell>
          <cell r="DP51">
            <v>7293.1</v>
          </cell>
        </row>
        <row r="52">
          <cell r="B52">
            <v>718</v>
          </cell>
          <cell r="C52" t="str">
            <v>龙泉驿区东街药店</v>
          </cell>
          <cell r="D52" t="str">
            <v>东南片区</v>
          </cell>
          <cell r="E52">
            <v>3</v>
          </cell>
          <cell r="F52">
            <v>4</v>
          </cell>
          <cell r="G52">
            <v>5</v>
          </cell>
          <cell r="H52">
            <v>1</v>
          </cell>
          <cell r="I52">
            <v>3</v>
          </cell>
        </row>
        <row r="52">
          <cell r="K52">
            <v>-3</v>
          </cell>
          <cell r="L52">
            <v>0</v>
          </cell>
        </row>
        <row r="52">
          <cell r="N52" t="e">
            <v>#DIV/0!</v>
          </cell>
          <cell r="O52">
            <v>9</v>
          </cell>
          <cell r="P52">
            <v>10</v>
          </cell>
          <cell r="Q52">
            <v>12</v>
          </cell>
          <cell r="R52">
            <v>2</v>
          </cell>
          <cell r="S52">
            <v>10</v>
          </cell>
          <cell r="T52">
            <v>21</v>
          </cell>
          <cell r="U52">
            <v>11</v>
          </cell>
          <cell r="V52">
            <v>2.1</v>
          </cell>
          <cell r="W52">
            <v>126</v>
          </cell>
          <cell r="X52">
            <v>6</v>
          </cell>
          <cell r="Y52">
            <v>5</v>
          </cell>
          <cell r="Z52">
            <v>6</v>
          </cell>
          <cell r="AA52">
            <v>9</v>
          </cell>
          <cell r="AB52">
            <v>1</v>
          </cell>
          <cell r="AC52">
            <v>5</v>
          </cell>
          <cell r="AD52">
            <v>2</v>
          </cell>
          <cell r="AE52">
            <v>-3</v>
          </cell>
        </row>
        <row r="52">
          <cell r="AG52">
            <v>0</v>
          </cell>
          <cell r="AH52">
            <v>3</v>
          </cell>
          <cell r="AI52">
            <v>5</v>
          </cell>
          <cell r="AJ52">
            <v>9</v>
          </cell>
          <cell r="AK52">
            <v>1</v>
          </cell>
          <cell r="AL52">
            <v>3</v>
          </cell>
          <cell r="AM52">
            <v>0</v>
          </cell>
          <cell r="AN52">
            <v>-3</v>
          </cell>
        </row>
        <row r="52">
          <cell r="AP52" t="e">
            <v>#DIV/0!</v>
          </cell>
          <cell r="AQ52">
            <v>49</v>
          </cell>
          <cell r="AR52">
            <v>718</v>
          </cell>
          <cell r="AS52" t="str">
            <v>龙泉驿区东街药店</v>
          </cell>
          <cell r="AT52" t="str">
            <v>东南片区</v>
          </cell>
          <cell r="AU52">
            <v>17</v>
          </cell>
          <cell r="AV52">
            <v>20</v>
          </cell>
          <cell r="AW52">
            <v>23</v>
          </cell>
          <cell r="AX52">
            <v>1</v>
          </cell>
          <cell r="AY52">
            <v>17</v>
          </cell>
          <cell r="AZ52">
            <v>14</v>
          </cell>
          <cell r="BA52">
            <v>-3</v>
          </cell>
          <cell r="BB52">
            <v>1216.32</v>
          </cell>
          <cell r="BC52">
            <v>0.823529411764706</v>
          </cell>
        </row>
        <row r="52">
          <cell r="BE52">
            <v>0</v>
          </cell>
          <cell r="BF52">
            <v>6</v>
          </cell>
          <cell r="BG52">
            <v>7</v>
          </cell>
          <cell r="BH52">
            <v>8</v>
          </cell>
          <cell r="BI52">
            <v>3</v>
          </cell>
          <cell r="BJ52">
            <v>8</v>
          </cell>
          <cell r="BK52">
            <v>5</v>
          </cell>
          <cell r="BL52">
            <v>-3</v>
          </cell>
        </row>
        <row r="52">
          <cell r="BN52">
            <v>0</v>
          </cell>
          <cell r="BO52">
            <v>2</v>
          </cell>
          <cell r="BP52">
            <v>3</v>
          </cell>
          <cell r="BQ52">
            <v>4</v>
          </cell>
          <cell r="BR52">
            <v>2</v>
          </cell>
          <cell r="BS52">
            <v>3</v>
          </cell>
          <cell r="BT52">
            <v>2</v>
          </cell>
          <cell r="BU52">
            <v>-1</v>
          </cell>
        </row>
        <row r="52">
          <cell r="BW52">
            <v>0</v>
          </cell>
          <cell r="BX52">
            <v>1500</v>
          </cell>
          <cell r="BY52">
            <v>2000</v>
          </cell>
          <cell r="BZ52">
            <v>2333</v>
          </cell>
          <cell r="CA52">
            <v>1</v>
          </cell>
          <cell r="CB52">
            <v>1500</v>
          </cell>
          <cell r="CC52">
            <v>879.2</v>
          </cell>
          <cell r="CD52">
            <v>-620.8</v>
          </cell>
          <cell r="CE52">
            <v>131.88</v>
          </cell>
          <cell r="CF52">
            <v>0.15</v>
          </cell>
          <cell r="CG52">
            <v>49</v>
          </cell>
          <cell r="CH52">
            <v>718</v>
          </cell>
          <cell r="CI52" t="str">
            <v>龙泉驿区东街药店</v>
          </cell>
          <cell r="CJ52" t="str">
            <v>东南片区</v>
          </cell>
          <cell r="CK52">
            <v>6</v>
          </cell>
          <cell r="CL52">
            <v>7</v>
          </cell>
          <cell r="CM52">
            <v>9</v>
          </cell>
          <cell r="CN52">
            <v>1</v>
          </cell>
          <cell r="CO52">
            <v>6</v>
          </cell>
          <cell r="CP52">
            <v>9</v>
          </cell>
          <cell r="CQ52">
            <v>8</v>
          </cell>
          <cell r="CR52">
            <v>2</v>
          </cell>
          <cell r="CS52">
            <v>48</v>
          </cell>
          <cell r="CT52">
            <v>6</v>
          </cell>
          <cell r="CU52">
            <v>2</v>
          </cell>
          <cell r="CV52">
            <v>3</v>
          </cell>
          <cell r="CW52">
            <v>3</v>
          </cell>
          <cell r="CX52">
            <v>1</v>
          </cell>
          <cell r="CY52">
            <v>2</v>
          </cell>
          <cell r="CZ52">
            <v>2</v>
          </cell>
          <cell r="DA52">
            <v>0</v>
          </cell>
          <cell r="DB52">
            <v>30</v>
          </cell>
          <cell r="DC52">
            <v>15</v>
          </cell>
          <cell r="DD52">
            <v>3</v>
          </cell>
          <cell r="DE52">
            <v>5</v>
          </cell>
          <cell r="DF52">
            <v>6</v>
          </cell>
          <cell r="DG52">
            <v>1</v>
          </cell>
          <cell r="DH52">
            <v>3</v>
          </cell>
          <cell r="DI52">
            <v>3</v>
          </cell>
          <cell r="DJ52">
            <v>0</v>
          </cell>
          <cell r="DK52">
            <v>45</v>
          </cell>
          <cell r="DL52">
            <v>15</v>
          </cell>
          <cell r="DM52">
            <v>380.88</v>
          </cell>
        </row>
        <row r="52">
          <cell r="DO52">
            <v>380.88</v>
          </cell>
          <cell r="DP52">
            <v>380.9</v>
          </cell>
        </row>
        <row r="53">
          <cell r="B53">
            <v>723</v>
          </cell>
          <cell r="C53" t="str">
            <v>柳翠路药店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1</v>
          </cell>
          <cell r="I53">
            <v>5</v>
          </cell>
        </row>
        <row r="53">
          <cell r="K53">
            <v>-5</v>
          </cell>
          <cell r="L53">
            <v>0</v>
          </cell>
        </row>
        <row r="53">
          <cell r="N53" t="e">
            <v>#DIV/0!</v>
          </cell>
          <cell r="O53">
            <v>15</v>
          </cell>
          <cell r="P53">
            <v>17</v>
          </cell>
          <cell r="Q53">
            <v>19</v>
          </cell>
          <cell r="R53">
            <v>1</v>
          </cell>
          <cell r="S53">
            <v>15</v>
          </cell>
          <cell r="T53">
            <v>13</v>
          </cell>
          <cell r="U53">
            <v>-2</v>
          </cell>
          <cell r="V53">
            <v>0.866666666666667</v>
          </cell>
          <cell r="W53">
            <v>0</v>
          </cell>
          <cell r="X53">
            <v>0</v>
          </cell>
          <cell r="Y53">
            <v>6</v>
          </cell>
          <cell r="Z53">
            <v>8</v>
          </cell>
          <cell r="AA53">
            <v>12</v>
          </cell>
          <cell r="AB53">
            <v>1</v>
          </cell>
          <cell r="AC53">
            <v>6</v>
          </cell>
          <cell r="AD53">
            <v>4</v>
          </cell>
          <cell r="AE53">
            <v>-2</v>
          </cell>
        </row>
        <row r="53">
          <cell r="AG53">
            <v>0</v>
          </cell>
          <cell r="AH53">
            <v>4</v>
          </cell>
          <cell r="AI53">
            <v>6</v>
          </cell>
          <cell r="AJ53">
            <v>10</v>
          </cell>
          <cell r="AK53">
            <v>1</v>
          </cell>
          <cell r="AL53">
            <v>4</v>
          </cell>
          <cell r="AM53">
            <v>8</v>
          </cell>
          <cell r="AN53">
            <v>4</v>
          </cell>
          <cell r="AO53">
            <v>64</v>
          </cell>
          <cell r="AP53">
            <v>8</v>
          </cell>
          <cell r="AQ53">
            <v>50</v>
          </cell>
          <cell r="AR53">
            <v>723</v>
          </cell>
          <cell r="AS53" t="str">
            <v>柳翠路药店</v>
          </cell>
          <cell r="AT53" t="str">
            <v>东南片区</v>
          </cell>
          <cell r="AU53">
            <v>28</v>
          </cell>
          <cell r="AV53">
            <v>33</v>
          </cell>
          <cell r="AW53">
            <v>38</v>
          </cell>
          <cell r="AX53">
            <v>1</v>
          </cell>
          <cell r="AY53">
            <v>28</v>
          </cell>
          <cell r="AZ53">
            <v>6.55</v>
          </cell>
          <cell r="BA53">
            <v>-21.45</v>
          </cell>
          <cell r="BB53">
            <v>431.8</v>
          </cell>
          <cell r="BC53">
            <v>0.233928571428571</v>
          </cell>
        </row>
        <row r="53">
          <cell r="BE53">
            <v>0</v>
          </cell>
          <cell r="BF53">
            <v>6</v>
          </cell>
          <cell r="BG53">
            <v>7</v>
          </cell>
          <cell r="BH53">
            <v>8</v>
          </cell>
          <cell r="BI53">
            <v>2</v>
          </cell>
          <cell r="BJ53">
            <v>7</v>
          </cell>
          <cell r="BK53">
            <v>9</v>
          </cell>
          <cell r="BL53">
            <v>2</v>
          </cell>
          <cell r="BM53">
            <v>90</v>
          </cell>
          <cell r="BN53">
            <v>10</v>
          </cell>
          <cell r="BO53">
            <v>3</v>
          </cell>
          <cell r="BP53">
            <v>4</v>
          </cell>
          <cell r="BQ53">
            <v>5</v>
          </cell>
          <cell r="BR53">
            <v>1</v>
          </cell>
          <cell r="BS53">
            <v>3</v>
          </cell>
          <cell r="BT53">
            <v>5</v>
          </cell>
          <cell r="BU53">
            <v>2</v>
          </cell>
          <cell r="BV53">
            <v>90</v>
          </cell>
          <cell r="BW53">
            <v>18</v>
          </cell>
          <cell r="BX53">
            <v>1900</v>
          </cell>
          <cell r="BY53">
            <v>2500</v>
          </cell>
          <cell r="BZ53">
            <v>2956</v>
          </cell>
          <cell r="CA53">
            <v>1</v>
          </cell>
          <cell r="CB53">
            <v>1900</v>
          </cell>
          <cell r="CC53">
            <v>1729.7</v>
          </cell>
          <cell r="CD53">
            <v>-170.3</v>
          </cell>
          <cell r="CE53">
            <v>259.455</v>
          </cell>
          <cell r="CF53">
            <v>0.15</v>
          </cell>
          <cell r="CG53">
            <v>50</v>
          </cell>
          <cell r="CH53">
            <v>723</v>
          </cell>
          <cell r="CI53" t="str">
            <v>柳翠路药店</v>
          </cell>
          <cell r="CJ53" t="str">
            <v>东南片区</v>
          </cell>
          <cell r="CK53">
            <v>5</v>
          </cell>
          <cell r="CL53">
            <v>6</v>
          </cell>
          <cell r="CM53">
            <v>7</v>
          </cell>
          <cell r="CN53">
            <v>2</v>
          </cell>
          <cell r="CO53">
            <v>6</v>
          </cell>
          <cell r="CP53">
            <v>11</v>
          </cell>
          <cell r="CQ53">
            <v>10</v>
          </cell>
          <cell r="CR53">
            <v>4</v>
          </cell>
          <cell r="CS53">
            <v>90</v>
          </cell>
          <cell r="CT53">
            <v>9</v>
          </cell>
          <cell r="CU53">
            <v>4</v>
          </cell>
          <cell r="CV53">
            <v>5</v>
          </cell>
          <cell r="CW53">
            <v>6</v>
          </cell>
          <cell r="CX53">
            <v>1</v>
          </cell>
          <cell r="CY53">
            <v>4</v>
          </cell>
          <cell r="CZ53">
            <v>2</v>
          </cell>
          <cell r="DA53">
            <v>-2</v>
          </cell>
        </row>
        <row r="53">
          <cell r="DC53">
            <v>0</v>
          </cell>
          <cell r="DD53">
            <v>5</v>
          </cell>
          <cell r="DE53">
            <v>8</v>
          </cell>
          <cell r="DF53">
            <v>9</v>
          </cell>
          <cell r="DG53">
            <v>2</v>
          </cell>
          <cell r="DH53">
            <v>8</v>
          </cell>
          <cell r="DI53">
            <v>4</v>
          </cell>
          <cell r="DJ53">
            <v>-4</v>
          </cell>
        </row>
        <row r="53">
          <cell r="DL53">
            <v>0</v>
          </cell>
          <cell r="DM53">
            <v>593.455</v>
          </cell>
        </row>
        <row r="53">
          <cell r="DO53">
            <v>593.455</v>
          </cell>
          <cell r="DP53">
            <v>593.5</v>
          </cell>
        </row>
        <row r="54">
          <cell r="B54">
            <v>724</v>
          </cell>
          <cell r="C54" t="str">
            <v>观音桥街药店</v>
          </cell>
          <cell r="D54" t="str">
            <v>东南片区</v>
          </cell>
          <cell r="E54">
            <v>9</v>
          </cell>
          <cell r="F54">
            <v>11</v>
          </cell>
          <cell r="G54">
            <v>14</v>
          </cell>
          <cell r="H54">
            <v>1</v>
          </cell>
          <cell r="I54">
            <v>9</v>
          </cell>
        </row>
        <row r="54">
          <cell r="K54">
            <v>-9</v>
          </cell>
          <cell r="L54">
            <v>0</v>
          </cell>
        </row>
        <row r="54">
          <cell r="N54" t="e">
            <v>#DIV/0!</v>
          </cell>
          <cell r="O54">
            <v>27</v>
          </cell>
          <cell r="P54">
            <v>30</v>
          </cell>
          <cell r="Q54">
            <v>34</v>
          </cell>
          <cell r="R54">
            <v>1</v>
          </cell>
          <cell r="S54">
            <v>27</v>
          </cell>
          <cell r="T54">
            <v>12</v>
          </cell>
          <cell r="U54">
            <v>-15</v>
          </cell>
          <cell r="V54">
            <v>0.444444444444444</v>
          </cell>
        </row>
        <row r="54">
          <cell r="X54">
            <v>0</v>
          </cell>
          <cell r="Y54">
            <v>11</v>
          </cell>
          <cell r="Z54">
            <v>15</v>
          </cell>
          <cell r="AA54">
            <v>21</v>
          </cell>
          <cell r="AB54">
            <v>1</v>
          </cell>
          <cell r="AC54">
            <v>11</v>
          </cell>
          <cell r="AD54">
            <v>11</v>
          </cell>
          <cell r="AE54">
            <v>0</v>
          </cell>
          <cell r="AF54">
            <v>165</v>
          </cell>
          <cell r="AG54">
            <v>15</v>
          </cell>
          <cell r="AH54">
            <v>4</v>
          </cell>
          <cell r="AI54">
            <v>6</v>
          </cell>
          <cell r="AJ54">
            <v>10</v>
          </cell>
          <cell r="AK54">
            <v>1</v>
          </cell>
          <cell r="AL54">
            <v>4</v>
          </cell>
          <cell r="AM54">
            <v>0</v>
          </cell>
          <cell r="AN54">
            <v>-4</v>
          </cell>
        </row>
        <row r="54">
          <cell r="AP54" t="e">
            <v>#DIV/0!</v>
          </cell>
          <cell r="AQ54">
            <v>51</v>
          </cell>
          <cell r="AR54">
            <v>724</v>
          </cell>
          <cell r="AS54" t="str">
            <v>观音桥街药店</v>
          </cell>
          <cell r="AT54" t="str">
            <v>东南片区</v>
          </cell>
          <cell r="AU54">
            <v>44</v>
          </cell>
          <cell r="AV54">
            <v>52</v>
          </cell>
          <cell r="AW54">
            <v>60</v>
          </cell>
          <cell r="AX54">
            <v>1</v>
          </cell>
          <cell r="AY54">
            <v>44</v>
          </cell>
          <cell r="AZ54">
            <v>26.8</v>
          </cell>
          <cell r="BA54">
            <v>-17.2</v>
          </cell>
          <cell r="BB54">
            <v>1723.36</v>
          </cell>
          <cell r="BC54">
            <v>0.609090909090909</v>
          </cell>
        </row>
        <row r="54">
          <cell r="BE54">
            <v>0</v>
          </cell>
          <cell r="BF54">
            <v>12</v>
          </cell>
          <cell r="BG54">
            <v>14</v>
          </cell>
          <cell r="BH54">
            <v>17</v>
          </cell>
          <cell r="BI54">
            <v>1</v>
          </cell>
          <cell r="BJ54">
            <v>12</v>
          </cell>
          <cell r="BK54">
            <v>9</v>
          </cell>
          <cell r="BL54">
            <v>-3</v>
          </cell>
        </row>
        <row r="54">
          <cell r="BN54">
            <v>0</v>
          </cell>
          <cell r="BO54">
            <v>5</v>
          </cell>
          <cell r="BP54">
            <v>7</v>
          </cell>
          <cell r="BQ54">
            <v>9</v>
          </cell>
          <cell r="BR54">
            <v>1</v>
          </cell>
          <cell r="BS54">
            <v>5</v>
          </cell>
          <cell r="BT54">
            <v>7</v>
          </cell>
          <cell r="BU54">
            <v>2</v>
          </cell>
          <cell r="BV54">
            <v>126</v>
          </cell>
          <cell r="BW54">
            <v>18</v>
          </cell>
          <cell r="BX54">
            <v>3900</v>
          </cell>
          <cell r="BY54">
            <v>5000</v>
          </cell>
          <cell r="BZ54">
            <v>6067</v>
          </cell>
          <cell r="CA54">
            <v>1</v>
          </cell>
          <cell r="CB54">
            <v>3900</v>
          </cell>
          <cell r="CC54">
            <v>2730.97</v>
          </cell>
          <cell r="CD54">
            <v>-1169.03</v>
          </cell>
          <cell r="CE54">
            <v>409.6455</v>
          </cell>
          <cell r="CF54">
            <v>0.15</v>
          </cell>
          <cell r="CG54">
            <v>51</v>
          </cell>
          <cell r="CH54">
            <v>724</v>
          </cell>
          <cell r="CI54" t="str">
            <v>观音桥街药店</v>
          </cell>
          <cell r="CJ54" t="str">
            <v>东南片区</v>
          </cell>
          <cell r="CK54">
            <v>11</v>
          </cell>
          <cell r="CL54">
            <v>13</v>
          </cell>
          <cell r="CM54">
            <v>16</v>
          </cell>
          <cell r="CN54">
            <v>1</v>
          </cell>
          <cell r="CO54">
            <v>11</v>
          </cell>
          <cell r="CP54">
            <v>34</v>
          </cell>
          <cell r="CQ54">
            <v>31</v>
          </cell>
          <cell r="CR54">
            <v>20</v>
          </cell>
          <cell r="CS54">
            <v>186</v>
          </cell>
          <cell r="CT54">
            <v>6</v>
          </cell>
          <cell r="CU54">
            <v>9</v>
          </cell>
          <cell r="CV54">
            <v>10</v>
          </cell>
          <cell r="CW54">
            <v>13</v>
          </cell>
          <cell r="CX54">
            <v>1</v>
          </cell>
          <cell r="CY54">
            <v>9</v>
          </cell>
          <cell r="CZ54">
            <v>6</v>
          </cell>
          <cell r="DA54">
            <v>-3</v>
          </cell>
        </row>
        <row r="54">
          <cell r="DC54">
            <v>0</v>
          </cell>
          <cell r="DD54">
            <v>9</v>
          </cell>
          <cell r="DE54">
            <v>14</v>
          </cell>
          <cell r="DF54">
            <v>17</v>
          </cell>
          <cell r="DG54">
            <v>1</v>
          </cell>
          <cell r="DH54">
            <v>9</v>
          </cell>
          <cell r="DI54">
            <v>18</v>
          </cell>
          <cell r="DJ54">
            <v>9</v>
          </cell>
          <cell r="DK54">
            <v>270</v>
          </cell>
          <cell r="DL54">
            <v>15</v>
          </cell>
          <cell r="DM54">
            <v>1156.6455</v>
          </cell>
        </row>
        <row r="54">
          <cell r="DO54">
            <v>1156.6455</v>
          </cell>
          <cell r="DP54">
            <v>1156.6</v>
          </cell>
        </row>
        <row r="55">
          <cell r="B55">
            <v>740</v>
          </cell>
          <cell r="C55" t="str">
            <v>华康店</v>
          </cell>
          <cell r="D55" t="str">
            <v>东南片区</v>
          </cell>
          <cell r="E55">
            <v>4</v>
          </cell>
          <cell r="F55">
            <v>5</v>
          </cell>
          <cell r="G55">
            <v>6</v>
          </cell>
          <cell r="H55">
            <v>1</v>
          </cell>
          <cell r="I55">
            <v>4</v>
          </cell>
          <cell r="J55">
            <v>1</v>
          </cell>
          <cell r="K55">
            <v>-3</v>
          </cell>
          <cell r="L55">
            <v>0.25</v>
          </cell>
        </row>
        <row r="55">
          <cell r="N55">
            <v>0</v>
          </cell>
          <cell r="O55">
            <v>12</v>
          </cell>
          <cell r="P55">
            <v>13</v>
          </cell>
          <cell r="Q55">
            <v>15</v>
          </cell>
          <cell r="R55">
            <v>1</v>
          </cell>
          <cell r="S55">
            <v>12</v>
          </cell>
          <cell r="T55">
            <v>8</v>
          </cell>
          <cell r="U55">
            <v>-4</v>
          </cell>
          <cell r="V55">
            <v>0.666666666666667</v>
          </cell>
        </row>
        <row r="55">
          <cell r="X55">
            <v>0</v>
          </cell>
          <cell r="Y55">
            <v>9</v>
          </cell>
          <cell r="Z55">
            <v>13</v>
          </cell>
          <cell r="AA55">
            <v>18</v>
          </cell>
          <cell r="AB55">
            <v>1</v>
          </cell>
          <cell r="AC55">
            <v>9</v>
          </cell>
          <cell r="AD55">
            <v>6</v>
          </cell>
          <cell r="AE55">
            <v>-3</v>
          </cell>
        </row>
        <row r="55">
          <cell r="AG55">
            <v>0</v>
          </cell>
          <cell r="AH55">
            <v>3</v>
          </cell>
          <cell r="AI55">
            <v>5</v>
          </cell>
          <cell r="AJ55">
            <v>9</v>
          </cell>
          <cell r="AK55">
            <v>1</v>
          </cell>
          <cell r="AL55">
            <v>3</v>
          </cell>
          <cell r="AM55">
            <v>5</v>
          </cell>
          <cell r="AN55">
            <v>2</v>
          </cell>
          <cell r="AO55">
            <v>40</v>
          </cell>
          <cell r="AP55">
            <v>8</v>
          </cell>
          <cell r="AQ55">
            <v>52</v>
          </cell>
          <cell r="AR55">
            <v>740</v>
          </cell>
          <cell r="AS55" t="str">
            <v>华康店</v>
          </cell>
          <cell r="AT55" t="str">
            <v>东南片区</v>
          </cell>
          <cell r="AU55">
            <v>18</v>
          </cell>
          <cell r="AV55">
            <v>21</v>
          </cell>
          <cell r="AW55">
            <v>24</v>
          </cell>
          <cell r="AX55">
            <v>3</v>
          </cell>
          <cell r="AY55">
            <v>24</v>
          </cell>
          <cell r="AZ55">
            <v>16</v>
          </cell>
          <cell r="BA55">
            <v>-8</v>
          </cell>
          <cell r="BB55">
            <v>1540.6</v>
          </cell>
          <cell r="BC55">
            <v>0.666666666666667</v>
          </cell>
        </row>
        <row r="55">
          <cell r="BE55">
            <v>0</v>
          </cell>
          <cell r="BF55">
            <v>7</v>
          </cell>
          <cell r="BG55">
            <v>8</v>
          </cell>
          <cell r="BH55">
            <v>10</v>
          </cell>
          <cell r="BI55">
            <v>2</v>
          </cell>
          <cell r="BJ55">
            <v>8</v>
          </cell>
          <cell r="BK55">
            <v>3</v>
          </cell>
          <cell r="BL55">
            <v>-5</v>
          </cell>
        </row>
        <row r="55">
          <cell r="BN55">
            <v>0</v>
          </cell>
          <cell r="BO55">
            <v>2</v>
          </cell>
          <cell r="BP55">
            <v>3</v>
          </cell>
          <cell r="BQ55">
            <v>4</v>
          </cell>
          <cell r="BR55">
            <v>2</v>
          </cell>
          <cell r="BS55">
            <v>3</v>
          </cell>
          <cell r="BT55">
            <v>2</v>
          </cell>
          <cell r="BU55">
            <v>-1</v>
          </cell>
        </row>
        <row r="55">
          <cell r="BW55">
            <v>0</v>
          </cell>
          <cell r="BX55">
            <v>1800</v>
          </cell>
          <cell r="BY55">
            <v>2300</v>
          </cell>
          <cell r="BZ55">
            <v>2800</v>
          </cell>
          <cell r="CA55">
            <v>2</v>
          </cell>
          <cell r="CB55">
            <v>2300</v>
          </cell>
          <cell r="CC55">
            <v>2154.14</v>
          </cell>
          <cell r="CD55">
            <v>-145.86</v>
          </cell>
          <cell r="CE55">
            <v>323.121</v>
          </cell>
          <cell r="CF55">
            <v>0.15</v>
          </cell>
          <cell r="CG55">
            <v>52</v>
          </cell>
          <cell r="CH55">
            <v>740</v>
          </cell>
          <cell r="CI55" t="str">
            <v>华康店</v>
          </cell>
          <cell r="CJ55" t="str">
            <v>东南片区</v>
          </cell>
          <cell r="CK55">
            <v>6</v>
          </cell>
          <cell r="CL55">
            <v>7</v>
          </cell>
          <cell r="CM55">
            <v>9</v>
          </cell>
          <cell r="CN55">
            <v>3</v>
          </cell>
          <cell r="CO55">
            <v>9</v>
          </cell>
          <cell r="CP55">
            <v>1</v>
          </cell>
          <cell r="CQ55">
            <v>1</v>
          </cell>
          <cell r="CR55">
            <v>-8</v>
          </cell>
        </row>
        <row r="55">
          <cell r="CT55">
            <v>0</v>
          </cell>
          <cell r="CU55">
            <v>4</v>
          </cell>
          <cell r="CV55">
            <v>5</v>
          </cell>
          <cell r="CW55">
            <v>6</v>
          </cell>
          <cell r="CX55">
            <v>1</v>
          </cell>
          <cell r="CY55">
            <v>4</v>
          </cell>
          <cell r="CZ55">
            <v>2</v>
          </cell>
          <cell r="DA55">
            <v>-2</v>
          </cell>
        </row>
        <row r="55">
          <cell r="DC55">
            <v>0</v>
          </cell>
          <cell r="DD55">
            <v>5</v>
          </cell>
          <cell r="DE55">
            <v>8</v>
          </cell>
          <cell r="DF55">
            <v>9</v>
          </cell>
          <cell r="DG55">
            <v>1</v>
          </cell>
          <cell r="DH55">
            <v>5</v>
          </cell>
          <cell r="DI55">
            <v>8</v>
          </cell>
          <cell r="DJ55">
            <v>3</v>
          </cell>
          <cell r="DK55">
            <v>120</v>
          </cell>
          <cell r="DL55">
            <v>15</v>
          </cell>
          <cell r="DM55">
            <v>483.121</v>
          </cell>
        </row>
        <row r="55">
          <cell r="DO55">
            <v>483.121</v>
          </cell>
          <cell r="DP55">
            <v>483.1</v>
          </cell>
        </row>
        <row r="56">
          <cell r="B56">
            <v>743</v>
          </cell>
          <cell r="C56" t="str">
            <v>万宇店</v>
          </cell>
          <cell r="D56" t="str">
            <v>东南片区</v>
          </cell>
          <cell r="E56">
            <v>3</v>
          </cell>
          <cell r="F56">
            <v>4</v>
          </cell>
          <cell r="G56">
            <v>5</v>
          </cell>
          <cell r="H56">
            <v>1</v>
          </cell>
          <cell r="I56">
            <v>3</v>
          </cell>
        </row>
        <row r="56">
          <cell r="K56">
            <v>-3</v>
          </cell>
          <cell r="L56">
            <v>0</v>
          </cell>
        </row>
        <row r="56">
          <cell r="N56" t="e">
            <v>#DIV/0!</v>
          </cell>
          <cell r="O56">
            <v>9</v>
          </cell>
          <cell r="P56">
            <v>10</v>
          </cell>
          <cell r="Q56">
            <v>12</v>
          </cell>
          <cell r="R56">
            <v>1</v>
          </cell>
          <cell r="S56">
            <v>9</v>
          </cell>
          <cell r="T56">
            <v>6</v>
          </cell>
          <cell r="U56">
            <v>-3</v>
          </cell>
          <cell r="V56">
            <v>0.666666666666667</v>
          </cell>
        </row>
        <row r="56">
          <cell r="X56">
            <v>0</v>
          </cell>
          <cell r="Y56">
            <v>6</v>
          </cell>
          <cell r="Z56">
            <v>8</v>
          </cell>
          <cell r="AA56">
            <v>12</v>
          </cell>
          <cell r="AB56">
            <v>1</v>
          </cell>
          <cell r="AC56">
            <v>6</v>
          </cell>
          <cell r="AD56">
            <v>0</v>
          </cell>
          <cell r="AE56">
            <v>-6</v>
          </cell>
        </row>
        <row r="56">
          <cell r="AG56" t="e">
            <v>#DIV/0!</v>
          </cell>
          <cell r="AH56">
            <v>2</v>
          </cell>
          <cell r="AI56">
            <v>4</v>
          </cell>
          <cell r="AJ56">
            <v>6</v>
          </cell>
          <cell r="AK56">
            <v>1</v>
          </cell>
          <cell r="AL56">
            <v>2</v>
          </cell>
          <cell r="AM56">
            <v>4</v>
          </cell>
          <cell r="AN56">
            <v>2</v>
          </cell>
          <cell r="AO56">
            <v>32</v>
          </cell>
          <cell r="AP56">
            <v>8</v>
          </cell>
          <cell r="AQ56">
            <v>53</v>
          </cell>
          <cell r="AR56">
            <v>743</v>
          </cell>
          <cell r="AS56" t="str">
            <v>万宇店</v>
          </cell>
          <cell r="AT56" t="str">
            <v>东南片区</v>
          </cell>
          <cell r="AU56">
            <v>11</v>
          </cell>
          <cell r="AV56">
            <v>13</v>
          </cell>
          <cell r="AW56">
            <v>15</v>
          </cell>
          <cell r="AX56">
            <v>2</v>
          </cell>
          <cell r="AY56">
            <v>13</v>
          </cell>
          <cell r="AZ56">
            <v>14</v>
          </cell>
          <cell r="BA56">
            <v>1</v>
          </cell>
          <cell r="BB56">
            <v>1139.07</v>
          </cell>
          <cell r="BC56">
            <v>1.07692307692308</v>
          </cell>
          <cell r="BD56">
            <v>102.5163</v>
          </cell>
          <cell r="BE56">
            <v>0.09</v>
          </cell>
          <cell r="BF56">
            <v>7</v>
          </cell>
          <cell r="BG56">
            <v>7</v>
          </cell>
          <cell r="BH56">
            <v>10</v>
          </cell>
          <cell r="BI56">
            <v>2</v>
          </cell>
          <cell r="BJ56">
            <v>7</v>
          </cell>
          <cell r="BK56">
            <v>13</v>
          </cell>
          <cell r="BL56">
            <v>6</v>
          </cell>
          <cell r="BM56">
            <v>130</v>
          </cell>
          <cell r="BN56">
            <v>10</v>
          </cell>
          <cell r="BO56">
            <v>2</v>
          </cell>
          <cell r="BP56">
            <v>3</v>
          </cell>
          <cell r="BQ56">
            <v>4</v>
          </cell>
          <cell r="BR56">
            <v>1</v>
          </cell>
          <cell r="BS56">
            <v>2</v>
          </cell>
        </row>
        <row r="56">
          <cell r="BU56">
            <v>-2</v>
          </cell>
        </row>
        <row r="56">
          <cell r="BW56" t="e">
            <v>#DIV/0!</v>
          </cell>
          <cell r="BX56">
            <v>1200</v>
          </cell>
          <cell r="BY56">
            <v>1600</v>
          </cell>
          <cell r="BZ56">
            <v>1867</v>
          </cell>
          <cell r="CA56">
            <v>1</v>
          </cell>
          <cell r="CB56">
            <v>1200</v>
          </cell>
          <cell r="CC56">
            <v>662</v>
          </cell>
          <cell r="CD56">
            <v>-538</v>
          </cell>
          <cell r="CE56">
            <v>99.3</v>
          </cell>
          <cell r="CF56">
            <v>0.15</v>
          </cell>
          <cell r="CG56">
            <v>53</v>
          </cell>
          <cell r="CH56">
            <v>743</v>
          </cell>
          <cell r="CI56" t="str">
            <v>万宇店</v>
          </cell>
          <cell r="CJ56" t="str">
            <v>东南片区</v>
          </cell>
          <cell r="CK56">
            <v>2</v>
          </cell>
          <cell r="CL56">
            <v>4</v>
          </cell>
          <cell r="CM56">
            <v>6</v>
          </cell>
          <cell r="CN56">
            <v>3</v>
          </cell>
          <cell r="CO56">
            <v>6</v>
          </cell>
          <cell r="CP56">
            <v>7</v>
          </cell>
          <cell r="CQ56">
            <v>6</v>
          </cell>
          <cell r="CR56">
            <v>0</v>
          </cell>
          <cell r="CS56">
            <v>72</v>
          </cell>
          <cell r="CT56">
            <v>12</v>
          </cell>
          <cell r="CU56">
            <v>2</v>
          </cell>
          <cell r="CV56">
            <v>3</v>
          </cell>
          <cell r="CW56">
            <v>3</v>
          </cell>
          <cell r="CX56">
            <v>3</v>
          </cell>
          <cell r="CY56">
            <v>3</v>
          </cell>
          <cell r="CZ56">
            <v>6</v>
          </cell>
          <cell r="DA56">
            <v>3</v>
          </cell>
          <cell r="DB56">
            <v>150</v>
          </cell>
          <cell r="DC56">
            <v>25</v>
          </cell>
          <cell r="DD56">
            <v>3</v>
          </cell>
          <cell r="DE56">
            <v>5</v>
          </cell>
          <cell r="DF56">
            <v>6</v>
          </cell>
          <cell r="DG56">
            <v>3</v>
          </cell>
          <cell r="DH56">
            <v>6</v>
          </cell>
          <cell r="DI56">
            <v>12</v>
          </cell>
          <cell r="DJ56">
            <v>6</v>
          </cell>
          <cell r="DK56">
            <v>300</v>
          </cell>
          <cell r="DL56">
            <v>25</v>
          </cell>
          <cell r="DM56">
            <v>885.8163</v>
          </cell>
        </row>
        <row r="56">
          <cell r="DO56">
            <v>885.8163</v>
          </cell>
          <cell r="DP56">
            <v>885.8</v>
          </cell>
        </row>
        <row r="57">
          <cell r="B57">
            <v>716</v>
          </cell>
          <cell r="C57" t="str">
            <v>大邑沙渠店</v>
          </cell>
          <cell r="D57" t="str">
            <v>大邑邛崃片区</v>
          </cell>
          <cell r="E57">
            <v>4</v>
          </cell>
          <cell r="F57">
            <v>5</v>
          </cell>
          <cell r="G57">
            <v>6</v>
          </cell>
          <cell r="H57">
            <v>1</v>
          </cell>
          <cell r="I57">
            <v>4</v>
          </cell>
        </row>
        <row r="57">
          <cell r="K57">
            <v>-4</v>
          </cell>
          <cell r="L57">
            <v>0</v>
          </cell>
        </row>
        <row r="57">
          <cell r="N57" t="e">
            <v>#DIV/0!</v>
          </cell>
          <cell r="O57">
            <v>21</v>
          </cell>
          <cell r="P57">
            <v>23</v>
          </cell>
          <cell r="Q57">
            <v>26</v>
          </cell>
          <cell r="R57">
            <v>3</v>
          </cell>
          <cell r="S57">
            <v>26</v>
          </cell>
          <cell r="T57">
            <v>26</v>
          </cell>
          <cell r="U57">
            <v>0</v>
          </cell>
          <cell r="V57">
            <v>1</v>
          </cell>
          <cell r="W57">
            <v>234</v>
          </cell>
          <cell r="X57">
            <v>9</v>
          </cell>
          <cell r="Y57">
            <v>9</v>
          </cell>
          <cell r="Z57">
            <v>13</v>
          </cell>
          <cell r="AA57">
            <v>18</v>
          </cell>
          <cell r="AB57">
            <v>2</v>
          </cell>
          <cell r="AC57">
            <v>13</v>
          </cell>
          <cell r="AD57">
            <v>20.5</v>
          </cell>
          <cell r="AE57">
            <v>7.5</v>
          </cell>
          <cell r="AF57">
            <v>410</v>
          </cell>
          <cell r="AG57">
            <v>20</v>
          </cell>
          <cell r="AH57">
            <v>6</v>
          </cell>
          <cell r="AI57">
            <v>8</v>
          </cell>
          <cell r="AJ57">
            <v>12</v>
          </cell>
          <cell r="AK57">
            <v>3</v>
          </cell>
          <cell r="AL57">
            <v>12</v>
          </cell>
          <cell r="AM57">
            <v>12</v>
          </cell>
          <cell r="AN57">
            <v>0</v>
          </cell>
          <cell r="AO57">
            <v>180</v>
          </cell>
          <cell r="AP57">
            <v>15</v>
          </cell>
          <cell r="AQ57">
            <v>54</v>
          </cell>
          <cell r="AR57">
            <v>716</v>
          </cell>
          <cell r="AS57" t="str">
            <v>大邑沙渠店</v>
          </cell>
          <cell r="AT57" t="str">
            <v>大邑邛崃片区</v>
          </cell>
          <cell r="AU57">
            <v>18</v>
          </cell>
          <cell r="AV57">
            <v>21</v>
          </cell>
          <cell r="AW57">
            <v>24</v>
          </cell>
          <cell r="AX57">
            <v>3</v>
          </cell>
          <cell r="AY57">
            <v>24</v>
          </cell>
          <cell r="AZ57">
            <v>40</v>
          </cell>
          <cell r="BA57">
            <v>16</v>
          </cell>
          <cell r="BB57">
            <v>3597.55</v>
          </cell>
          <cell r="BC57">
            <v>1.66666666666667</v>
          </cell>
          <cell r="BD57">
            <v>467.6815</v>
          </cell>
          <cell r="BE57">
            <v>0.13</v>
          </cell>
          <cell r="BF57">
            <v>8</v>
          </cell>
          <cell r="BG57">
            <v>10</v>
          </cell>
          <cell r="BH57">
            <v>11</v>
          </cell>
          <cell r="BI57">
            <v>1</v>
          </cell>
          <cell r="BJ57">
            <v>8</v>
          </cell>
          <cell r="BK57">
            <v>3</v>
          </cell>
          <cell r="BL57">
            <v>-5</v>
          </cell>
        </row>
        <row r="57">
          <cell r="BN57">
            <v>0</v>
          </cell>
          <cell r="BO57">
            <v>2</v>
          </cell>
          <cell r="BP57">
            <v>3</v>
          </cell>
          <cell r="BQ57">
            <v>4</v>
          </cell>
          <cell r="BR57">
            <v>1</v>
          </cell>
          <cell r="BS57">
            <v>2</v>
          </cell>
          <cell r="BT57">
            <v>1</v>
          </cell>
          <cell r="BU57">
            <v>-1</v>
          </cell>
        </row>
        <row r="57">
          <cell r="BW57">
            <v>0</v>
          </cell>
          <cell r="BX57">
            <v>2000</v>
          </cell>
          <cell r="BY57">
            <v>2600</v>
          </cell>
          <cell r="BZ57">
            <v>3111</v>
          </cell>
          <cell r="CA57">
            <v>1</v>
          </cell>
          <cell r="CB57">
            <v>2000</v>
          </cell>
          <cell r="CC57">
            <v>2249.2</v>
          </cell>
          <cell r="CD57">
            <v>249.2</v>
          </cell>
          <cell r="CE57">
            <v>337.38</v>
          </cell>
          <cell r="CF57">
            <v>0.15</v>
          </cell>
          <cell r="CG57">
            <v>54</v>
          </cell>
          <cell r="CH57">
            <v>716</v>
          </cell>
          <cell r="CI57" t="str">
            <v>大邑沙渠店</v>
          </cell>
          <cell r="CJ57" t="str">
            <v>大邑邛崃片区</v>
          </cell>
          <cell r="CK57">
            <v>12</v>
          </cell>
          <cell r="CL57">
            <v>14</v>
          </cell>
          <cell r="CM57">
            <v>17</v>
          </cell>
          <cell r="CN57">
            <v>2</v>
          </cell>
          <cell r="CO57">
            <v>14</v>
          </cell>
          <cell r="CP57">
            <v>22</v>
          </cell>
          <cell r="CQ57">
            <v>21</v>
          </cell>
          <cell r="CR57">
            <v>7</v>
          </cell>
          <cell r="CS57">
            <v>189</v>
          </cell>
          <cell r="CT57">
            <v>9</v>
          </cell>
          <cell r="CU57">
            <v>4</v>
          </cell>
          <cell r="CV57">
            <v>5</v>
          </cell>
          <cell r="CW57">
            <v>6</v>
          </cell>
          <cell r="CX57">
            <v>1</v>
          </cell>
          <cell r="CY57">
            <v>4</v>
          </cell>
          <cell r="CZ57">
            <v>5</v>
          </cell>
          <cell r="DA57">
            <v>1</v>
          </cell>
          <cell r="DB57">
            <v>75</v>
          </cell>
          <cell r="DC57">
            <v>15</v>
          </cell>
          <cell r="DD57">
            <v>5</v>
          </cell>
          <cell r="DE57">
            <v>8</v>
          </cell>
          <cell r="DF57">
            <v>9</v>
          </cell>
          <cell r="DG57">
            <v>3</v>
          </cell>
          <cell r="DH57">
            <v>9</v>
          </cell>
          <cell r="DI57">
            <v>14</v>
          </cell>
          <cell r="DJ57">
            <v>5</v>
          </cell>
          <cell r="DK57">
            <v>350</v>
          </cell>
          <cell r="DL57">
            <v>25</v>
          </cell>
          <cell r="DM57">
            <v>2243.0615</v>
          </cell>
        </row>
        <row r="57">
          <cell r="DO57">
            <v>2243.0615</v>
          </cell>
          <cell r="DP57">
            <v>2243.1</v>
          </cell>
        </row>
        <row r="58">
          <cell r="B58">
            <v>591</v>
          </cell>
          <cell r="C58" t="str">
            <v>邛崃长安店</v>
          </cell>
          <cell r="D58" t="str">
            <v>大邑邛崃片区</v>
          </cell>
          <cell r="E58">
            <v>6</v>
          </cell>
          <cell r="F58">
            <v>7</v>
          </cell>
          <cell r="G58">
            <v>9</v>
          </cell>
          <cell r="H58">
            <v>1</v>
          </cell>
          <cell r="I58">
            <v>6</v>
          </cell>
          <cell r="J58">
            <v>4</v>
          </cell>
          <cell r="K58">
            <v>-2</v>
          </cell>
          <cell r="L58">
            <v>0.666666666666667</v>
          </cell>
        </row>
        <row r="58">
          <cell r="N58">
            <v>0</v>
          </cell>
          <cell r="O58">
            <v>27</v>
          </cell>
          <cell r="P58">
            <v>30</v>
          </cell>
          <cell r="Q58">
            <v>34</v>
          </cell>
          <cell r="R58">
            <v>1</v>
          </cell>
          <cell r="S58">
            <v>27</v>
          </cell>
          <cell r="T58">
            <v>27</v>
          </cell>
          <cell r="U58">
            <v>0</v>
          </cell>
          <cell r="V58">
            <v>1</v>
          </cell>
          <cell r="W58">
            <v>108</v>
          </cell>
          <cell r="X58">
            <v>4</v>
          </cell>
          <cell r="Y58">
            <v>9</v>
          </cell>
          <cell r="Z58">
            <v>13</v>
          </cell>
          <cell r="AA58">
            <v>18</v>
          </cell>
          <cell r="AB58">
            <v>1</v>
          </cell>
          <cell r="AC58">
            <v>9</v>
          </cell>
          <cell r="AD58">
            <v>7.5</v>
          </cell>
          <cell r="AE58">
            <v>-1.5</v>
          </cell>
        </row>
        <row r="58">
          <cell r="AG58">
            <v>0</v>
          </cell>
          <cell r="AH58">
            <v>4</v>
          </cell>
          <cell r="AI58">
            <v>6</v>
          </cell>
          <cell r="AJ58">
            <v>10</v>
          </cell>
          <cell r="AK58">
            <v>1</v>
          </cell>
          <cell r="AL58">
            <v>4</v>
          </cell>
          <cell r="AM58">
            <v>0</v>
          </cell>
          <cell r="AN58">
            <v>-4</v>
          </cell>
        </row>
        <row r="58">
          <cell r="AP58" t="e">
            <v>#DIV/0!</v>
          </cell>
          <cell r="AQ58">
            <v>55</v>
          </cell>
          <cell r="AR58">
            <v>591</v>
          </cell>
          <cell r="AS58" t="str">
            <v>邛崃长安店</v>
          </cell>
          <cell r="AT58" t="str">
            <v>大邑邛崃片区</v>
          </cell>
          <cell r="AU58">
            <v>17</v>
          </cell>
          <cell r="AV58">
            <v>20</v>
          </cell>
          <cell r="AW58">
            <v>23</v>
          </cell>
          <cell r="AX58">
            <v>3</v>
          </cell>
          <cell r="AY58">
            <v>23</v>
          </cell>
          <cell r="AZ58">
            <v>27</v>
          </cell>
          <cell r="BA58">
            <v>4</v>
          </cell>
          <cell r="BB58">
            <v>2835.5</v>
          </cell>
          <cell r="BC58">
            <v>1.17391304347826</v>
          </cell>
          <cell r="BD58">
            <v>368.615</v>
          </cell>
          <cell r="BE58">
            <v>0.13</v>
          </cell>
          <cell r="BF58">
            <v>11</v>
          </cell>
          <cell r="BG58">
            <v>13</v>
          </cell>
          <cell r="BH58">
            <v>15</v>
          </cell>
          <cell r="BI58">
            <v>1</v>
          </cell>
          <cell r="BJ58">
            <v>11</v>
          </cell>
          <cell r="BK58">
            <v>3</v>
          </cell>
          <cell r="BL58">
            <v>-8</v>
          </cell>
        </row>
        <row r="58">
          <cell r="BN58">
            <v>0</v>
          </cell>
          <cell r="BO58">
            <v>2</v>
          </cell>
          <cell r="BP58">
            <v>3</v>
          </cell>
          <cell r="BQ58">
            <v>4</v>
          </cell>
          <cell r="BR58">
            <v>1</v>
          </cell>
          <cell r="BS58">
            <v>2</v>
          </cell>
          <cell r="BT58">
            <v>1</v>
          </cell>
          <cell r="BU58">
            <v>-1</v>
          </cell>
        </row>
        <row r="58">
          <cell r="BW58">
            <v>0</v>
          </cell>
          <cell r="BX58">
            <v>3000</v>
          </cell>
          <cell r="BY58">
            <v>4000</v>
          </cell>
          <cell r="BZ58">
            <v>4667</v>
          </cell>
          <cell r="CA58">
            <v>1</v>
          </cell>
          <cell r="CB58">
            <v>3000</v>
          </cell>
          <cell r="CC58">
            <v>2054.9</v>
          </cell>
          <cell r="CD58">
            <v>-945.1</v>
          </cell>
          <cell r="CE58">
            <v>308.235</v>
          </cell>
          <cell r="CF58">
            <v>0.15</v>
          </cell>
          <cell r="CG58">
            <v>55</v>
          </cell>
          <cell r="CH58">
            <v>591</v>
          </cell>
          <cell r="CI58" t="str">
            <v>邛崃长安店</v>
          </cell>
          <cell r="CJ58" t="str">
            <v>大邑邛崃片区</v>
          </cell>
          <cell r="CK58">
            <v>8</v>
          </cell>
          <cell r="CL58">
            <v>10</v>
          </cell>
          <cell r="CM58">
            <v>12</v>
          </cell>
          <cell r="CN58">
            <v>3</v>
          </cell>
          <cell r="CO58">
            <v>12</v>
          </cell>
          <cell r="CP58">
            <v>14</v>
          </cell>
          <cell r="CQ58">
            <v>13</v>
          </cell>
          <cell r="CR58">
            <v>1</v>
          </cell>
          <cell r="CS58">
            <v>156</v>
          </cell>
          <cell r="CT58">
            <v>12</v>
          </cell>
          <cell r="CU58">
            <v>6</v>
          </cell>
          <cell r="CV58">
            <v>7</v>
          </cell>
          <cell r="CW58">
            <v>9</v>
          </cell>
          <cell r="CX58">
            <v>1</v>
          </cell>
          <cell r="CY58">
            <v>6</v>
          </cell>
          <cell r="CZ58">
            <v>9</v>
          </cell>
          <cell r="DA58">
            <v>3</v>
          </cell>
          <cell r="DB58">
            <v>135</v>
          </cell>
          <cell r="DC58">
            <v>15</v>
          </cell>
          <cell r="DD58">
            <v>6</v>
          </cell>
          <cell r="DE58">
            <v>9</v>
          </cell>
          <cell r="DF58">
            <v>11</v>
          </cell>
          <cell r="DG58">
            <v>3</v>
          </cell>
          <cell r="DH58">
            <v>11</v>
          </cell>
          <cell r="DI58">
            <v>15</v>
          </cell>
          <cell r="DJ58">
            <v>4</v>
          </cell>
          <cell r="DK58">
            <v>375</v>
          </cell>
          <cell r="DL58">
            <v>25</v>
          </cell>
          <cell r="DM58">
            <v>1450.85</v>
          </cell>
        </row>
        <row r="58">
          <cell r="DO58">
            <v>1450.85</v>
          </cell>
          <cell r="DP58">
            <v>1450.9</v>
          </cell>
        </row>
        <row r="59">
          <cell r="B59">
            <v>594</v>
          </cell>
          <cell r="C59" t="str">
            <v>大邑安仁店</v>
          </cell>
          <cell r="D59" t="str">
            <v>大邑邛崃片区</v>
          </cell>
          <cell r="E59">
            <v>4</v>
          </cell>
          <cell r="F59">
            <v>5</v>
          </cell>
          <cell r="G59">
            <v>6</v>
          </cell>
          <cell r="H59">
            <v>1</v>
          </cell>
          <cell r="I59">
            <v>4</v>
          </cell>
          <cell r="J59">
            <v>1.25</v>
          </cell>
          <cell r="K59">
            <v>-2.75</v>
          </cell>
          <cell r="L59">
            <v>0.3125</v>
          </cell>
        </row>
        <row r="59">
          <cell r="N59">
            <v>0</v>
          </cell>
          <cell r="O59">
            <v>36</v>
          </cell>
          <cell r="P59">
            <v>40</v>
          </cell>
          <cell r="Q59">
            <v>45</v>
          </cell>
          <cell r="R59">
            <v>3</v>
          </cell>
          <cell r="S59">
            <v>45</v>
          </cell>
          <cell r="T59">
            <v>54</v>
          </cell>
          <cell r="U59">
            <v>9</v>
          </cell>
          <cell r="V59">
            <v>1.2</v>
          </cell>
          <cell r="W59">
            <v>486</v>
          </cell>
          <cell r="X59">
            <v>9</v>
          </cell>
          <cell r="Y59">
            <v>9</v>
          </cell>
          <cell r="Z59">
            <v>13</v>
          </cell>
          <cell r="AA59">
            <v>18</v>
          </cell>
          <cell r="AB59">
            <v>2</v>
          </cell>
          <cell r="AC59">
            <v>13</v>
          </cell>
          <cell r="AD59">
            <v>9</v>
          </cell>
          <cell r="AE59">
            <v>-4</v>
          </cell>
        </row>
        <row r="59">
          <cell r="AG59">
            <v>0</v>
          </cell>
          <cell r="AH59">
            <v>8</v>
          </cell>
          <cell r="AI59">
            <v>10</v>
          </cell>
          <cell r="AJ59">
            <v>14</v>
          </cell>
          <cell r="AK59">
            <v>3</v>
          </cell>
          <cell r="AL59">
            <v>14</v>
          </cell>
          <cell r="AM59">
            <v>11</v>
          </cell>
          <cell r="AN59">
            <v>-3</v>
          </cell>
        </row>
        <row r="59">
          <cell r="AP59">
            <v>0</v>
          </cell>
          <cell r="AQ59">
            <v>56</v>
          </cell>
          <cell r="AR59">
            <v>594</v>
          </cell>
          <cell r="AS59" t="str">
            <v>大邑安仁店</v>
          </cell>
          <cell r="AT59" t="str">
            <v>大邑邛崃片区</v>
          </cell>
          <cell r="AU59">
            <v>40</v>
          </cell>
          <cell r="AV59">
            <v>47</v>
          </cell>
          <cell r="AW59">
            <v>54</v>
          </cell>
          <cell r="AX59">
            <v>2</v>
          </cell>
          <cell r="AY59">
            <v>47</v>
          </cell>
          <cell r="AZ59">
            <v>39</v>
          </cell>
          <cell r="BA59">
            <v>-8</v>
          </cell>
          <cell r="BB59">
            <v>3189.45</v>
          </cell>
          <cell r="BC59">
            <v>0.829787234042553</v>
          </cell>
        </row>
        <row r="59">
          <cell r="BE59">
            <v>0</v>
          </cell>
          <cell r="BF59">
            <v>13</v>
          </cell>
          <cell r="BG59">
            <v>16</v>
          </cell>
          <cell r="BH59">
            <v>18</v>
          </cell>
          <cell r="BI59">
            <v>1</v>
          </cell>
          <cell r="BJ59">
            <v>13</v>
          </cell>
          <cell r="BK59">
            <v>10</v>
          </cell>
          <cell r="BL59">
            <v>-3</v>
          </cell>
        </row>
        <row r="59">
          <cell r="BN59">
            <v>0</v>
          </cell>
          <cell r="BO59">
            <v>4</v>
          </cell>
          <cell r="BP59">
            <v>5</v>
          </cell>
          <cell r="BQ59">
            <v>6</v>
          </cell>
          <cell r="BR59">
            <v>1</v>
          </cell>
          <cell r="BS59">
            <v>4</v>
          </cell>
          <cell r="BT59">
            <v>1</v>
          </cell>
          <cell r="BU59">
            <v>-3</v>
          </cell>
        </row>
        <row r="59">
          <cell r="BW59">
            <v>0</v>
          </cell>
          <cell r="BX59">
            <v>3900</v>
          </cell>
          <cell r="BY59">
            <v>5000</v>
          </cell>
          <cell r="BZ59">
            <v>6067</v>
          </cell>
          <cell r="CA59">
            <v>1</v>
          </cell>
          <cell r="CB59">
            <v>3900</v>
          </cell>
          <cell r="CC59">
            <v>2422.66</v>
          </cell>
          <cell r="CD59">
            <v>-1477.34</v>
          </cell>
          <cell r="CE59">
            <v>363.399</v>
          </cell>
          <cell r="CF59">
            <v>0.15</v>
          </cell>
          <cell r="CG59">
            <v>56</v>
          </cell>
          <cell r="CH59">
            <v>594</v>
          </cell>
          <cell r="CI59" t="str">
            <v>大邑安仁店</v>
          </cell>
          <cell r="CJ59" t="str">
            <v>大邑邛崃片区</v>
          </cell>
          <cell r="CK59">
            <v>15</v>
          </cell>
          <cell r="CL59">
            <v>18</v>
          </cell>
          <cell r="CM59">
            <v>22</v>
          </cell>
          <cell r="CN59">
            <v>3</v>
          </cell>
          <cell r="CO59">
            <v>22</v>
          </cell>
          <cell r="CP59">
            <v>24</v>
          </cell>
          <cell r="CQ59">
            <v>22</v>
          </cell>
          <cell r="CR59">
            <v>0</v>
          </cell>
          <cell r="CS59">
            <v>264</v>
          </cell>
          <cell r="CT59">
            <v>12</v>
          </cell>
          <cell r="CU59">
            <v>6</v>
          </cell>
          <cell r="CV59">
            <v>7</v>
          </cell>
          <cell r="CW59">
            <v>9</v>
          </cell>
          <cell r="CX59">
            <v>2</v>
          </cell>
          <cell r="CY59">
            <v>7</v>
          </cell>
          <cell r="CZ59">
            <v>8</v>
          </cell>
          <cell r="DA59">
            <v>1</v>
          </cell>
          <cell r="DB59">
            <v>160</v>
          </cell>
          <cell r="DC59">
            <v>20</v>
          </cell>
          <cell r="DD59">
            <v>6</v>
          </cell>
          <cell r="DE59">
            <v>9</v>
          </cell>
          <cell r="DF59">
            <v>11</v>
          </cell>
          <cell r="DG59">
            <v>3</v>
          </cell>
          <cell r="DH59">
            <v>11</v>
          </cell>
          <cell r="DI59">
            <v>13</v>
          </cell>
          <cell r="DJ59">
            <v>2</v>
          </cell>
          <cell r="DK59">
            <v>325</v>
          </cell>
          <cell r="DL59">
            <v>25</v>
          </cell>
          <cell r="DM59">
            <v>1598.399</v>
          </cell>
        </row>
        <row r="59">
          <cell r="DO59">
            <v>1598.399</v>
          </cell>
          <cell r="DP59">
            <v>1598.4</v>
          </cell>
        </row>
        <row r="60">
          <cell r="B60">
            <v>539</v>
          </cell>
          <cell r="C60" t="str">
            <v>大邑子龙店</v>
          </cell>
          <cell r="D60" t="str">
            <v>大邑邛崃片区</v>
          </cell>
          <cell r="E60">
            <v>4</v>
          </cell>
          <cell r="F60">
            <v>5</v>
          </cell>
          <cell r="G60">
            <v>6</v>
          </cell>
          <cell r="H60">
            <v>1</v>
          </cell>
          <cell r="I60">
            <v>4</v>
          </cell>
          <cell r="J60">
            <v>1.16</v>
          </cell>
          <cell r="K60">
            <v>-2.84</v>
          </cell>
          <cell r="L60">
            <v>0.29</v>
          </cell>
        </row>
        <row r="60">
          <cell r="N60">
            <v>0</v>
          </cell>
          <cell r="O60">
            <v>18</v>
          </cell>
          <cell r="P60">
            <v>20</v>
          </cell>
          <cell r="Q60">
            <v>23</v>
          </cell>
          <cell r="R60">
            <v>3</v>
          </cell>
          <cell r="S60">
            <v>23</v>
          </cell>
          <cell r="T60">
            <v>54</v>
          </cell>
          <cell r="U60">
            <v>31</v>
          </cell>
          <cell r="V60">
            <v>2.34782608695652</v>
          </cell>
          <cell r="W60">
            <v>486</v>
          </cell>
          <cell r="X60">
            <v>9</v>
          </cell>
          <cell r="Y60">
            <v>6</v>
          </cell>
          <cell r="Z60">
            <v>8</v>
          </cell>
          <cell r="AA60">
            <v>12</v>
          </cell>
          <cell r="AB60">
            <v>1</v>
          </cell>
          <cell r="AC60">
            <v>6</v>
          </cell>
          <cell r="AD60">
            <v>6</v>
          </cell>
          <cell r="AE60">
            <v>0</v>
          </cell>
          <cell r="AF60">
            <v>90</v>
          </cell>
          <cell r="AG60">
            <v>15</v>
          </cell>
          <cell r="AH60">
            <v>6</v>
          </cell>
          <cell r="AI60">
            <v>8</v>
          </cell>
          <cell r="AJ60">
            <v>12</v>
          </cell>
          <cell r="AK60">
            <v>1</v>
          </cell>
          <cell r="AL60">
            <v>6</v>
          </cell>
          <cell r="AM60">
            <v>6</v>
          </cell>
          <cell r="AN60">
            <v>0</v>
          </cell>
          <cell r="AO60">
            <v>48</v>
          </cell>
          <cell r="AP60">
            <v>8</v>
          </cell>
          <cell r="AQ60">
            <v>57</v>
          </cell>
          <cell r="AR60">
            <v>539</v>
          </cell>
          <cell r="AS60" t="str">
            <v>大邑子龙店</v>
          </cell>
          <cell r="AT60" t="str">
            <v>大邑邛崃片区</v>
          </cell>
          <cell r="AU60">
            <v>12</v>
          </cell>
          <cell r="AV60">
            <v>14</v>
          </cell>
          <cell r="AW60">
            <v>16</v>
          </cell>
          <cell r="AX60">
            <v>3</v>
          </cell>
          <cell r="AY60">
            <v>16</v>
          </cell>
          <cell r="AZ60">
            <v>37</v>
          </cell>
          <cell r="BA60">
            <v>21</v>
          </cell>
          <cell r="BB60">
            <v>3198.74</v>
          </cell>
          <cell r="BC60">
            <v>2.3125</v>
          </cell>
          <cell r="BD60">
            <v>415.8362</v>
          </cell>
          <cell r="BE60">
            <v>0.13</v>
          </cell>
          <cell r="BF60">
            <v>6</v>
          </cell>
          <cell r="BG60">
            <v>7</v>
          </cell>
          <cell r="BH60">
            <v>8</v>
          </cell>
          <cell r="BI60">
            <v>2</v>
          </cell>
          <cell r="BJ60">
            <v>7</v>
          </cell>
          <cell r="BK60">
            <v>19</v>
          </cell>
          <cell r="BL60">
            <v>12</v>
          </cell>
          <cell r="BM60">
            <v>190</v>
          </cell>
          <cell r="BN60">
            <v>10</v>
          </cell>
          <cell r="BO60">
            <v>2</v>
          </cell>
          <cell r="BP60">
            <v>3</v>
          </cell>
          <cell r="BQ60">
            <v>4</v>
          </cell>
          <cell r="BR60">
            <v>1</v>
          </cell>
          <cell r="BS60">
            <v>2</v>
          </cell>
        </row>
        <row r="60">
          <cell r="BU60">
            <v>-2</v>
          </cell>
        </row>
        <row r="60">
          <cell r="BW60" t="e">
            <v>#DIV/0!</v>
          </cell>
          <cell r="BX60">
            <v>2700</v>
          </cell>
          <cell r="BY60">
            <v>3500</v>
          </cell>
          <cell r="BZ60">
            <v>4200</v>
          </cell>
          <cell r="CA60">
            <v>1</v>
          </cell>
          <cell r="CB60">
            <v>2700</v>
          </cell>
          <cell r="CC60">
            <v>3814.51</v>
          </cell>
          <cell r="CD60">
            <v>1114.51</v>
          </cell>
          <cell r="CE60">
            <v>572.1765</v>
          </cell>
          <cell r="CF60">
            <v>0.15</v>
          </cell>
          <cell r="CG60">
            <v>57</v>
          </cell>
          <cell r="CH60">
            <v>539</v>
          </cell>
          <cell r="CI60" t="str">
            <v>大邑子龙店</v>
          </cell>
          <cell r="CJ60" t="str">
            <v>大邑邛崃片区</v>
          </cell>
          <cell r="CK60">
            <v>6</v>
          </cell>
          <cell r="CL60">
            <v>7</v>
          </cell>
          <cell r="CM60">
            <v>9</v>
          </cell>
          <cell r="CN60">
            <v>2</v>
          </cell>
          <cell r="CO60">
            <v>7</v>
          </cell>
          <cell r="CP60">
            <v>7</v>
          </cell>
          <cell r="CQ60">
            <v>7</v>
          </cell>
          <cell r="CR60">
            <v>0</v>
          </cell>
          <cell r="CS60">
            <v>63</v>
          </cell>
          <cell r="CT60">
            <v>9</v>
          </cell>
          <cell r="CU60">
            <v>4</v>
          </cell>
          <cell r="CV60">
            <v>5</v>
          </cell>
          <cell r="CW60">
            <v>6</v>
          </cell>
          <cell r="CX60">
            <v>1</v>
          </cell>
          <cell r="CY60">
            <v>4</v>
          </cell>
          <cell r="CZ60">
            <v>4</v>
          </cell>
          <cell r="DA60">
            <v>0</v>
          </cell>
          <cell r="DB60">
            <v>60</v>
          </cell>
          <cell r="DC60">
            <v>15</v>
          </cell>
          <cell r="DD60">
            <v>5</v>
          </cell>
          <cell r="DE60">
            <v>8</v>
          </cell>
          <cell r="DF60">
            <v>9</v>
          </cell>
          <cell r="DG60">
            <v>1</v>
          </cell>
          <cell r="DH60">
            <v>5</v>
          </cell>
          <cell r="DI60">
            <v>6</v>
          </cell>
          <cell r="DJ60">
            <v>1</v>
          </cell>
          <cell r="DK60">
            <v>90</v>
          </cell>
          <cell r="DL60">
            <v>15</v>
          </cell>
          <cell r="DM60">
            <v>2015.0127</v>
          </cell>
        </row>
        <row r="60">
          <cell r="DO60">
            <v>2015.0127</v>
          </cell>
          <cell r="DP60">
            <v>2015</v>
          </cell>
        </row>
        <row r="61">
          <cell r="B61">
            <v>720</v>
          </cell>
          <cell r="C61" t="str">
            <v>大邑新场店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6</v>
          </cell>
          <cell r="H61">
            <v>1</v>
          </cell>
          <cell r="I61">
            <v>4</v>
          </cell>
        </row>
        <row r="61">
          <cell r="K61">
            <v>-4</v>
          </cell>
          <cell r="L61">
            <v>0</v>
          </cell>
        </row>
        <row r="61">
          <cell r="N61" t="e">
            <v>#DIV/0!</v>
          </cell>
          <cell r="O61">
            <v>15</v>
          </cell>
          <cell r="P61">
            <v>17</v>
          </cell>
          <cell r="Q61">
            <v>20</v>
          </cell>
          <cell r="R61">
            <v>1</v>
          </cell>
          <cell r="S61">
            <v>15</v>
          </cell>
          <cell r="T61">
            <v>33</v>
          </cell>
          <cell r="U61">
            <v>18</v>
          </cell>
          <cell r="V61">
            <v>2.2</v>
          </cell>
          <cell r="W61">
            <v>132</v>
          </cell>
          <cell r="X61">
            <v>4</v>
          </cell>
          <cell r="Y61">
            <v>6</v>
          </cell>
          <cell r="Z61">
            <v>8</v>
          </cell>
          <cell r="AA61">
            <v>12</v>
          </cell>
          <cell r="AB61">
            <v>1</v>
          </cell>
          <cell r="AC61">
            <v>6</v>
          </cell>
          <cell r="AD61">
            <v>17</v>
          </cell>
          <cell r="AE61">
            <v>11</v>
          </cell>
          <cell r="AF61">
            <v>255</v>
          </cell>
          <cell r="AG61">
            <v>15</v>
          </cell>
          <cell r="AH61">
            <v>6</v>
          </cell>
          <cell r="AI61">
            <v>8</v>
          </cell>
          <cell r="AJ61">
            <v>12</v>
          </cell>
          <cell r="AK61">
            <v>3</v>
          </cell>
          <cell r="AL61">
            <v>12</v>
          </cell>
          <cell r="AM61">
            <v>14</v>
          </cell>
          <cell r="AN61">
            <v>2</v>
          </cell>
          <cell r="AO61">
            <v>210</v>
          </cell>
          <cell r="AP61">
            <v>15</v>
          </cell>
          <cell r="AQ61">
            <v>58</v>
          </cell>
          <cell r="AR61">
            <v>720</v>
          </cell>
          <cell r="AS61" t="str">
            <v>大邑新场店</v>
          </cell>
          <cell r="AT61" t="str">
            <v>大邑邛崃片区</v>
          </cell>
          <cell r="AU61">
            <v>18</v>
          </cell>
          <cell r="AV61">
            <v>21</v>
          </cell>
          <cell r="AW61">
            <v>24</v>
          </cell>
          <cell r="AX61">
            <v>1</v>
          </cell>
          <cell r="AY61">
            <v>18</v>
          </cell>
          <cell r="AZ61">
            <v>28</v>
          </cell>
          <cell r="BA61">
            <v>10</v>
          </cell>
          <cell r="BB61">
            <v>2055</v>
          </cell>
          <cell r="BC61">
            <v>1.55555555555556</v>
          </cell>
          <cell r="BD61">
            <v>102.75</v>
          </cell>
          <cell r="BE61">
            <v>0.05</v>
          </cell>
          <cell r="BF61">
            <v>6</v>
          </cell>
          <cell r="BG61">
            <v>7</v>
          </cell>
          <cell r="BH61">
            <v>8</v>
          </cell>
          <cell r="BI61">
            <v>3</v>
          </cell>
          <cell r="BJ61">
            <v>8</v>
          </cell>
          <cell r="BK61">
            <v>11</v>
          </cell>
          <cell r="BL61">
            <v>3</v>
          </cell>
          <cell r="BM61">
            <v>132</v>
          </cell>
          <cell r="BN61">
            <v>12</v>
          </cell>
          <cell r="BO61">
            <v>2</v>
          </cell>
          <cell r="BP61">
            <v>3</v>
          </cell>
          <cell r="BQ61">
            <v>4</v>
          </cell>
          <cell r="BR61">
            <v>1</v>
          </cell>
          <cell r="BS61">
            <v>2</v>
          </cell>
          <cell r="BT61">
            <v>11</v>
          </cell>
          <cell r="BU61">
            <v>9</v>
          </cell>
          <cell r="BV61">
            <v>198</v>
          </cell>
          <cell r="BW61">
            <v>18</v>
          </cell>
          <cell r="BX61">
            <v>2300</v>
          </cell>
          <cell r="BY61">
            <v>3000</v>
          </cell>
          <cell r="BZ61">
            <v>3578</v>
          </cell>
          <cell r="CA61">
            <v>1</v>
          </cell>
          <cell r="CB61">
            <v>2300</v>
          </cell>
          <cell r="CC61">
            <v>3038.64</v>
          </cell>
          <cell r="CD61">
            <v>738.64</v>
          </cell>
          <cell r="CE61">
            <v>455.796</v>
          </cell>
          <cell r="CF61">
            <v>0.15</v>
          </cell>
          <cell r="CG61">
            <v>58</v>
          </cell>
          <cell r="CH61">
            <v>720</v>
          </cell>
          <cell r="CI61" t="str">
            <v>大邑新场店</v>
          </cell>
          <cell r="CJ61" t="str">
            <v>大邑邛崃片区</v>
          </cell>
          <cell r="CK61">
            <v>8</v>
          </cell>
          <cell r="CL61">
            <v>10</v>
          </cell>
          <cell r="CM61">
            <v>12</v>
          </cell>
          <cell r="CN61">
            <v>3</v>
          </cell>
          <cell r="CO61">
            <v>12</v>
          </cell>
          <cell r="CP61">
            <v>7</v>
          </cell>
          <cell r="CQ61">
            <v>6</v>
          </cell>
          <cell r="CR61">
            <v>-6</v>
          </cell>
        </row>
        <row r="61">
          <cell r="CT61">
            <v>0</v>
          </cell>
          <cell r="CU61">
            <v>4</v>
          </cell>
          <cell r="CV61">
            <v>5</v>
          </cell>
          <cell r="CW61">
            <v>6</v>
          </cell>
          <cell r="CX61">
            <v>3</v>
          </cell>
          <cell r="CY61">
            <v>6</v>
          </cell>
          <cell r="CZ61">
            <v>3</v>
          </cell>
          <cell r="DA61">
            <v>-3</v>
          </cell>
        </row>
        <row r="61">
          <cell r="DC61">
            <v>0</v>
          </cell>
          <cell r="DD61">
            <v>5</v>
          </cell>
          <cell r="DE61">
            <v>8</v>
          </cell>
          <cell r="DF61">
            <v>9</v>
          </cell>
          <cell r="DG61">
            <v>3</v>
          </cell>
          <cell r="DH61">
            <v>9</v>
          </cell>
          <cell r="DI61">
            <v>10</v>
          </cell>
          <cell r="DJ61">
            <v>1</v>
          </cell>
          <cell r="DK61">
            <v>250</v>
          </cell>
          <cell r="DL61">
            <v>25</v>
          </cell>
          <cell r="DM61">
            <v>1735.546</v>
          </cell>
        </row>
        <row r="61">
          <cell r="DO61">
            <v>1735.546</v>
          </cell>
          <cell r="DP61">
            <v>1735.5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8</v>
          </cell>
          <cell r="H62">
            <v>2</v>
          </cell>
          <cell r="I62">
            <v>6</v>
          </cell>
          <cell r="J62">
            <v>1</v>
          </cell>
          <cell r="K62">
            <v>-5</v>
          </cell>
          <cell r="L62">
            <v>0.166666666666667</v>
          </cell>
        </row>
        <row r="62">
          <cell r="N62">
            <v>0</v>
          </cell>
          <cell r="O62">
            <v>12</v>
          </cell>
          <cell r="P62">
            <v>13</v>
          </cell>
          <cell r="Q62">
            <v>15</v>
          </cell>
          <cell r="R62">
            <v>2</v>
          </cell>
          <cell r="S62">
            <v>13</v>
          </cell>
          <cell r="T62">
            <v>14</v>
          </cell>
          <cell r="U62">
            <v>1</v>
          </cell>
          <cell r="V62">
            <v>1.07692307692308</v>
          </cell>
          <cell r="W62">
            <v>84</v>
          </cell>
          <cell r="X62">
            <v>6</v>
          </cell>
          <cell r="Y62">
            <v>9</v>
          </cell>
          <cell r="Z62">
            <v>13</v>
          </cell>
          <cell r="AA62">
            <v>18</v>
          </cell>
          <cell r="AB62">
            <v>1</v>
          </cell>
          <cell r="AC62">
            <v>9</v>
          </cell>
          <cell r="AD62">
            <v>2</v>
          </cell>
          <cell r="AE62">
            <v>-7</v>
          </cell>
        </row>
        <row r="62">
          <cell r="AG62">
            <v>0</v>
          </cell>
          <cell r="AH62">
            <v>5</v>
          </cell>
          <cell r="AI62">
            <v>7</v>
          </cell>
          <cell r="AJ62">
            <v>11</v>
          </cell>
          <cell r="AK62">
            <v>3</v>
          </cell>
          <cell r="AL62">
            <v>11</v>
          </cell>
          <cell r="AM62">
            <v>5</v>
          </cell>
          <cell r="AN62">
            <v>-6</v>
          </cell>
        </row>
        <row r="62">
          <cell r="AP62">
            <v>0</v>
          </cell>
          <cell r="AQ62">
            <v>59</v>
          </cell>
          <cell r="AR62">
            <v>549</v>
          </cell>
          <cell r="AS62" t="str">
            <v>大邑东壕沟店</v>
          </cell>
          <cell r="AT62" t="str">
            <v>大邑邛崃片区</v>
          </cell>
          <cell r="AU62">
            <v>16</v>
          </cell>
          <cell r="AV62">
            <v>19</v>
          </cell>
          <cell r="AW62">
            <v>22</v>
          </cell>
          <cell r="AX62">
            <v>2</v>
          </cell>
          <cell r="AY62">
            <v>19</v>
          </cell>
          <cell r="AZ62">
            <v>20</v>
          </cell>
          <cell r="BA62">
            <v>1</v>
          </cell>
          <cell r="BB62">
            <v>1497.85</v>
          </cell>
          <cell r="BC62">
            <v>1.05263157894737</v>
          </cell>
          <cell r="BD62">
            <v>134.8065</v>
          </cell>
          <cell r="BE62">
            <v>0.09</v>
          </cell>
          <cell r="BF62">
            <v>6</v>
          </cell>
          <cell r="BG62">
            <v>7</v>
          </cell>
          <cell r="BH62">
            <v>8</v>
          </cell>
          <cell r="BI62">
            <v>2</v>
          </cell>
          <cell r="BJ62">
            <v>8</v>
          </cell>
          <cell r="BK62">
            <v>12</v>
          </cell>
          <cell r="BL62">
            <v>4</v>
          </cell>
          <cell r="BM62">
            <v>120</v>
          </cell>
          <cell r="BN62">
            <v>10</v>
          </cell>
          <cell r="BO62">
            <v>2</v>
          </cell>
          <cell r="BP62">
            <v>3</v>
          </cell>
          <cell r="BQ62">
            <v>4</v>
          </cell>
          <cell r="BR62">
            <v>1</v>
          </cell>
          <cell r="BS62">
            <v>2</v>
          </cell>
          <cell r="BT62">
            <v>2</v>
          </cell>
          <cell r="BU62">
            <v>0</v>
          </cell>
          <cell r="BV62">
            <v>36</v>
          </cell>
          <cell r="BW62">
            <v>18</v>
          </cell>
          <cell r="BX62">
            <v>2300</v>
          </cell>
          <cell r="BY62">
            <v>3000</v>
          </cell>
          <cell r="BZ62">
            <v>3578</v>
          </cell>
          <cell r="CA62">
            <v>1</v>
          </cell>
          <cell r="CB62">
            <v>2300</v>
          </cell>
          <cell r="CC62">
            <v>2074.06</v>
          </cell>
          <cell r="CD62">
            <v>-225.94</v>
          </cell>
          <cell r="CE62">
            <v>311.109</v>
          </cell>
          <cell r="CF62">
            <v>0.15</v>
          </cell>
          <cell r="CG62">
            <v>59</v>
          </cell>
          <cell r="CH62">
            <v>549</v>
          </cell>
          <cell r="CI62" t="str">
            <v>大邑东壕沟店</v>
          </cell>
          <cell r="CJ62" t="str">
            <v>大邑邛崃片区</v>
          </cell>
          <cell r="CK62">
            <v>6</v>
          </cell>
          <cell r="CL62">
            <v>7</v>
          </cell>
          <cell r="CM62">
            <v>9</v>
          </cell>
          <cell r="CN62">
            <v>1</v>
          </cell>
          <cell r="CO62">
            <v>6</v>
          </cell>
          <cell r="CP62">
            <v>8</v>
          </cell>
          <cell r="CQ62">
            <v>7</v>
          </cell>
          <cell r="CR62">
            <v>1</v>
          </cell>
          <cell r="CS62">
            <v>42</v>
          </cell>
          <cell r="CT62">
            <v>6</v>
          </cell>
          <cell r="CU62">
            <v>4</v>
          </cell>
          <cell r="CV62">
            <v>5</v>
          </cell>
          <cell r="CW62">
            <v>6</v>
          </cell>
          <cell r="CX62">
            <v>1</v>
          </cell>
          <cell r="CY62">
            <v>4</v>
          </cell>
          <cell r="CZ62">
            <v>7</v>
          </cell>
          <cell r="DA62">
            <v>3</v>
          </cell>
          <cell r="DB62">
            <v>105</v>
          </cell>
          <cell r="DC62">
            <v>15</v>
          </cell>
          <cell r="DD62">
            <v>5</v>
          </cell>
          <cell r="DE62">
            <v>8</v>
          </cell>
          <cell r="DF62">
            <v>9</v>
          </cell>
          <cell r="DG62">
            <v>1</v>
          </cell>
          <cell r="DH62">
            <v>5</v>
          </cell>
          <cell r="DI62">
            <v>9</v>
          </cell>
          <cell r="DJ62">
            <v>4</v>
          </cell>
          <cell r="DK62">
            <v>135</v>
          </cell>
          <cell r="DL62">
            <v>15</v>
          </cell>
          <cell r="DM62">
            <v>967.9155</v>
          </cell>
        </row>
        <row r="62">
          <cell r="DO62">
            <v>967.9155</v>
          </cell>
          <cell r="DP62">
            <v>967.9</v>
          </cell>
        </row>
        <row r="63">
          <cell r="B63">
            <v>732</v>
          </cell>
          <cell r="C63" t="str">
            <v>邛崃羊安店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1</v>
          </cell>
          <cell r="I63">
            <v>3</v>
          </cell>
        </row>
        <row r="63">
          <cell r="K63">
            <v>-3</v>
          </cell>
          <cell r="L63">
            <v>0</v>
          </cell>
        </row>
        <row r="63">
          <cell r="N63" t="e">
            <v>#DIV/0!</v>
          </cell>
          <cell r="O63">
            <v>18</v>
          </cell>
          <cell r="P63">
            <v>20</v>
          </cell>
          <cell r="Q63">
            <v>23</v>
          </cell>
          <cell r="R63">
            <v>1</v>
          </cell>
          <cell r="S63">
            <v>18</v>
          </cell>
          <cell r="T63">
            <v>25</v>
          </cell>
          <cell r="U63">
            <v>7</v>
          </cell>
          <cell r="V63">
            <v>1.38888888888889</v>
          </cell>
          <cell r="W63">
            <v>100</v>
          </cell>
          <cell r="X63">
            <v>4</v>
          </cell>
          <cell r="Y63">
            <v>6</v>
          </cell>
          <cell r="Z63">
            <v>8</v>
          </cell>
          <cell r="AA63">
            <v>12</v>
          </cell>
          <cell r="AB63">
            <v>1</v>
          </cell>
          <cell r="AC63">
            <v>6</v>
          </cell>
          <cell r="AD63">
            <v>3</v>
          </cell>
          <cell r="AE63">
            <v>-3</v>
          </cell>
        </row>
        <row r="63">
          <cell r="AG63">
            <v>0</v>
          </cell>
          <cell r="AH63">
            <v>3</v>
          </cell>
          <cell r="AI63">
            <v>5</v>
          </cell>
          <cell r="AJ63">
            <v>9</v>
          </cell>
          <cell r="AK63">
            <v>1</v>
          </cell>
          <cell r="AL63">
            <v>3</v>
          </cell>
          <cell r="AM63">
            <v>4</v>
          </cell>
          <cell r="AN63">
            <v>1</v>
          </cell>
          <cell r="AO63">
            <v>32</v>
          </cell>
          <cell r="AP63">
            <v>8</v>
          </cell>
          <cell r="AQ63">
            <v>60</v>
          </cell>
          <cell r="AR63">
            <v>732</v>
          </cell>
          <cell r="AS63" t="str">
            <v>邛崃羊安店</v>
          </cell>
          <cell r="AT63" t="str">
            <v>大邑邛崃片区</v>
          </cell>
          <cell r="AU63">
            <v>12</v>
          </cell>
          <cell r="AV63">
            <v>14</v>
          </cell>
          <cell r="AW63">
            <v>16</v>
          </cell>
          <cell r="AX63">
            <v>2</v>
          </cell>
          <cell r="AY63">
            <v>14</v>
          </cell>
          <cell r="AZ63">
            <v>21.75</v>
          </cell>
          <cell r="BA63">
            <v>7.75</v>
          </cell>
          <cell r="BB63">
            <v>1651.71</v>
          </cell>
          <cell r="BC63">
            <v>1.55357142857143</v>
          </cell>
          <cell r="BD63">
            <v>148.6539</v>
          </cell>
          <cell r="BE63">
            <v>0.09</v>
          </cell>
          <cell r="BF63">
            <v>6</v>
          </cell>
          <cell r="BG63">
            <v>7</v>
          </cell>
          <cell r="BH63">
            <v>8</v>
          </cell>
          <cell r="BI63">
            <v>1</v>
          </cell>
          <cell r="BJ63">
            <v>6</v>
          </cell>
          <cell r="BK63">
            <v>6</v>
          </cell>
          <cell r="BL63">
            <v>0</v>
          </cell>
          <cell r="BM63">
            <v>48</v>
          </cell>
          <cell r="BN63">
            <v>8</v>
          </cell>
          <cell r="BO63">
            <v>2</v>
          </cell>
          <cell r="BP63">
            <v>3</v>
          </cell>
          <cell r="BQ63">
            <v>4</v>
          </cell>
          <cell r="BR63">
            <v>1</v>
          </cell>
          <cell r="BS63">
            <v>2</v>
          </cell>
          <cell r="BT63">
            <v>2</v>
          </cell>
          <cell r="BU63">
            <v>0</v>
          </cell>
          <cell r="BV63">
            <v>36</v>
          </cell>
          <cell r="BW63">
            <v>18</v>
          </cell>
          <cell r="BX63">
            <v>1700</v>
          </cell>
          <cell r="BY63">
            <v>2200</v>
          </cell>
          <cell r="BZ63">
            <v>2644</v>
          </cell>
          <cell r="CA63">
            <v>1</v>
          </cell>
          <cell r="CB63">
            <v>1700</v>
          </cell>
          <cell r="CC63">
            <v>1720.76</v>
          </cell>
          <cell r="CD63">
            <v>20.7600000000002</v>
          </cell>
          <cell r="CE63">
            <v>258.114</v>
          </cell>
          <cell r="CF63">
            <v>0.15</v>
          </cell>
          <cell r="CG63">
            <v>60</v>
          </cell>
          <cell r="CH63">
            <v>732</v>
          </cell>
          <cell r="CI63" t="str">
            <v>邛崃羊安店</v>
          </cell>
          <cell r="CJ63" t="str">
            <v>大邑邛崃片区</v>
          </cell>
          <cell r="CK63">
            <v>6</v>
          </cell>
          <cell r="CL63">
            <v>7</v>
          </cell>
          <cell r="CM63">
            <v>9</v>
          </cell>
          <cell r="CN63">
            <v>2</v>
          </cell>
          <cell r="CO63">
            <v>7</v>
          </cell>
          <cell r="CP63">
            <v>3</v>
          </cell>
          <cell r="CQ63">
            <v>3</v>
          </cell>
          <cell r="CR63">
            <v>-4</v>
          </cell>
        </row>
        <row r="63">
          <cell r="CT63">
            <v>0</v>
          </cell>
          <cell r="CU63">
            <v>2</v>
          </cell>
          <cell r="CV63">
            <v>3</v>
          </cell>
          <cell r="CW63">
            <v>3</v>
          </cell>
          <cell r="CX63">
            <v>1</v>
          </cell>
          <cell r="CY63">
            <v>2</v>
          </cell>
          <cell r="CZ63">
            <v>1</v>
          </cell>
          <cell r="DA63">
            <v>-1</v>
          </cell>
        </row>
        <row r="63">
          <cell r="DC63">
            <v>0</v>
          </cell>
          <cell r="DD63">
            <v>3</v>
          </cell>
          <cell r="DE63">
            <v>5</v>
          </cell>
          <cell r="DF63">
            <v>6</v>
          </cell>
          <cell r="DG63">
            <v>1</v>
          </cell>
          <cell r="DH63">
            <v>3</v>
          </cell>
          <cell r="DI63">
            <v>4</v>
          </cell>
          <cell r="DJ63">
            <v>1</v>
          </cell>
          <cell r="DK63">
            <v>60</v>
          </cell>
          <cell r="DL63">
            <v>15</v>
          </cell>
          <cell r="DM63">
            <v>682.7679</v>
          </cell>
          <cell r="DN63">
            <v>14.4</v>
          </cell>
          <cell r="DO63">
            <v>668.3679</v>
          </cell>
          <cell r="DP63">
            <v>668.4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4</v>
          </cell>
          <cell r="F64">
            <v>5</v>
          </cell>
          <cell r="G64">
            <v>6</v>
          </cell>
          <cell r="H64">
            <v>2</v>
          </cell>
          <cell r="I64">
            <v>5</v>
          </cell>
          <cell r="J64">
            <v>1</v>
          </cell>
          <cell r="K64">
            <v>-4</v>
          </cell>
          <cell r="L64">
            <v>0.2</v>
          </cell>
        </row>
        <row r="64">
          <cell r="N64">
            <v>0</v>
          </cell>
          <cell r="O64">
            <v>21</v>
          </cell>
          <cell r="P64">
            <v>23</v>
          </cell>
          <cell r="Q64">
            <v>26</v>
          </cell>
          <cell r="R64">
            <v>2</v>
          </cell>
          <cell r="S64">
            <v>23</v>
          </cell>
          <cell r="T64">
            <v>15</v>
          </cell>
          <cell r="U64">
            <v>-8</v>
          </cell>
          <cell r="V64">
            <v>0.652173913043478</v>
          </cell>
        </row>
        <row r="64">
          <cell r="X64">
            <v>0</v>
          </cell>
          <cell r="Y64">
            <v>11</v>
          </cell>
          <cell r="Z64">
            <v>15</v>
          </cell>
          <cell r="AA64">
            <v>21</v>
          </cell>
          <cell r="AB64">
            <v>1</v>
          </cell>
          <cell r="AC64">
            <v>11</v>
          </cell>
          <cell r="AD64">
            <v>6.5</v>
          </cell>
          <cell r="AE64">
            <v>-4.5</v>
          </cell>
        </row>
        <row r="64">
          <cell r="AG64">
            <v>0</v>
          </cell>
          <cell r="AH64">
            <v>5</v>
          </cell>
          <cell r="AI64">
            <v>7</v>
          </cell>
          <cell r="AJ64">
            <v>11</v>
          </cell>
          <cell r="AK64">
            <v>2</v>
          </cell>
          <cell r="AL64">
            <v>7</v>
          </cell>
          <cell r="AM64">
            <v>1</v>
          </cell>
          <cell r="AN64">
            <v>-6</v>
          </cell>
        </row>
        <row r="64">
          <cell r="AP64">
            <v>0</v>
          </cell>
          <cell r="AQ64">
            <v>61</v>
          </cell>
          <cell r="AR64">
            <v>717</v>
          </cell>
          <cell r="AS64" t="str">
            <v>大邑通达店</v>
          </cell>
          <cell r="AT64" t="str">
            <v>大邑邛崃片区</v>
          </cell>
          <cell r="AU64">
            <v>28</v>
          </cell>
          <cell r="AV64">
            <v>33</v>
          </cell>
          <cell r="AW64">
            <v>38</v>
          </cell>
          <cell r="AX64">
            <v>2</v>
          </cell>
          <cell r="AY64">
            <v>33</v>
          </cell>
          <cell r="AZ64">
            <v>40</v>
          </cell>
          <cell r="BA64">
            <v>7</v>
          </cell>
          <cell r="BB64">
            <v>3518.36</v>
          </cell>
          <cell r="BC64">
            <v>1.21212121212121</v>
          </cell>
          <cell r="BD64">
            <v>316.6524</v>
          </cell>
          <cell r="BE64">
            <v>0.09</v>
          </cell>
          <cell r="BF64">
            <v>11</v>
          </cell>
          <cell r="BG64">
            <v>13</v>
          </cell>
          <cell r="BH64">
            <v>15</v>
          </cell>
          <cell r="BI64">
            <v>1</v>
          </cell>
          <cell r="BJ64">
            <v>11</v>
          </cell>
        </row>
        <row r="64">
          <cell r="BL64">
            <v>-11</v>
          </cell>
        </row>
        <row r="64">
          <cell r="BN64" t="e">
            <v>#DIV/0!</v>
          </cell>
          <cell r="BO64">
            <v>3</v>
          </cell>
          <cell r="BP64">
            <v>4</v>
          </cell>
          <cell r="BQ64">
            <v>5</v>
          </cell>
          <cell r="BR64">
            <v>3</v>
          </cell>
          <cell r="BS64">
            <v>5</v>
          </cell>
          <cell r="BT64">
            <v>3</v>
          </cell>
          <cell r="BU64">
            <v>-2</v>
          </cell>
        </row>
        <row r="64">
          <cell r="BW64">
            <v>0</v>
          </cell>
          <cell r="BX64">
            <v>3600</v>
          </cell>
          <cell r="BY64">
            <v>4700</v>
          </cell>
          <cell r="BZ64">
            <v>5600</v>
          </cell>
          <cell r="CA64">
            <v>1</v>
          </cell>
          <cell r="CB64">
            <v>3600</v>
          </cell>
          <cell r="CC64">
            <v>4883.43</v>
          </cell>
          <cell r="CD64">
            <v>1283.43</v>
          </cell>
          <cell r="CE64">
            <v>732.5145</v>
          </cell>
          <cell r="CF64">
            <v>0.15</v>
          </cell>
          <cell r="CG64">
            <v>61</v>
          </cell>
          <cell r="CH64">
            <v>717</v>
          </cell>
          <cell r="CI64" t="str">
            <v>大邑通达店</v>
          </cell>
          <cell r="CJ64" t="str">
            <v>大邑邛崃片区</v>
          </cell>
          <cell r="CK64">
            <v>16</v>
          </cell>
          <cell r="CL64">
            <v>19</v>
          </cell>
          <cell r="CM64">
            <v>23</v>
          </cell>
          <cell r="CN64">
            <v>2</v>
          </cell>
          <cell r="CO64">
            <v>19</v>
          </cell>
          <cell r="CP64">
            <v>11</v>
          </cell>
          <cell r="CQ64">
            <v>10</v>
          </cell>
          <cell r="CR64">
            <v>-9</v>
          </cell>
        </row>
        <row r="64">
          <cell r="CT64">
            <v>0</v>
          </cell>
          <cell r="CU64">
            <v>6</v>
          </cell>
          <cell r="CV64">
            <v>7</v>
          </cell>
          <cell r="CW64">
            <v>9</v>
          </cell>
          <cell r="CX64">
            <v>2</v>
          </cell>
          <cell r="CY64">
            <v>7</v>
          </cell>
          <cell r="CZ64">
            <v>7</v>
          </cell>
          <cell r="DA64">
            <v>0</v>
          </cell>
          <cell r="DB64">
            <v>140</v>
          </cell>
          <cell r="DC64">
            <v>20</v>
          </cell>
          <cell r="DD64">
            <v>6</v>
          </cell>
          <cell r="DE64">
            <v>9</v>
          </cell>
          <cell r="DF64">
            <v>11</v>
          </cell>
          <cell r="DG64">
            <v>2</v>
          </cell>
          <cell r="DH64">
            <v>9</v>
          </cell>
          <cell r="DI64">
            <v>10</v>
          </cell>
          <cell r="DJ64">
            <v>1</v>
          </cell>
          <cell r="DK64">
            <v>200</v>
          </cell>
          <cell r="DL64">
            <v>20</v>
          </cell>
          <cell r="DM64">
            <v>1389.1669</v>
          </cell>
          <cell r="DN64">
            <v>0</v>
          </cell>
          <cell r="DO64">
            <v>1389.1669</v>
          </cell>
          <cell r="DP64">
            <v>1389.2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8</v>
          </cell>
          <cell r="F65">
            <v>10</v>
          </cell>
          <cell r="G65">
            <v>12</v>
          </cell>
          <cell r="H65">
            <v>1</v>
          </cell>
          <cell r="I65">
            <v>8</v>
          </cell>
          <cell r="J65">
            <v>3.2713</v>
          </cell>
          <cell r="K65">
            <v>-4.7287</v>
          </cell>
          <cell r="L65">
            <v>0.4089125</v>
          </cell>
        </row>
        <row r="65">
          <cell r="N65">
            <v>0</v>
          </cell>
          <cell r="O65">
            <v>24</v>
          </cell>
          <cell r="P65">
            <v>26</v>
          </cell>
          <cell r="Q65">
            <v>30</v>
          </cell>
          <cell r="R65">
            <v>3</v>
          </cell>
          <cell r="S65">
            <v>30</v>
          </cell>
          <cell r="T65">
            <v>33</v>
          </cell>
          <cell r="U65">
            <v>3</v>
          </cell>
          <cell r="V65">
            <v>1.1</v>
          </cell>
          <cell r="W65">
            <v>297</v>
          </cell>
          <cell r="X65">
            <v>9</v>
          </cell>
          <cell r="Y65">
            <v>12</v>
          </cell>
          <cell r="Z65">
            <v>17</v>
          </cell>
          <cell r="AA65">
            <v>24</v>
          </cell>
          <cell r="AB65">
            <v>1</v>
          </cell>
          <cell r="AC65">
            <v>12</v>
          </cell>
          <cell r="AD65">
            <v>1</v>
          </cell>
          <cell r="AE65">
            <v>-11</v>
          </cell>
        </row>
        <row r="65">
          <cell r="AG65">
            <v>0</v>
          </cell>
          <cell r="AH65">
            <v>6</v>
          </cell>
          <cell r="AI65">
            <v>8</v>
          </cell>
          <cell r="AJ65">
            <v>12</v>
          </cell>
          <cell r="AK65">
            <v>2</v>
          </cell>
          <cell r="AL65">
            <v>8</v>
          </cell>
          <cell r="AM65">
            <v>1</v>
          </cell>
          <cell r="AN65">
            <v>-7</v>
          </cell>
        </row>
        <row r="65">
          <cell r="AP65">
            <v>0</v>
          </cell>
          <cell r="AQ65">
            <v>62</v>
          </cell>
          <cell r="AR65">
            <v>719</v>
          </cell>
          <cell r="AS65" t="str">
            <v>大邑内蒙店</v>
          </cell>
          <cell r="AT65" t="str">
            <v>大邑邛崃片区</v>
          </cell>
          <cell r="AU65">
            <v>40</v>
          </cell>
          <cell r="AV65">
            <v>47</v>
          </cell>
          <cell r="AW65">
            <v>54</v>
          </cell>
          <cell r="AX65">
            <v>2</v>
          </cell>
          <cell r="AY65">
            <v>47</v>
          </cell>
          <cell r="AZ65">
            <v>30</v>
          </cell>
          <cell r="BA65">
            <v>-17</v>
          </cell>
          <cell r="BB65">
            <v>3048.18</v>
          </cell>
          <cell r="BC65">
            <v>0.638297872340426</v>
          </cell>
        </row>
        <row r="65">
          <cell r="BE65">
            <v>0</v>
          </cell>
          <cell r="BF65">
            <v>13</v>
          </cell>
          <cell r="BG65">
            <v>16</v>
          </cell>
          <cell r="BH65">
            <v>18</v>
          </cell>
          <cell r="BI65">
            <v>1</v>
          </cell>
          <cell r="BJ65">
            <v>13</v>
          </cell>
          <cell r="BK65">
            <v>6</v>
          </cell>
          <cell r="BL65">
            <v>-7</v>
          </cell>
        </row>
        <row r="65">
          <cell r="BN65">
            <v>0</v>
          </cell>
          <cell r="BO65">
            <v>5</v>
          </cell>
          <cell r="BP65">
            <v>6</v>
          </cell>
          <cell r="BQ65">
            <v>8</v>
          </cell>
          <cell r="BR65">
            <v>3</v>
          </cell>
          <cell r="BS65">
            <v>8</v>
          </cell>
          <cell r="BT65">
            <v>4</v>
          </cell>
          <cell r="BU65">
            <v>-4</v>
          </cell>
        </row>
        <row r="65">
          <cell r="BW65">
            <v>0</v>
          </cell>
          <cell r="BX65">
            <v>5000</v>
          </cell>
          <cell r="BY65">
            <v>6500</v>
          </cell>
          <cell r="BZ65">
            <v>7778</v>
          </cell>
          <cell r="CA65">
            <v>2</v>
          </cell>
          <cell r="CB65">
            <v>6500</v>
          </cell>
          <cell r="CC65">
            <v>6776.5</v>
          </cell>
          <cell r="CD65">
            <v>276.5</v>
          </cell>
          <cell r="CE65">
            <v>1355.3</v>
          </cell>
          <cell r="CF65">
            <v>0.2</v>
          </cell>
          <cell r="CG65">
            <v>62</v>
          </cell>
          <cell r="CH65">
            <v>719</v>
          </cell>
          <cell r="CI65" t="str">
            <v>大邑内蒙店</v>
          </cell>
          <cell r="CJ65" t="str">
            <v>大邑邛崃片区</v>
          </cell>
          <cell r="CK65">
            <v>12</v>
          </cell>
          <cell r="CL65">
            <v>14</v>
          </cell>
          <cell r="CM65">
            <v>17</v>
          </cell>
          <cell r="CN65">
            <v>3</v>
          </cell>
          <cell r="CO65">
            <v>17</v>
          </cell>
          <cell r="CP65">
            <v>20</v>
          </cell>
          <cell r="CQ65">
            <v>18</v>
          </cell>
          <cell r="CR65">
            <v>1</v>
          </cell>
          <cell r="CS65">
            <v>216</v>
          </cell>
          <cell r="CT65">
            <v>12</v>
          </cell>
          <cell r="CU65">
            <v>9</v>
          </cell>
          <cell r="CV65">
            <v>10</v>
          </cell>
          <cell r="CW65">
            <v>13</v>
          </cell>
          <cell r="CX65">
            <v>1</v>
          </cell>
          <cell r="CY65">
            <v>9</v>
          </cell>
          <cell r="CZ65">
            <v>6</v>
          </cell>
          <cell r="DA65">
            <v>-3</v>
          </cell>
        </row>
        <row r="65">
          <cell r="DC65">
            <v>0</v>
          </cell>
          <cell r="DD65">
            <v>9</v>
          </cell>
          <cell r="DE65">
            <v>14</v>
          </cell>
          <cell r="DF65">
            <v>15</v>
          </cell>
          <cell r="DG65">
            <v>1</v>
          </cell>
          <cell r="DH65">
            <v>9</v>
          </cell>
          <cell r="DI65">
            <v>12</v>
          </cell>
          <cell r="DJ65">
            <v>3</v>
          </cell>
          <cell r="DK65">
            <v>180</v>
          </cell>
          <cell r="DL65">
            <v>15</v>
          </cell>
          <cell r="DM65">
            <v>2048.3</v>
          </cell>
        </row>
        <row r="65">
          <cell r="DO65">
            <v>2048.3</v>
          </cell>
          <cell r="DP65">
            <v>2048.3</v>
          </cell>
        </row>
        <row r="66">
          <cell r="B66">
            <v>341</v>
          </cell>
          <cell r="C66" t="str">
            <v>邛崃中心店</v>
          </cell>
          <cell r="D66" t="str">
            <v>大邑邛崃片区</v>
          </cell>
          <cell r="E66">
            <v>23</v>
          </cell>
          <cell r="F66">
            <v>28</v>
          </cell>
          <cell r="G66">
            <v>35</v>
          </cell>
          <cell r="H66">
            <v>1</v>
          </cell>
          <cell r="I66">
            <v>23</v>
          </cell>
          <cell r="J66">
            <v>23.74</v>
          </cell>
          <cell r="K66">
            <v>0.739999999999998</v>
          </cell>
          <cell r="L66">
            <v>1.03217391304348</v>
          </cell>
          <cell r="M66">
            <v>237.4</v>
          </cell>
          <cell r="N66">
            <v>10</v>
          </cell>
          <cell r="O66">
            <v>165</v>
          </cell>
          <cell r="P66">
            <v>182</v>
          </cell>
          <cell r="Q66">
            <v>206</v>
          </cell>
          <cell r="R66">
            <v>2</v>
          </cell>
          <cell r="S66">
            <v>182</v>
          </cell>
          <cell r="T66">
            <v>202</v>
          </cell>
          <cell r="U66">
            <v>20</v>
          </cell>
          <cell r="V66">
            <v>1.10989010989011</v>
          </cell>
          <cell r="W66">
            <v>1212</v>
          </cell>
          <cell r="X66">
            <v>6</v>
          </cell>
          <cell r="Y66">
            <v>26</v>
          </cell>
          <cell r="Z66">
            <v>36</v>
          </cell>
          <cell r="AA66">
            <v>50</v>
          </cell>
          <cell r="AB66">
            <v>2</v>
          </cell>
          <cell r="AC66">
            <v>36</v>
          </cell>
          <cell r="AD66">
            <v>46</v>
          </cell>
          <cell r="AE66">
            <v>10</v>
          </cell>
          <cell r="AF66">
            <v>920</v>
          </cell>
          <cell r="AG66">
            <v>20</v>
          </cell>
          <cell r="AH66">
            <v>16</v>
          </cell>
          <cell r="AI66">
            <v>20</v>
          </cell>
          <cell r="AJ66">
            <v>24</v>
          </cell>
          <cell r="AK66">
            <v>1</v>
          </cell>
          <cell r="AL66">
            <v>16</v>
          </cell>
          <cell r="AM66">
            <v>1</v>
          </cell>
          <cell r="AN66">
            <v>-15</v>
          </cell>
        </row>
        <row r="66">
          <cell r="AP66">
            <v>0</v>
          </cell>
          <cell r="AQ66">
            <v>63</v>
          </cell>
          <cell r="AR66">
            <v>341</v>
          </cell>
          <cell r="AS66" t="str">
            <v>邛崃中心店</v>
          </cell>
          <cell r="AT66" t="str">
            <v>大邑邛崃片区</v>
          </cell>
          <cell r="AU66">
            <v>80</v>
          </cell>
          <cell r="AV66">
            <v>94</v>
          </cell>
          <cell r="AW66">
            <v>108</v>
          </cell>
          <cell r="AX66">
            <v>1</v>
          </cell>
          <cell r="AY66">
            <v>80</v>
          </cell>
          <cell r="AZ66">
            <v>79.4</v>
          </cell>
          <cell r="BA66">
            <v>-0.599999999999994</v>
          </cell>
          <cell r="BB66">
            <v>7407.5</v>
          </cell>
          <cell r="BC66">
            <v>0.9925</v>
          </cell>
        </row>
        <row r="66">
          <cell r="BE66">
            <v>0</v>
          </cell>
          <cell r="BF66">
            <v>30</v>
          </cell>
          <cell r="BG66">
            <v>36</v>
          </cell>
          <cell r="BH66">
            <v>42</v>
          </cell>
          <cell r="BI66">
            <v>3</v>
          </cell>
          <cell r="BJ66">
            <v>42</v>
          </cell>
          <cell r="BK66">
            <v>74</v>
          </cell>
          <cell r="BL66">
            <v>32</v>
          </cell>
          <cell r="BM66">
            <v>888</v>
          </cell>
          <cell r="BN66">
            <v>12</v>
          </cell>
          <cell r="BO66">
            <v>9</v>
          </cell>
          <cell r="BP66">
            <v>12</v>
          </cell>
          <cell r="BQ66">
            <v>15</v>
          </cell>
          <cell r="BR66">
            <v>1</v>
          </cell>
          <cell r="BS66">
            <v>9</v>
          </cell>
        </row>
        <row r="66">
          <cell r="BU66">
            <v>-9</v>
          </cell>
        </row>
        <row r="66">
          <cell r="BW66" t="e">
            <v>#DIV/0!</v>
          </cell>
          <cell r="BX66">
            <v>12400</v>
          </cell>
          <cell r="BY66">
            <v>16000</v>
          </cell>
          <cell r="BZ66">
            <v>19289</v>
          </cell>
          <cell r="CA66">
            <v>1</v>
          </cell>
          <cell r="CB66">
            <v>12400</v>
          </cell>
          <cell r="CC66">
            <v>11543.78</v>
          </cell>
          <cell r="CD66">
            <v>-856.219999999999</v>
          </cell>
          <cell r="CE66">
            <v>1731.567</v>
          </cell>
          <cell r="CF66">
            <v>0.15</v>
          </cell>
          <cell r="CG66">
            <v>63</v>
          </cell>
          <cell r="CH66">
            <v>341</v>
          </cell>
          <cell r="CI66" t="str">
            <v>邛崃中心店</v>
          </cell>
          <cell r="CJ66" t="str">
            <v>大邑邛崃片区</v>
          </cell>
          <cell r="CK66">
            <v>96</v>
          </cell>
          <cell r="CL66">
            <v>115</v>
          </cell>
          <cell r="CM66">
            <v>139</v>
          </cell>
          <cell r="CN66">
            <v>3</v>
          </cell>
          <cell r="CO66">
            <v>139</v>
          </cell>
          <cell r="CP66">
            <v>158</v>
          </cell>
          <cell r="CQ66">
            <v>143</v>
          </cell>
          <cell r="CR66">
            <v>4</v>
          </cell>
          <cell r="CS66">
            <v>1716</v>
          </cell>
          <cell r="CT66">
            <v>12</v>
          </cell>
          <cell r="CU66">
            <v>21</v>
          </cell>
          <cell r="CV66">
            <v>25</v>
          </cell>
          <cell r="CW66">
            <v>31</v>
          </cell>
          <cell r="CX66">
            <v>3</v>
          </cell>
          <cell r="CY66">
            <v>31</v>
          </cell>
          <cell r="CZ66">
            <v>30</v>
          </cell>
          <cell r="DA66">
            <v>-1</v>
          </cell>
        </row>
        <row r="66">
          <cell r="DC66">
            <v>0</v>
          </cell>
          <cell r="DD66">
            <v>20</v>
          </cell>
          <cell r="DE66">
            <v>30</v>
          </cell>
          <cell r="DF66">
            <v>36</v>
          </cell>
          <cell r="DG66">
            <v>3</v>
          </cell>
          <cell r="DH66">
            <v>36</v>
          </cell>
          <cell r="DI66">
            <v>64</v>
          </cell>
          <cell r="DJ66">
            <v>28</v>
          </cell>
          <cell r="DK66">
            <v>1600</v>
          </cell>
          <cell r="DL66">
            <v>25</v>
          </cell>
          <cell r="DM66">
            <v>8304.967</v>
          </cell>
        </row>
        <row r="66">
          <cell r="DO66">
            <v>8304.967</v>
          </cell>
          <cell r="DP66">
            <v>8305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5</v>
          </cell>
          <cell r="F67">
            <v>6</v>
          </cell>
          <cell r="G67">
            <v>8</v>
          </cell>
          <cell r="H67">
            <v>1</v>
          </cell>
          <cell r="I67">
            <v>5</v>
          </cell>
          <cell r="J67">
            <v>5</v>
          </cell>
          <cell r="K67">
            <v>0</v>
          </cell>
          <cell r="L67">
            <v>1</v>
          </cell>
          <cell r="M67">
            <v>50</v>
          </cell>
          <cell r="N67">
            <v>10</v>
          </cell>
          <cell r="O67">
            <v>15</v>
          </cell>
          <cell r="P67">
            <v>17</v>
          </cell>
          <cell r="Q67">
            <v>20</v>
          </cell>
          <cell r="R67">
            <v>1</v>
          </cell>
          <cell r="S67">
            <v>15</v>
          </cell>
          <cell r="T67">
            <v>25</v>
          </cell>
          <cell r="U67">
            <v>10</v>
          </cell>
          <cell r="V67">
            <v>1.66666666666667</v>
          </cell>
          <cell r="W67">
            <v>100</v>
          </cell>
          <cell r="X67">
            <v>4</v>
          </cell>
          <cell r="Y67">
            <v>9</v>
          </cell>
          <cell r="Z67">
            <v>13</v>
          </cell>
          <cell r="AA67">
            <v>18</v>
          </cell>
          <cell r="AB67">
            <v>1</v>
          </cell>
          <cell r="AC67">
            <v>9</v>
          </cell>
          <cell r="AD67">
            <v>5</v>
          </cell>
          <cell r="AE67">
            <v>-4</v>
          </cell>
        </row>
        <row r="67">
          <cell r="AG67">
            <v>0</v>
          </cell>
          <cell r="AH67">
            <v>7</v>
          </cell>
          <cell r="AI67">
            <v>9</v>
          </cell>
          <cell r="AJ67">
            <v>13</v>
          </cell>
          <cell r="AK67">
            <v>1</v>
          </cell>
          <cell r="AL67">
            <v>7</v>
          </cell>
          <cell r="AM67">
            <v>4</v>
          </cell>
          <cell r="AN67">
            <v>-3</v>
          </cell>
        </row>
        <row r="67">
          <cell r="AP67">
            <v>0</v>
          </cell>
          <cell r="AQ67">
            <v>64</v>
          </cell>
          <cell r="AR67">
            <v>721</v>
          </cell>
          <cell r="AS67" t="str">
            <v>邛崃洪川店</v>
          </cell>
          <cell r="AT67" t="str">
            <v>大邑邛崃片区</v>
          </cell>
          <cell r="AU67">
            <v>18</v>
          </cell>
          <cell r="AV67">
            <v>21</v>
          </cell>
          <cell r="AW67">
            <v>24</v>
          </cell>
          <cell r="AX67">
            <v>3</v>
          </cell>
          <cell r="AY67">
            <v>24</v>
          </cell>
          <cell r="AZ67">
            <v>28.95</v>
          </cell>
          <cell r="BA67">
            <v>4.95</v>
          </cell>
          <cell r="BB67">
            <v>2514.35</v>
          </cell>
          <cell r="BC67">
            <v>1.20625</v>
          </cell>
          <cell r="BD67">
            <v>326.8655</v>
          </cell>
          <cell r="BE67">
            <v>0.13</v>
          </cell>
          <cell r="BF67">
            <v>6</v>
          </cell>
          <cell r="BG67">
            <v>7</v>
          </cell>
          <cell r="BH67">
            <v>8</v>
          </cell>
          <cell r="BI67">
            <v>1</v>
          </cell>
          <cell r="BJ67">
            <v>6</v>
          </cell>
        </row>
        <row r="67">
          <cell r="BL67">
            <v>-6</v>
          </cell>
        </row>
        <row r="67">
          <cell r="BN67" t="e">
            <v>#DIV/0!</v>
          </cell>
          <cell r="BO67">
            <v>2</v>
          </cell>
          <cell r="BP67">
            <v>3</v>
          </cell>
          <cell r="BQ67">
            <v>4</v>
          </cell>
          <cell r="BR67">
            <v>3</v>
          </cell>
          <cell r="BS67">
            <v>4</v>
          </cell>
          <cell r="BT67">
            <v>1</v>
          </cell>
          <cell r="BU67">
            <v>-3</v>
          </cell>
        </row>
        <row r="67">
          <cell r="BW67">
            <v>0</v>
          </cell>
          <cell r="BX67">
            <v>2300</v>
          </cell>
          <cell r="BY67">
            <v>3000</v>
          </cell>
          <cell r="BZ67">
            <v>3578</v>
          </cell>
          <cell r="CA67">
            <v>1</v>
          </cell>
          <cell r="CB67">
            <v>2300</v>
          </cell>
          <cell r="CC67">
            <v>1245.91</v>
          </cell>
          <cell r="CD67">
            <v>-1054.09</v>
          </cell>
          <cell r="CE67">
            <v>186.8865</v>
          </cell>
          <cell r="CF67">
            <v>0.15</v>
          </cell>
          <cell r="CG67">
            <v>64</v>
          </cell>
          <cell r="CH67">
            <v>721</v>
          </cell>
          <cell r="CI67" t="str">
            <v>邛崃洪川店</v>
          </cell>
          <cell r="CJ67" t="str">
            <v>大邑邛崃片区</v>
          </cell>
          <cell r="CK67">
            <v>12</v>
          </cell>
          <cell r="CL67">
            <v>14</v>
          </cell>
          <cell r="CM67">
            <v>17</v>
          </cell>
          <cell r="CN67">
            <v>2</v>
          </cell>
          <cell r="CO67">
            <v>14</v>
          </cell>
          <cell r="CP67">
            <v>9</v>
          </cell>
          <cell r="CQ67">
            <v>9</v>
          </cell>
          <cell r="CR67">
            <v>-5</v>
          </cell>
        </row>
        <row r="67">
          <cell r="CT67">
            <v>0</v>
          </cell>
          <cell r="CU67">
            <v>4</v>
          </cell>
          <cell r="CV67">
            <v>5</v>
          </cell>
          <cell r="CW67">
            <v>6</v>
          </cell>
          <cell r="CX67">
            <v>1</v>
          </cell>
          <cell r="CY67">
            <v>4</v>
          </cell>
          <cell r="CZ67">
            <v>4</v>
          </cell>
          <cell r="DA67">
            <v>0</v>
          </cell>
          <cell r="DB67">
            <v>60</v>
          </cell>
          <cell r="DC67">
            <v>15</v>
          </cell>
          <cell r="DD67">
            <v>5</v>
          </cell>
          <cell r="DE67">
            <v>8</v>
          </cell>
          <cell r="DF67">
            <v>9</v>
          </cell>
          <cell r="DG67">
            <v>3</v>
          </cell>
          <cell r="DH67">
            <v>9</v>
          </cell>
          <cell r="DI67">
            <v>11</v>
          </cell>
          <cell r="DJ67">
            <v>2</v>
          </cell>
          <cell r="DK67">
            <v>275</v>
          </cell>
          <cell r="DL67">
            <v>25</v>
          </cell>
          <cell r="DM67">
            <v>998.752</v>
          </cell>
          <cell r="DN67">
            <v>15</v>
          </cell>
          <cell r="DO67">
            <v>983.752</v>
          </cell>
          <cell r="DP67">
            <v>983.8</v>
          </cell>
        </row>
        <row r="68">
          <cell r="B68">
            <v>52</v>
          </cell>
          <cell r="C68" t="str">
            <v>崇州中心店</v>
          </cell>
          <cell r="D68" t="str">
            <v>崇都片区</v>
          </cell>
          <cell r="E68">
            <v>8</v>
          </cell>
          <cell r="F68">
            <v>10</v>
          </cell>
          <cell r="G68">
            <v>12</v>
          </cell>
          <cell r="H68">
            <v>1</v>
          </cell>
          <cell r="I68">
            <v>8</v>
          </cell>
          <cell r="J68">
            <v>4</v>
          </cell>
          <cell r="K68">
            <v>-4</v>
          </cell>
          <cell r="L68">
            <v>0.5</v>
          </cell>
        </row>
        <row r="68">
          <cell r="N68">
            <v>0</v>
          </cell>
          <cell r="O68">
            <v>45</v>
          </cell>
          <cell r="P68">
            <v>50</v>
          </cell>
          <cell r="Q68">
            <v>56</v>
          </cell>
          <cell r="R68">
            <v>3</v>
          </cell>
          <cell r="S68">
            <v>56</v>
          </cell>
          <cell r="T68">
            <v>56</v>
          </cell>
          <cell r="U68">
            <v>0</v>
          </cell>
          <cell r="V68">
            <v>1</v>
          </cell>
          <cell r="W68">
            <v>504</v>
          </cell>
          <cell r="X68">
            <v>9</v>
          </cell>
          <cell r="Y68">
            <v>11</v>
          </cell>
          <cell r="Z68">
            <v>15</v>
          </cell>
          <cell r="AA68">
            <v>21</v>
          </cell>
          <cell r="AB68">
            <v>1</v>
          </cell>
          <cell r="AC68">
            <v>11</v>
          </cell>
          <cell r="AD68">
            <v>8</v>
          </cell>
          <cell r="AE68">
            <v>-3</v>
          </cell>
        </row>
        <row r="68">
          <cell r="AG68">
            <v>0</v>
          </cell>
          <cell r="AH68">
            <v>8</v>
          </cell>
          <cell r="AI68">
            <v>12</v>
          </cell>
          <cell r="AJ68">
            <v>18</v>
          </cell>
          <cell r="AK68">
            <v>1</v>
          </cell>
          <cell r="AL68">
            <v>8</v>
          </cell>
          <cell r="AM68">
            <v>2</v>
          </cell>
          <cell r="AN68">
            <v>-6</v>
          </cell>
        </row>
        <row r="68">
          <cell r="AP68">
            <v>0</v>
          </cell>
          <cell r="AQ68">
            <v>65</v>
          </cell>
          <cell r="AR68">
            <v>52</v>
          </cell>
          <cell r="AS68" t="str">
            <v>崇州中心店</v>
          </cell>
          <cell r="AT68" t="str">
            <v>崇都片区</v>
          </cell>
          <cell r="AU68">
            <v>38</v>
          </cell>
          <cell r="AV68">
            <v>45</v>
          </cell>
          <cell r="AW68">
            <v>52</v>
          </cell>
          <cell r="AX68">
            <v>1</v>
          </cell>
          <cell r="AY68">
            <v>38</v>
          </cell>
          <cell r="AZ68">
            <v>30</v>
          </cell>
          <cell r="BA68">
            <v>-8</v>
          </cell>
          <cell r="BB68">
            <v>2579.7</v>
          </cell>
          <cell r="BC68">
            <v>0.789473684210526</v>
          </cell>
        </row>
        <row r="68">
          <cell r="BE68">
            <v>0</v>
          </cell>
          <cell r="BF68">
            <v>17</v>
          </cell>
          <cell r="BG68">
            <v>20</v>
          </cell>
          <cell r="BH68">
            <v>24</v>
          </cell>
          <cell r="BI68">
            <v>1</v>
          </cell>
          <cell r="BJ68">
            <v>17</v>
          </cell>
          <cell r="BK68">
            <v>9</v>
          </cell>
          <cell r="BL68">
            <v>-8</v>
          </cell>
        </row>
        <row r="68">
          <cell r="BN68">
            <v>0</v>
          </cell>
          <cell r="BO68">
            <v>5</v>
          </cell>
          <cell r="BP68">
            <v>6</v>
          </cell>
          <cell r="BQ68">
            <v>8</v>
          </cell>
          <cell r="BR68">
            <v>1</v>
          </cell>
          <cell r="BS68">
            <v>5</v>
          </cell>
          <cell r="BT68">
            <v>5</v>
          </cell>
          <cell r="BU68">
            <v>0</v>
          </cell>
          <cell r="BV68">
            <v>90</v>
          </cell>
          <cell r="BW68">
            <v>18</v>
          </cell>
          <cell r="BX68">
            <v>5900</v>
          </cell>
          <cell r="BY68">
            <v>7700</v>
          </cell>
          <cell r="BZ68">
            <v>9178</v>
          </cell>
          <cell r="CA68">
            <v>1</v>
          </cell>
          <cell r="CB68">
            <v>5900</v>
          </cell>
          <cell r="CC68">
            <v>6504.68</v>
          </cell>
          <cell r="CD68">
            <v>604.679999999999</v>
          </cell>
          <cell r="CE68">
            <v>975.702</v>
          </cell>
          <cell r="CF68">
            <v>0.15</v>
          </cell>
          <cell r="CG68">
            <v>65</v>
          </cell>
          <cell r="CH68">
            <v>52</v>
          </cell>
          <cell r="CI68" t="str">
            <v>崇州中心店</v>
          </cell>
          <cell r="CJ68" t="str">
            <v>崇都片区</v>
          </cell>
          <cell r="CK68">
            <v>24</v>
          </cell>
          <cell r="CL68">
            <v>29</v>
          </cell>
          <cell r="CM68">
            <v>35</v>
          </cell>
          <cell r="CN68">
            <v>2</v>
          </cell>
          <cell r="CO68">
            <v>29</v>
          </cell>
          <cell r="CP68">
            <v>29</v>
          </cell>
          <cell r="CQ68">
            <v>26</v>
          </cell>
          <cell r="CR68">
            <v>-3</v>
          </cell>
        </row>
        <row r="68">
          <cell r="CT68">
            <v>0</v>
          </cell>
          <cell r="CU68">
            <v>9</v>
          </cell>
          <cell r="CV68">
            <v>10</v>
          </cell>
          <cell r="CW68">
            <v>13</v>
          </cell>
          <cell r="CX68">
            <v>1</v>
          </cell>
          <cell r="CY68">
            <v>9</v>
          </cell>
          <cell r="CZ68">
            <v>9</v>
          </cell>
          <cell r="DA68">
            <v>0</v>
          </cell>
          <cell r="DB68">
            <v>135</v>
          </cell>
          <cell r="DC68">
            <v>15</v>
          </cell>
          <cell r="DD68">
            <v>9</v>
          </cell>
          <cell r="DE68">
            <v>14</v>
          </cell>
          <cell r="DF68">
            <v>17</v>
          </cell>
          <cell r="DG68">
            <v>3</v>
          </cell>
          <cell r="DH68">
            <v>17</v>
          </cell>
          <cell r="DI68">
            <v>28</v>
          </cell>
          <cell r="DJ68">
            <v>11</v>
          </cell>
          <cell r="DK68">
            <v>700</v>
          </cell>
          <cell r="DL68">
            <v>25</v>
          </cell>
          <cell r="DM68">
            <v>2404.702</v>
          </cell>
        </row>
        <row r="68">
          <cell r="DO68">
            <v>2404.702</v>
          </cell>
          <cell r="DP68">
            <v>2404.7</v>
          </cell>
        </row>
        <row r="69">
          <cell r="B69">
            <v>54</v>
          </cell>
          <cell r="C69" t="str">
            <v>怀远店</v>
          </cell>
          <cell r="D69" t="str">
            <v>崇都片区</v>
          </cell>
          <cell r="E69">
            <v>11</v>
          </cell>
          <cell r="F69">
            <v>13</v>
          </cell>
          <cell r="G69">
            <v>17</v>
          </cell>
          <cell r="H69">
            <v>3</v>
          </cell>
          <cell r="I69">
            <v>17</v>
          </cell>
          <cell r="J69">
            <v>26</v>
          </cell>
          <cell r="K69">
            <v>9</v>
          </cell>
          <cell r="L69">
            <v>1.52941176470588</v>
          </cell>
          <cell r="M69">
            <v>1170</v>
          </cell>
          <cell r="N69">
            <v>45</v>
          </cell>
          <cell r="O69">
            <v>45</v>
          </cell>
          <cell r="P69">
            <v>50</v>
          </cell>
          <cell r="Q69">
            <v>56</v>
          </cell>
          <cell r="R69">
            <v>3</v>
          </cell>
          <cell r="S69">
            <v>56</v>
          </cell>
          <cell r="T69">
            <v>58</v>
          </cell>
          <cell r="U69">
            <v>2</v>
          </cell>
          <cell r="V69">
            <v>1.03571428571429</v>
          </cell>
          <cell r="W69">
            <v>522</v>
          </cell>
          <cell r="X69">
            <v>9</v>
          </cell>
          <cell r="Y69">
            <v>15</v>
          </cell>
          <cell r="Z69">
            <v>21</v>
          </cell>
          <cell r="AA69">
            <v>29</v>
          </cell>
          <cell r="AB69">
            <v>1</v>
          </cell>
          <cell r="AC69">
            <v>15</v>
          </cell>
          <cell r="AD69">
            <v>7</v>
          </cell>
          <cell r="AE69">
            <v>-8</v>
          </cell>
        </row>
        <row r="69">
          <cell r="AG69">
            <v>0</v>
          </cell>
          <cell r="AH69">
            <v>16</v>
          </cell>
          <cell r="AI69">
            <v>20</v>
          </cell>
          <cell r="AJ69">
            <v>24</v>
          </cell>
          <cell r="AK69">
            <v>1</v>
          </cell>
          <cell r="AL69">
            <v>16</v>
          </cell>
          <cell r="AM69">
            <v>0</v>
          </cell>
          <cell r="AN69">
            <v>-16</v>
          </cell>
        </row>
        <row r="69">
          <cell r="AP69" t="e">
            <v>#DIV/0!</v>
          </cell>
          <cell r="AQ69">
            <v>66</v>
          </cell>
          <cell r="AR69">
            <v>54</v>
          </cell>
          <cell r="AS69" t="str">
            <v>怀远店</v>
          </cell>
          <cell r="AT69" t="str">
            <v>崇都片区</v>
          </cell>
          <cell r="AU69">
            <v>38</v>
          </cell>
          <cell r="AV69">
            <v>45</v>
          </cell>
          <cell r="AW69">
            <v>52</v>
          </cell>
          <cell r="AX69">
            <v>3</v>
          </cell>
          <cell r="AY69">
            <v>52</v>
          </cell>
          <cell r="AZ69">
            <v>52.1</v>
          </cell>
          <cell r="BA69">
            <v>0.100000000000001</v>
          </cell>
          <cell r="BB69">
            <v>3608.02</v>
          </cell>
          <cell r="BC69">
            <v>1.00192307692308</v>
          </cell>
          <cell r="BD69">
            <v>469.0426</v>
          </cell>
          <cell r="BE69">
            <v>0.13</v>
          </cell>
          <cell r="BF69">
            <v>13</v>
          </cell>
          <cell r="BG69">
            <v>16</v>
          </cell>
          <cell r="BH69">
            <v>18</v>
          </cell>
          <cell r="BI69">
            <v>1</v>
          </cell>
          <cell r="BJ69">
            <v>13</v>
          </cell>
          <cell r="BK69">
            <v>17</v>
          </cell>
          <cell r="BL69">
            <v>4</v>
          </cell>
          <cell r="BM69">
            <v>136</v>
          </cell>
          <cell r="BN69">
            <v>8</v>
          </cell>
          <cell r="BO69">
            <v>5</v>
          </cell>
          <cell r="BP69">
            <v>6</v>
          </cell>
          <cell r="BQ69">
            <v>8</v>
          </cell>
          <cell r="BR69">
            <v>3</v>
          </cell>
          <cell r="BS69">
            <v>8</v>
          </cell>
          <cell r="BT69">
            <v>28</v>
          </cell>
          <cell r="BU69">
            <v>20</v>
          </cell>
          <cell r="BV69">
            <v>728</v>
          </cell>
          <cell r="BW69">
            <v>26</v>
          </cell>
          <cell r="BX69">
            <v>5400</v>
          </cell>
          <cell r="BY69">
            <v>7000</v>
          </cell>
          <cell r="BZ69">
            <v>8400</v>
          </cell>
          <cell r="CA69">
            <v>1</v>
          </cell>
          <cell r="CB69">
            <v>5400</v>
          </cell>
          <cell r="CC69">
            <v>6806.04</v>
          </cell>
          <cell r="CD69">
            <v>1406.04</v>
          </cell>
          <cell r="CE69">
            <v>1020.906</v>
          </cell>
          <cell r="CF69">
            <v>0.15</v>
          </cell>
          <cell r="CG69">
            <v>66</v>
          </cell>
          <cell r="CH69">
            <v>54</v>
          </cell>
          <cell r="CI69" t="str">
            <v>怀远店</v>
          </cell>
          <cell r="CJ69" t="str">
            <v>崇都片区</v>
          </cell>
          <cell r="CK69">
            <v>30</v>
          </cell>
          <cell r="CL69">
            <v>36</v>
          </cell>
          <cell r="CM69">
            <v>44</v>
          </cell>
          <cell r="CN69">
            <v>1</v>
          </cell>
          <cell r="CO69">
            <v>30</v>
          </cell>
          <cell r="CP69">
            <v>3</v>
          </cell>
          <cell r="CQ69">
            <v>3</v>
          </cell>
          <cell r="CR69">
            <v>-27</v>
          </cell>
        </row>
        <row r="69">
          <cell r="CT69">
            <v>0</v>
          </cell>
          <cell r="CU69">
            <v>9</v>
          </cell>
          <cell r="CV69">
            <v>10</v>
          </cell>
          <cell r="CW69">
            <v>13</v>
          </cell>
          <cell r="CX69">
            <v>1</v>
          </cell>
          <cell r="CY69">
            <v>9</v>
          </cell>
          <cell r="CZ69">
            <v>5</v>
          </cell>
          <cell r="DA69">
            <v>-4</v>
          </cell>
        </row>
        <row r="69">
          <cell r="DC69">
            <v>0</v>
          </cell>
          <cell r="DD69">
            <v>9</v>
          </cell>
          <cell r="DE69">
            <v>14</v>
          </cell>
          <cell r="DF69">
            <v>17</v>
          </cell>
          <cell r="DG69">
            <v>3</v>
          </cell>
          <cell r="DH69">
            <v>17</v>
          </cell>
          <cell r="DI69">
            <v>19</v>
          </cell>
          <cell r="DJ69">
            <v>2</v>
          </cell>
          <cell r="DK69">
            <v>475</v>
          </cell>
          <cell r="DL69">
            <v>25</v>
          </cell>
          <cell r="DM69">
            <v>4520.9486</v>
          </cell>
        </row>
        <row r="69">
          <cell r="DO69">
            <v>4520.9486</v>
          </cell>
          <cell r="DP69">
            <v>4520.9</v>
          </cell>
        </row>
        <row r="70">
          <cell r="B70">
            <v>56</v>
          </cell>
          <cell r="C70" t="str">
            <v>三江店</v>
          </cell>
          <cell r="D70" t="str">
            <v>崇都片区</v>
          </cell>
          <cell r="E70">
            <v>6</v>
          </cell>
          <cell r="F70">
            <v>7</v>
          </cell>
          <cell r="G70">
            <v>9</v>
          </cell>
          <cell r="H70">
            <v>1</v>
          </cell>
          <cell r="I70">
            <v>6</v>
          </cell>
        </row>
        <row r="70">
          <cell r="K70">
            <v>-6</v>
          </cell>
          <cell r="L70">
            <v>0</v>
          </cell>
        </row>
        <row r="70">
          <cell r="N70" t="e">
            <v>#DIV/0!</v>
          </cell>
          <cell r="O70">
            <v>27</v>
          </cell>
          <cell r="P70">
            <v>30</v>
          </cell>
          <cell r="Q70">
            <v>34</v>
          </cell>
          <cell r="R70">
            <v>3</v>
          </cell>
          <cell r="S70">
            <v>34</v>
          </cell>
          <cell r="T70">
            <v>71</v>
          </cell>
          <cell r="U70">
            <v>37</v>
          </cell>
          <cell r="V70">
            <v>2.08823529411765</v>
          </cell>
          <cell r="W70">
            <v>639</v>
          </cell>
          <cell r="X70">
            <v>9</v>
          </cell>
          <cell r="Y70">
            <v>11</v>
          </cell>
          <cell r="Z70">
            <v>15</v>
          </cell>
          <cell r="AA70">
            <v>21</v>
          </cell>
          <cell r="AB70">
            <v>1</v>
          </cell>
          <cell r="AC70">
            <v>11</v>
          </cell>
          <cell r="AD70">
            <v>17.5</v>
          </cell>
          <cell r="AE70">
            <v>6.5</v>
          </cell>
          <cell r="AF70">
            <v>262.5</v>
          </cell>
          <cell r="AG70">
            <v>15</v>
          </cell>
          <cell r="AH70">
            <v>6</v>
          </cell>
          <cell r="AI70">
            <v>8</v>
          </cell>
          <cell r="AJ70">
            <v>12</v>
          </cell>
          <cell r="AK70">
            <v>3</v>
          </cell>
          <cell r="AL70">
            <v>12</v>
          </cell>
          <cell r="AM70">
            <v>21</v>
          </cell>
          <cell r="AN70">
            <v>9</v>
          </cell>
          <cell r="AO70">
            <v>315</v>
          </cell>
          <cell r="AP70">
            <v>15</v>
          </cell>
          <cell r="AQ70">
            <v>67</v>
          </cell>
          <cell r="AR70">
            <v>56</v>
          </cell>
          <cell r="AS70" t="str">
            <v>三江店</v>
          </cell>
          <cell r="AT70" t="str">
            <v>崇都片区</v>
          </cell>
          <cell r="AU70">
            <v>28</v>
          </cell>
          <cell r="AV70">
            <v>33</v>
          </cell>
          <cell r="AW70">
            <v>38</v>
          </cell>
          <cell r="AX70">
            <v>1</v>
          </cell>
          <cell r="AY70">
            <v>28</v>
          </cell>
          <cell r="AZ70">
            <v>25.25</v>
          </cell>
          <cell r="BA70">
            <v>-2.75</v>
          </cell>
          <cell r="BB70">
            <v>1730.86</v>
          </cell>
          <cell r="BC70">
            <v>0.901785714285714</v>
          </cell>
        </row>
        <row r="70">
          <cell r="BE70">
            <v>0</v>
          </cell>
          <cell r="BF70">
            <v>10</v>
          </cell>
          <cell r="BG70">
            <v>12</v>
          </cell>
          <cell r="BH70">
            <v>14</v>
          </cell>
          <cell r="BI70">
            <v>3</v>
          </cell>
          <cell r="BJ70">
            <v>14</v>
          </cell>
          <cell r="BK70">
            <v>26</v>
          </cell>
          <cell r="BL70">
            <v>12</v>
          </cell>
          <cell r="BM70">
            <v>312</v>
          </cell>
          <cell r="BN70">
            <v>12</v>
          </cell>
          <cell r="BO70">
            <v>4</v>
          </cell>
          <cell r="BP70">
            <v>5</v>
          </cell>
          <cell r="BQ70">
            <v>6</v>
          </cell>
          <cell r="BR70">
            <v>1</v>
          </cell>
          <cell r="BS70">
            <v>4</v>
          </cell>
          <cell r="BT70">
            <v>1</v>
          </cell>
          <cell r="BU70">
            <v>-3</v>
          </cell>
        </row>
        <row r="70">
          <cell r="BW70">
            <v>0</v>
          </cell>
          <cell r="BX70">
            <v>4100</v>
          </cell>
          <cell r="BY70">
            <v>5300</v>
          </cell>
          <cell r="BZ70">
            <v>6378</v>
          </cell>
          <cell r="CA70">
            <v>3</v>
          </cell>
          <cell r="CB70">
            <v>6378</v>
          </cell>
          <cell r="CC70">
            <v>8849.93</v>
          </cell>
          <cell r="CD70">
            <v>2471.93</v>
          </cell>
          <cell r="CE70">
            <v>2212.4825</v>
          </cell>
          <cell r="CF70">
            <v>0.25</v>
          </cell>
          <cell r="CG70">
            <v>67</v>
          </cell>
          <cell r="CH70">
            <v>56</v>
          </cell>
          <cell r="CI70" t="str">
            <v>三江店</v>
          </cell>
          <cell r="CJ70" t="str">
            <v>崇都片区</v>
          </cell>
          <cell r="CK70">
            <v>18</v>
          </cell>
          <cell r="CL70">
            <v>22</v>
          </cell>
          <cell r="CM70">
            <v>28</v>
          </cell>
          <cell r="CN70">
            <v>3</v>
          </cell>
          <cell r="CO70">
            <v>28</v>
          </cell>
          <cell r="CP70">
            <v>31</v>
          </cell>
          <cell r="CQ70">
            <v>29</v>
          </cell>
          <cell r="CR70">
            <v>1</v>
          </cell>
          <cell r="CS70">
            <v>348</v>
          </cell>
          <cell r="CT70">
            <v>12</v>
          </cell>
          <cell r="CU70">
            <v>6</v>
          </cell>
          <cell r="CV70">
            <v>7</v>
          </cell>
          <cell r="CW70">
            <v>9</v>
          </cell>
          <cell r="CX70">
            <v>3</v>
          </cell>
          <cell r="CY70">
            <v>9</v>
          </cell>
          <cell r="CZ70">
            <v>2</v>
          </cell>
          <cell r="DA70">
            <v>-7</v>
          </cell>
        </row>
        <row r="70">
          <cell r="DC70">
            <v>0</v>
          </cell>
          <cell r="DD70">
            <v>6</v>
          </cell>
          <cell r="DE70">
            <v>9</v>
          </cell>
          <cell r="DF70">
            <v>11</v>
          </cell>
          <cell r="DG70">
            <v>3</v>
          </cell>
          <cell r="DH70">
            <v>11</v>
          </cell>
          <cell r="DI70">
            <v>14</v>
          </cell>
          <cell r="DJ70">
            <v>3</v>
          </cell>
          <cell r="DK70">
            <v>350</v>
          </cell>
          <cell r="DL70">
            <v>25</v>
          </cell>
          <cell r="DM70">
            <v>4438.9825</v>
          </cell>
          <cell r="DN70">
            <v>50</v>
          </cell>
          <cell r="DO70">
            <v>4388.9825</v>
          </cell>
          <cell r="DP70">
            <v>4389</v>
          </cell>
        </row>
        <row r="71">
          <cell r="B71">
            <v>351</v>
          </cell>
          <cell r="C71" t="str">
            <v>都江堰药店</v>
          </cell>
          <cell r="D71" t="str">
            <v>崇都片区</v>
          </cell>
          <cell r="E71">
            <v>10</v>
          </cell>
          <cell r="F71">
            <v>12</v>
          </cell>
          <cell r="G71">
            <v>15</v>
          </cell>
          <cell r="H71">
            <v>3</v>
          </cell>
          <cell r="I71">
            <v>15</v>
          </cell>
          <cell r="J71">
            <v>18</v>
          </cell>
          <cell r="K71">
            <v>3</v>
          </cell>
          <cell r="L71">
            <v>1.2</v>
          </cell>
          <cell r="M71">
            <v>810</v>
          </cell>
          <cell r="N71">
            <v>45</v>
          </cell>
          <cell r="O71">
            <v>27</v>
          </cell>
          <cell r="P71">
            <v>30</v>
          </cell>
          <cell r="Q71">
            <v>34</v>
          </cell>
          <cell r="R71">
            <v>3</v>
          </cell>
          <cell r="S71">
            <v>34</v>
          </cell>
          <cell r="T71">
            <v>34</v>
          </cell>
          <cell r="U71">
            <v>0</v>
          </cell>
          <cell r="V71">
            <v>1</v>
          </cell>
          <cell r="W71">
            <v>306</v>
          </cell>
          <cell r="X71">
            <v>9</v>
          </cell>
          <cell r="Y71">
            <v>12</v>
          </cell>
          <cell r="Z71">
            <v>17</v>
          </cell>
          <cell r="AA71">
            <v>24</v>
          </cell>
          <cell r="AB71">
            <v>1</v>
          </cell>
          <cell r="AC71">
            <v>12</v>
          </cell>
          <cell r="AD71">
            <v>13</v>
          </cell>
          <cell r="AE71">
            <v>1</v>
          </cell>
          <cell r="AF71">
            <v>195</v>
          </cell>
          <cell r="AG71">
            <v>15</v>
          </cell>
          <cell r="AH71">
            <v>16</v>
          </cell>
          <cell r="AI71">
            <v>20</v>
          </cell>
          <cell r="AJ71">
            <v>24</v>
          </cell>
          <cell r="AK71">
            <v>1</v>
          </cell>
          <cell r="AL71">
            <v>16</v>
          </cell>
          <cell r="AM71">
            <v>0</v>
          </cell>
          <cell r="AN71">
            <v>-16</v>
          </cell>
        </row>
        <row r="71">
          <cell r="AP71" t="e">
            <v>#DIV/0!</v>
          </cell>
          <cell r="AQ71">
            <v>68</v>
          </cell>
          <cell r="AR71">
            <v>351</v>
          </cell>
          <cell r="AS71" t="str">
            <v>都江堰药店</v>
          </cell>
          <cell r="AT71" t="str">
            <v>崇都片区</v>
          </cell>
          <cell r="AU71">
            <v>21</v>
          </cell>
          <cell r="AV71">
            <v>25</v>
          </cell>
          <cell r="AW71">
            <v>29</v>
          </cell>
          <cell r="AX71">
            <v>1</v>
          </cell>
          <cell r="AY71">
            <v>21</v>
          </cell>
          <cell r="AZ71">
            <v>31</v>
          </cell>
          <cell r="BA71">
            <v>10</v>
          </cell>
          <cell r="BB71">
            <v>1616.75</v>
          </cell>
          <cell r="BC71">
            <v>1.47619047619048</v>
          </cell>
          <cell r="BD71">
            <v>80.8375</v>
          </cell>
          <cell r="BE71">
            <v>0.05</v>
          </cell>
          <cell r="BF71">
            <v>11</v>
          </cell>
          <cell r="BG71">
            <v>13</v>
          </cell>
          <cell r="BH71">
            <v>15</v>
          </cell>
          <cell r="BI71">
            <v>3</v>
          </cell>
          <cell r="BJ71">
            <v>15</v>
          </cell>
          <cell r="BK71">
            <v>8</v>
          </cell>
          <cell r="BL71">
            <v>-7</v>
          </cell>
        </row>
        <row r="71">
          <cell r="BN71">
            <v>0</v>
          </cell>
          <cell r="BO71">
            <v>2</v>
          </cell>
          <cell r="BP71">
            <v>3</v>
          </cell>
          <cell r="BQ71">
            <v>4</v>
          </cell>
          <cell r="BR71">
            <v>3</v>
          </cell>
          <cell r="BS71">
            <v>4</v>
          </cell>
          <cell r="BT71">
            <v>2</v>
          </cell>
          <cell r="BU71">
            <v>-2</v>
          </cell>
        </row>
        <row r="71">
          <cell r="BW71">
            <v>0</v>
          </cell>
          <cell r="BX71">
            <v>3900</v>
          </cell>
          <cell r="BY71">
            <v>5000</v>
          </cell>
          <cell r="BZ71">
            <v>6067</v>
          </cell>
          <cell r="CA71">
            <v>1</v>
          </cell>
          <cell r="CB71">
            <v>3900</v>
          </cell>
          <cell r="CC71">
            <v>4356.6</v>
          </cell>
          <cell r="CD71">
            <v>456.6</v>
          </cell>
          <cell r="CE71">
            <v>653.49</v>
          </cell>
          <cell r="CF71">
            <v>0.15</v>
          </cell>
          <cell r="CG71">
            <v>68</v>
          </cell>
          <cell r="CH71">
            <v>351</v>
          </cell>
          <cell r="CI71" t="str">
            <v>都江堰药店</v>
          </cell>
          <cell r="CJ71" t="str">
            <v>崇都片区</v>
          </cell>
          <cell r="CK71">
            <v>29</v>
          </cell>
          <cell r="CL71">
            <v>35</v>
          </cell>
          <cell r="CM71">
            <v>42</v>
          </cell>
          <cell r="CN71">
            <v>1</v>
          </cell>
          <cell r="CO71">
            <v>29</v>
          </cell>
          <cell r="CP71">
            <v>35</v>
          </cell>
          <cell r="CQ71">
            <v>31</v>
          </cell>
          <cell r="CR71">
            <v>2</v>
          </cell>
          <cell r="CS71">
            <v>186</v>
          </cell>
          <cell r="CT71">
            <v>6</v>
          </cell>
          <cell r="CU71">
            <v>6</v>
          </cell>
          <cell r="CV71">
            <v>7</v>
          </cell>
          <cell r="CW71">
            <v>9</v>
          </cell>
          <cell r="CX71">
            <v>1</v>
          </cell>
          <cell r="CY71">
            <v>6</v>
          </cell>
          <cell r="CZ71">
            <v>8</v>
          </cell>
          <cell r="DA71">
            <v>2</v>
          </cell>
          <cell r="DB71">
            <v>120</v>
          </cell>
          <cell r="DC71">
            <v>15</v>
          </cell>
          <cell r="DD71">
            <v>6</v>
          </cell>
          <cell r="DE71">
            <v>9</v>
          </cell>
          <cell r="DF71">
            <v>11</v>
          </cell>
          <cell r="DG71">
            <v>1</v>
          </cell>
          <cell r="DH71">
            <v>6</v>
          </cell>
          <cell r="DI71">
            <v>9</v>
          </cell>
          <cell r="DJ71">
            <v>3</v>
          </cell>
          <cell r="DK71">
            <v>135</v>
          </cell>
          <cell r="DL71">
            <v>15</v>
          </cell>
          <cell r="DM71">
            <v>2486.3275</v>
          </cell>
          <cell r="DN71">
            <v>56.25</v>
          </cell>
          <cell r="DO71">
            <v>2430.0775</v>
          </cell>
          <cell r="DP71">
            <v>2430.1</v>
          </cell>
        </row>
        <row r="72">
          <cell r="B72">
            <v>367</v>
          </cell>
          <cell r="C72" t="str">
            <v>金带街药店</v>
          </cell>
          <cell r="D72" t="str">
            <v>崇都片区</v>
          </cell>
          <cell r="E72">
            <v>5</v>
          </cell>
          <cell r="F72">
            <v>6</v>
          </cell>
          <cell r="G72">
            <v>8</v>
          </cell>
          <cell r="H72">
            <v>1</v>
          </cell>
          <cell r="I72">
            <v>5</v>
          </cell>
          <cell r="J72">
            <v>1</v>
          </cell>
          <cell r="K72">
            <v>-4</v>
          </cell>
          <cell r="L72">
            <v>0.2</v>
          </cell>
        </row>
        <row r="72">
          <cell r="N72">
            <v>0</v>
          </cell>
          <cell r="O72">
            <v>27</v>
          </cell>
          <cell r="P72">
            <v>30</v>
          </cell>
          <cell r="Q72">
            <v>34</v>
          </cell>
          <cell r="R72">
            <v>1</v>
          </cell>
          <cell r="S72">
            <v>27</v>
          </cell>
          <cell r="T72">
            <v>15</v>
          </cell>
          <cell r="U72">
            <v>-12</v>
          </cell>
          <cell r="V72">
            <v>0.555555555555556</v>
          </cell>
        </row>
        <row r="72">
          <cell r="X72">
            <v>0</v>
          </cell>
          <cell r="Y72">
            <v>11</v>
          </cell>
          <cell r="Z72">
            <v>12</v>
          </cell>
          <cell r="AA72">
            <v>15</v>
          </cell>
          <cell r="AB72">
            <v>1</v>
          </cell>
          <cell r="AC72">
            <v>11</v>
          </cell>
          <cell r="AD72">
            <v>3</v>
          </cell>
          <cell r="AE72">
            <v>-8</v>
          </cell>
        </row>
        <row r="72">
          <cell r="AG72">
            <v>0</v>
          </cell>
          <cell r="AH72">
            <v>6</v>
          </cell>
          <cell r="AI72">
            <v>8</v>
          </cell>
          <cell r="AJ72">
            <v>12</v>
          </cell>
          <cell r="AK72">
            <v>1</v>
          </cell>
          <cell r="AL72">
            <v>11</v>
          </cell>
          <cell r="AM72">
            <v>12</v>
          </cell>
          <cell r="AN72">
            <v>1</v>
          </cell>
          <cell r="AO72">
            <v>96</v>
          </cell>
          <cell r="AP72">
            <v>8</v>
          </cell>
          <cell r="AQ72">
            <v>69</v>
          </cell>
          <cell r="AR72">
            <v>367</v>
          </cell>
          <cell r="AS72" t="str">
            <v>金带街药店</v>
          </cell>
          <cell r="AT72" t="str">
            <v>崇都片区</v>
          </cell>
          <cell r="AU72">
            <v>28</v>
          </cell>
          <cell r="AV72">
            <v>33</v>
          </cell>
          <cell r="AW72">
            <v>38</v>
          </cell>
          <cell r="AX72">
            <v>1</v>
          </cell>
          <cell r="AY72">
            <v>28</v>
          </cell>
          <cell r="AZ72">
            <v>10.55</v>
          </cell>
          <cell r="BA72">
            <v>-17.45</v>
          </cell>
          <cell r="BB72">
            <v>1005.59</v>
          </cell>
          <cell r="BC72">
            <v>0.376785714285714</v>
          </cell>
        </row>
        <row r="72">
          <cell r="BE72">
            <v>0</v>
          </cell>
          <cell r="BF72">
            <v>11</v>
          </cell>
          <cell r="BG72">
            <v>13</v>
          </cell>
          <cell r="BH72">
            <v>15</v>
          </cell>
          <cell r="BI72">
            <v>1</v>
          </cell>
          <cell r="BJ72">
            <v>11</v>
          </cell>
          <cell r="BK72">
            <v>6</v>
          </cell>
          <cell r="BL72">
            <v>-5</v>
          </cell>
        </row>
        <row r="72">
          <cell r="BN72">
            <v>0</v>
          </cell>
          <cell r="BO72">
            <v>4</v>
          </cell>
          <cell r="BP72">
            <v>5</v>
          </cell>
          <cell r="BQ72">
            <v>6</v>
          </cell>
          <cell r="BR72">
            <v>3</v>
          </cell>
          <cell r="BS72">
            <v>6</v>
          </cell>
          <cell r="BT72">
            <v>11</v>
          </cell>
          <cell r="BU72">
            <v>5</v>
          </cell>
          <cell r="BV72">
            <v>286</v>
          </cell>
          <cell r="BW72">
            <v>26</v>
          </cell>
          <cell r="BX72">
            <v>4200</v>
          </cell>
          <cell r="BY72">
            <v>5500</v>
          </cell>
          <cell r="BZ72">
            <v>6533</v>
          </cell>
          <cell r="CA72">
            <v>2</v>
          </cell>
          <cell r="CB72">
            <v>5500</v>
          </cell>
          <cell r="CC72">
            <v>4386</v>
          </cell>
          <cell r="CD72">
            <v>-1114</v>
          </cell>
          <cell r="CE72">
            <v>657.9</v>
          </cell>
          <cell r="CF72">
            <v>0.15</v>
          </cell>
          <cell r="CG72">
            <v>69</v>
          </cell>
          <cell r="CH72">
            <v>367</v>
          </cell>
          <cell r="CI72" t="str">
            <v>金带街药店</v>
          </cell>
          <cell r="CJ72" t="str">
            <v>崇都片区</v>
          </cell>
          <cell r="CK72">
            <v>12</v>
          </cell>
          <cell r="CL72">
            <v>14</v>
          </cell>
          <cell r="CM72">
            <v>17</v>
          </cell>
          <cell r="CN72">
            <v>1</v>
          </cell>
          <cell r="CO72">
            <v>12</v>
          </cell>
          <cell r="CP72">
            <v>17</v>
          </cell>
          <cell r="CQ72">
            <v>16</v>
          </cell>
          <cell r="CR72">
            <v>4</v>
          </cell>
          <cell r="CS72">
            <v>96</v>
          </cell>
          <cell r="CT72">
            <v>6</v>
          </cell>
          <cell r="CU72">
            <v>6</v>
          </cell>
          <cell r="CV72">
            <v>7</v>
          </cell>
          <cell r="CW72">
            <v>9</v>
          </cell>
          <cell r="CX72">
            <v>1</v>
          </cell>
          <cell r="CY72">
            <v>6</v>
          </cell>
          <cell r="CZ72">
            <v>6</v>
          </cell>
          <cell r="DA72">
            <v>0</v>
          </cell>
          <cell r="DB72">
            <v>90</v>
          </cell>
          <cell r="DC72">
            <v>15</v>
          </cell>
          <cell r="DD72">
            <v>6</v>
          </cell>
          <cell r="DE72">
            <v>9</v>
          </cell>
          <cell r="DF72">
            <v>11</v>
          </cell>
          <cell r="DG72">
            <v>2</v>
          </cell>
          <cell r="DH72">
            <v>9</v>
          </cell>
          <cell r="DI72">
            <v>11</v>
          </cell>
          <cell r="DJ72">
            <v>2</v>
          </cell>
          <cell r="DK72">
            <v>220</v>
          </cell>
          <cell r="DL72">
            <v>20</v>
          </cell>
          <cell r="DM72">
            <v>1445.9</v>
          </cell>
          <cell r="DN72">
            <v>0</v>
          </cell>
          <cell r="DO72">
            <v>1445.9</v>
          </cell>
          <cell r="DP72">
            <v>1445.9</v>
          </cell>
        </row>
        <row r="73">
          <cell r="B73">
            <v>572</v>
          </cell>
          <cell r="C73" t="str">
            <v>郫县店</v>
          </cell>
          <cell r="D73" t="str">
            <v>崇都片区</v>
          </cell>
          <cell r="E73">
            <v>5</v>
          </cell>
          <cell r="F73">
            <v>6</v>
          </cell>
          <cell r="G73">
            <v>8</v>
          </cell>
          <cell r="H73">
            <v>1</v>
          </cell>
          <cell r="I73">
            <v>5</v>
          </cell>
          <cell r="J73">
            <v>1</v>
          </cell>
          <cell r="K73">
            <v>-4</v>
          </cell>
          <cell r="L73">
            <v>0.2</v>
          </cell>
        </row>
        <row r="73">
          <cell r="N73">
            <v>0</v>
          </cell>
          <cell r="O73">
            <v>21</v>
          </cell>
          <cell r="P73">
            <v>23</v>
          </cell>
          <cell r="Q73">
            <v>26</v>
          </cell>
          <cell r="R73">
            <v>1</v>
          </cell>
          <cell r="S73">
            <v>21</v>
          </cell>
          <cell r="T73">
            <v>21</v>
          </cell>
          <cell r="U73">
            <v>0</v>
          </cell>
          <cell r="V73">
            <v>1</v>
          </cell>
          <cell r="W73">
            <v>84</v>
          </cell>
          <cell r="X73">
            <v>4</v>
          </cell>
          <cell r="Y73">
            <v>6</v>
          </cell>
          <cell r="Z73">
            <v>8</v>
          </cell>
          <cell r="AA73">
            <v>12</v>
          </cell>
          <cell r="AB73">
            <v>1</v>
          </cell>
          <cell r="AC73">
            <v>6</v>
          </cell>
          <cell r="AD73">
            <v>3.5</v>
          </cell>
          <cell r="AE73">
            <v>-2.5</v>
          </cell>
        </row>
        <row r="73">
          <cell r="AG73">
            <v>0</v>
          </cell>
          <cell r="AH73">
            <v>2</v>
          </cell>
          <cell r="AI73">
            <v>4</v>
          </cell>
          <cell r="AJ73">
            <v>8</v>
          </cell>
          <cell r="AK73">
            <v>1</v>
          </cell>
          <cell r="AL73">
            <v>2</v>
          </cell>
          <cell r="AM73">
            <v>4</v>
          </cell>
          <cell r="AN73">
            <v>2</v>
          </cell>
          <cell r="AO73">
            <v>32</v>
          </cell>
          <cell r="AP73">
            <v>8</v>
          </cell>
          <cell r="AQ73">
            <v>70</v>
          </cell>
          <cell r="AR73">
            <v>572</v>
          </cell>
          <cell r="AS73" t="str">
            <v>郫县店</v>
          </cell>
          <cell r="AT73" t="str">
            <v>崇都片区</v>
          </cell>
          <cell r="AU73">
            <v>17</v>
          </cell>
          <cell r="AV73">
            <v>20</v>
          </cell>
          <cell r="AW73">
            <v>23</v>
          </cell>
          <cell r="AX73">
            <v>1</v>
          </cell>
          <cell r="AY73">
            <v>17</v>
          </cell>
          <cell r="AZ73">
            <v>2</v>
          </cell>
          <cell r="BA73">
            <v>-15</v>
          </cell>
          <cell r="BB73">
            <v>211.2</v>
          </cell>
          <cell r="BC73">
            <v>0.117647058823529</v>
          </cell>
        </row>
        <row r="73">
          <cell r="BE73">
            <v>0</v>
          </cell>
          <cell r="BF73">
            <v>6</v>
          </cell>
          <cell r="BG73">
            <v>7</v>
          </cell>
          <cell r="BH73">
            <v>8</v>
          </cell>
          <cell r="BI73">
            <v>1</v>
          </cell>
          <cell r="BJ73">
            <v>6</v>
          </cell>
          <cell r="BK73">
            <v>9</v>
          </cell>
          <cell r="BL73">
            <v>3</v>
          </cell>
          <cell r="BM73">
            <v>72</v>
          </cell>
          <cell r="BN73">
            <v>8</v>
          </cell>
          <cell r="BO73">
            <v>2</v>
          </cell>
          <cell r="BP73">
            <v>3</v>
          </cell>
          <cell r="BQ73">
            <v>4</v>
          </cell>
          <cell r="BR73">
            <v>1</v>
          </cell>
          <cell r="BS73">
            <v>2</v>
          </cell>
          <cell r="BT73">
            <v>4</v>
          </cell>
          <cell r="BU73">
            <v>2</v>
          </cell>
          <cell r="BV73">
            <v>72</v>
          </cell>
          <cell r="BW73">
            <v>18</v>
          </cell>
          <cell r="BX73">
            <v>2300</v>
          </cell>
          <cell r="BY73">
            <v>3000</v>
          </cell>
          <cell r="BZ73">
            <v>3578</v>
          </cell>
          <cell r="CA73">
            <v>3</v>
          </cell>
          <cell r="CB73">
            <v>3578</v>
          </cell>
          <cell r="CC73">
            <v>2246.54</v>
          </cell>
          <cell r="CD73">
            <v>-1331.46</v>
          </cell>
          <cell r="CE73">
            <v>336.981</v>
          </cell>
          <cell r="CF73">
            <v>0.15</v>
          </cell>
          <cell r="CG73">
            <v>70</v>
          </cell>
          <cell r="CH73">
            <v>572</v>
          </cell>
          <cell r="CI73" t="str">
            <v>郫县店</v>
          </cell>
          <cell r="CJ73" t="str">
            <v>崇都片区</v>
          </cell>
          <cell r="CK73">
            <v>6</v>
          </cell>
          <cell r="CL73">
            <v>7</v>
          </cell>
          <cell r="CM73">
            <v>9</v>
          </cell>
          <cell r="CN73">
            <v>1</v>
          </cell>
          <cell r="CO73">
            <v>6</v>
          </cell>
          <cell r="CP73">
            <v>7</v>
          </cell>
          <cell r="CQ73">
            <v>6</v>
          </cell>
          <cell r="CR73">
            <v>0</v>
          </cell>
          <cell r="CS73">
            <v>36</v>
          </cell>
          <cell r="CT73">
            <v>6</v>
          </cell>
          <cell r="CU73">
            <v>4</v>
          </cell>
          <cell r="CV73">
            <v>5</v>
          </cell>
          <cell r="CW73">
            <v>6</v>
          </cell>
          <cell r="CX73">
            <v>1</v>
          </cell>
          <cell r="CY73">
            <v>4</v>
          </cell>
        </row>
        <row r="73">
          <cell r="DA73">
            <v>-4</v>
          </cell>
        </row>
        <row r="73">
          <cell r="DC73" t="e">
            <v>#DIV/0!</v>
          </cell>
          <cell r="DD73">
            <v>5</v>
          </cell>
          <cell r="DE73">
            <v>8</v>
          </cell>
          <cell r="DF73">
            <v>9</v>
          </cell>
          <cell r="DG73">
            <v>1</v>
          </cell>
          <cell r="DH73">
            <v>5</v>
          </cell>
          <cell r="DI73">
            <v>3</v>
          </cell>
          <cell r="DJ73">
            <v>-2</v>
          </cell>
        </row>
        <row r="73">
          <cell r="DL73">
            <v>0</v>
          </cell>
          <cell r="DM73">
            <v>632.981</v>
          </cell>
          <cell r="DN73">
            <v>4</v>
          </cell>
          <cell r="DO73">
            <v>628.981</v>
          </cell>
          <cell r="DP73">
            <v>629</v>
          </cell>
        </row>
        <row r="74">
          <cell r="B74">
            <v>587</v>
          </cell>
          <cell r="C74" t="str">
            <v>景中路店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1</v>
          </cell>
          <cell r="I74">
            <v>5</v>
          </cell>
        </row>
        <row r="74">
          <cell r="K74">
            <v>-5</v>
          </cell>
          <cell r="L74">
            <v>0</v>
          </cell>
        </row>
        <row r="74">
          <cell r="N74" t="e">
            <v>#DIV/0!</v>
          </cell>
          <cell r="O74">
            <v>21</v>
          </cell>
          <cell r="P74">
            <v>23</v>
          </cell>
          <cell r="Q74">
            <v>26</v>
          </cell>
          <cell r="R74">
            <v>3</v>
          </cell>
          <cell r="S74">
            <v>26</v>
          </cell>
          <cell r="T74">
            <v>31</v>
          </cell>
          <cell r="U74">
            <v>5</v>
          </cell>
          <cell r="V74">
            <v>1.19230769230769</v>
          </cell>
          <cell r="W74">
            <v>279</v>
          </cell>
          <cell r="X74">
            <v>9</v>
          </cell>
          <cell r="Y74">
            <v>9</v>
          </cell>
          <cell r="Z74">
            <v>13</v>
          </cell>
          <cell r="AA74">
            <v>18</v>
          </cell>
          <cell r="AB74">
            <v>3</v>
          </cell>
          <cell r="AC74">
            <v>18</v>
          </cell>
          <cell r="AD74">
            <v>3</v>
          </cell>
          <cell r="AE74">
            <v>-15</v>
          </cell>
        </row>
        <row r="74">
          <cell r="AG74">
            <v>0</v>
          </cell>
          <cell r="AH74">
            <v>5</v>
          </cell>
          <cell r="AI74">
            <v>7</v>
          </cell>
          <cell r="AJ74">
            <v>11</v>
          </cell>
          <cell r="AK74">
            <v>1</v>
          </cell>
          <cell r="AL74">
            <v>5</v>
          </cell>
          <cell r="AM74">
            <v>1</v>
          </cell>
          <cell r="AN74">
            <v>-4</v>
          </cell>
        </row>
        <row r="74">
          <cell r="AP74">
            <v>0</v>
          </cell>
          <cell r="AQ74">
            <v>71</v>
          </cell>
          <cell r="AR74">
            <v>587</v>
          </cell>
          <cell r="AS74" t="str">
            <v>景中路店</v>
          </cell>
          <cell r="AT74" t="str">
            <v>崇都片区</v>
          </cell>
          <cell r="AU74">
            <v>20</v>
          </cell>
          <cell r="AV74">
            <v>24</v>
          </cell>
          <cell r="AW74">
            <v>28</v>
          </cell>
          <cell r="AX74">
            <v>1</v>
          </cell>
          <cell r="AY74">
            <v>20</v>
          </cell>
          <cell r="AZ74">
            <v>6</v>
          </cell>
          <cell r="BA74">
            <v>-14</v>
          </cell>
          <cell r="BB74">
            <v>525.04</v>
          </cell>
          <cell r="BC74">
            <v>0.3</v>
          </cell>
        </row>
        <row r="74">
          <cell r="BE74">
            <v>0</v>
          </cell>
          <cell r="BF74">
            <v>8</v>
          </cell>
          <cell r="BG74">
            <v>10</v>
          </cell>
          <cell r="BH74">
            <v>11</v>
          </cell>
          <cell r="BI74">
            <v>3</v>
          </cell>
          <cell r="BJ74">
            <v>11</v>
          </cell>
          <cell r="BK74">
            <v>13</v>
          </cell>
          <cell r="BL74">
            <v>2</v>
          </cell>
          <cell r="BM74">
            <v>156</v>
          </cell>
          <cell r="BN74">
            <v>12</v>
          </cell>
          <cell r="BO74">
            <v>2</v>
          </cell>
          <cell r="BP74">
            <v>3</v>
          </cell>
          <cell r="BQ74">
            <v>4</v>
          </cell>
          <cell r="BR74">
            <v>3</v>
          </cell>
          <cell r="BS74">
            <v>4</v>
          </cell>
          <cell r="BT74">
            <v>10</v>
          </cell>
          <cell r="BU74">
            <v>6</v>
          </cell>
          <cell r="BV74">
            <v>260</v>
          </cell>
          <cell r="BW74">
            <v>26</v>
          </cell>
          <cell r="BX74">
            <v>2500</v>
          </cell>
          <cell r="BY74">
            <v>3200</v>
          </cell>
          <cell r="BZ74">
            <v>3889</v>
          </cell>
          <cell r="CA74">
            <v>1</v>
          </cell>
          <cell r="CB74">
            <v>2500</v>
          </cell>
          <cell r="CC74">
            <v>2051.5</v>
          </cell>
          <cell r="CD74">
            <v>-448.5</v>
          </cell>
          <cell r="CE74">
            <v>307.725</v>
          </cell>
          <cell r="CF74">
            <v>0.15</v>
          </cell>
          <cell r="CG74">
            <v>71</v>
          </cell>
          <cell r="CH74">
            <v>587</v>
          </cell>
          <cell r="CI74" t="str">
            <v>景中路店</v>
          </cell>
          <cell r="CJ74" t="str">
            <v>崇都片区</v>
          </cell>
          <cell r="CK74">
            <v>10</v>
          </cell>
          <cell r="CL74">
            <v>12</v>
          </cell>
          <cell r="CM74">
            <v>15</v>
          </cell>
          <cell r="CN74">
            <v>3</v>
          </cell>
          <cell r="CO74">
            <v>15</v>
          </cell>
          <cell r="CP74">
            <v>44</v>
          </cell>
          <cell r="CQ74">
            <v>40</v>
          </cell>
          <cell r="CR74">
            <v>25</v>
          </cell>
          <cell r="CS74">
            <v>480</v>
          </cell>
          <cell r="CT74">
            <v>12</v>
          </cell>
          <cell r="CU74">
            <v>4</v>
          </cell>
          <cell r="CV74">
            <v>5</v>
          </cell>
          <cell r="CW74">
            <v>6</v>
          </cell>
          <cell r="CX74">
            <v>3</v>
          </cell>
          <cell r="CY74">
            <v>6</v>
          </cell>
          <cell r="CZ74">
            <v>1</v>
          </cell>
          <cell r="DA74">
            <v>-5</v>
          </cell>
        </row>
        <row r="74">
          <cell r="DC74">
            <v>0</v>
          </cell>
          <cell r="DD74">
            <v>5</v>
          </cell>
          <cell r="DE74">
            <v>8</v>
          </cell>
          <cell r="DF74">
            <v>9</v>
          </cell>
          <cell r="DG74">
            <v>3</v>
          </cell>
          <cell r="DH74">
            <v>9</v>
          </cell>
          <cell r="DI74">
            <v>13</v>
          </cell>
          <cell r="DJ74">
            <v>4</v>
          </cell>
          <cell r="DK74">
            <v>325</v>
          </cell>
          <cell r="DL74">
            <v>25</v>
          </cell>
          <cell r="DM74">
            <v>1807.725</v>
          </cell>
        </row>
        <row r="74">
          <cell r="DO74">
            <v>1807.725</v>
          </cell>
          <cell r="DP74">
            <v>1807.7</v>
          </cell>
        </row>
        <row r="75">
          <cell r="B75">
            <v>704</v>
          </cell>
          <cell r="C75" t="str">
            <v>奎光路中段药店</v>
          </cell>
          <cell r="D75" t="str">
            <v>崇都片区</v>
          </cell>
          <cell r="E75">
            <v>5</v>
          </cell>
          <cell r="F75">
            <v>6</v>
          </cell>
          <cell r="G75">
            <v>8</v>
          </cell>
          <cell r="H75">
            <v>1</v>
          </cell>
          <cell r="I75">
            <v>5</v>
          </cell>
          <cell r="J75">
            <v>2</v>
          </cell>
          <cell r="K75">
            <v>-3</v>
          </cell>
          <cell r="L75">
            <v>0.4</v>
          </cell>
        </row>
        <row r="75">
          <cell r="N75">
            <v>0</v>
          </cell>
          <cell r="O75">
            <v>21</v>
          </cell>
          <cell r="P75">
            <v>23</v>
          </cell>
          <cell r="Q75">
            <v>26</v>
          </cell>
          <cell r="R75">
            <v>1</v>
          </cell>
          <cell r="S75">
            <v>21</v>
          </cell>
          <cell r="T75">
            <v>24</v>
          </cell>
          <cell r="U75">
            <v>3</v>
          </cell>
          <cell r="V75">
            <v>1.14285714285714</v>
          </cell>
          <cell r="W75">
            <v>96</v>
          </cell>
          <cell r="X75">
            <v>4</v>
          </cell>
          <cell r="Y75">
            <v>9</v>
          </cell>
          <cell r="Z75">
            <v>13</v>
          </cell>
          <cell r="AA75">
            <v>18</v>
          </cell>
          <cell r="AB75">
            <v>1</v>
          </cell>
          <cell r="AC75">
            <v>9</v>
          </cell>
          <cell r="AD75">
            <v>7</v>
          </cell>
          <cell r="AE75">
            <v>-2</v>
          </cell>
        </row>
        <row r="75">
          <cell r="AG75">
            <v>0</v>
          </cell>
          <cell r="AH75">
            <v>6</v>
          </cell>
          <cell r="AI75">
            <v>8</v>
          </cell>
          <cell r="AJ75">
            <v>12</v>
          </cell>
          <cell r="AK75">
            <v>2</v>
          </cell>
          <cell r="AL75">
            <v>8</v>
          </cell>
          <cell r="AM75">
            <v>14</v>
          </cell>
          <cell r="AN75">
            <v>6</v>
          </cell>
          <cell r="AO75">
            <v>140</v>
          </cell>
          <cell r="AP75">
            <v>10</v>
          </cell>
          <cell r="AQ75">
            <v>72</v>
          </cell>
          <cell r="AR75">
            <v>704</v>
          </cell>
          <cell r="AS75" t="str">
            <v>奎光路中段药店</v>
          </cell>
          <cell r="AT75" t="str">
            <v>崇都片区</v>
          </cell>
          <cell r="AU75">
            <v>18</v>
          </cell>
          <cell r="AV75">
            <v>21</v>
          </cell>
          <cell r="AW75">
            <v>24</v>
          </cell>
          <cell r="AX75">
            <v>1</v>
          </cell>
          <cell r="AY75">
            <v>18</v>
          </cell>
          <cell r="AZ75">
            <v>19.75</v>
          </cell>
          <cell r="BA75">
            <v>1.75</v>
          </cell>
          <cell r="BB75">
            <v>2023.6</v>
          </cell>
          <cell r="BC75">
            <v>1.09722222222222</v>
          </cell>
          <cell r="BD75">
            <v>101.18</v>
          </cell>
          <cell r="BE75">
            <v>0.05</v>
          </cell>
          <cell r="BF75">
            <v>8</v>
          </cell>
          <cell r="BG75">
            <v>10</v>
          </cell>
          <cell r="BH75">
            <v>11</v>
          </cell>
          <cell r="BI75">
            <v>2</v>
          </cell>
          <cell r="BJ75">
            <v>10</v>
          </cell>
          <cell r="BK75">
            <v>17</v>
          </cell>
          <cell r="BL75">
            <v>7</v>
          </cell>
          <cell r="BM75">
            <v>170</v>
          </cell>
          <cell r="BN75">
            <v>10</v>
          </cell>
          <cell r="BO75">
            <v>2</v>
          </cell>
          <cell r="BP75">
            <v>3</v>
          </cell>
          <cell r="BQ75">
            <v>4</v>
          </cell>
          <cell r="BR75">
            <v>3</v>
          </cell>
          <cell r="BS75">
            <v>4</v>
          </cell>
          <cell r="BT75">
            <v>7</v>
          </cell>
          <cell r="BU75">
            <v>3</v>
          </cell>
          <cell r="BV75">
            <v>182</v>
          </cell>
          <cell r="BW75">
            <v>26</v>
          </cell>
          <cell r="BX75">
            <v>3000</v>
          </cell>
          <cell r="BY75">
            <v>4000</v>
          </cell>
          <cell r="BZ75">
            <v>4667</v>
          </cell>
          <cell r="CA75">
            <v>1</v>
          </cell>
          <cell r="CB75">
            <v>3000</v>
          </cell>
          <cell r="CC75">
            <v>3000.42</v>
          </cell>
          <cell r="CD75">
            <v>0.420000000000073</v>
          </cell>
          <cell r="CE75">
            <v>450.063</v>
          </cell>
          <cell r="CF75">
            <v>0.15</v>
          </cell>
          <cell r="CG75">
            <v>72</v>
          </cell>
          <cell r="CH75">
            <v>704</v>
          </cell>
          <cell r="CI75" t="str">
            <v>奎光路中段药店</v>
          </cell>
          <cell r="CJ75" t="str">
            <v>崇都片区</v>
          </cell>
          <cell r="CK75">
            <v>9</v>
          </cell>
          <cell r="CL75">
            <v>11</v>
          </cell>
          <cell r="CM75">
            <v>13</v>
          </cell>
          <cell r="CN75">
            <v>1</v>
          </cell>
          <cell r="CO75">
            <v>9</v>
          </cell>
          <cell r="CP75">
            <v>3</v>
          </cell>
          <cell r="CQ75">
            <v>3</v>
          </cell>
          <cell r="CR75">
            <v>-6</v>
          </cell>
        </row>
        <row r="75">
          <cell r="CT75">
            <v>0</v>
          </cell>
          <cell r="CU75">
            <v>4</v>
          </cell>
          <cell r="CV75">
            <v>5</v>
          </cell>
          <cell r="CW75">
            <v>6</v>
          </cell>
          <cell r="CX75">
            <v>1</v>
          </cell>
          <cell r="CY75">
            <v>4</v>
          </cell>
          <cell r="CZ75">
            <v>6</v>
          </cell>
          <cell r="DA75">
            <v>2</v>
          </cell>
          <cell r="DB75">
            <v>90</v>
          </cell>
          <cell r="DC75">
            <v>15</v>
          </cell>
          <cell r="DD75">
            <v>5</v>
          </cell>
          <cell r="DE75">
            <v>8</v>
          </cell>
          <cell r="DF75">
            <v>9</v>
          </cell>
          <cell r="DG75">
            <v>2</v>
          </cell>
          <cell r="DH75">
            <v>8</v>
          </cell>
          <cell r="DI75">
            <v>5</v>
          </cell>
          <cell r="DJ75">
            <v>-3</v>
          </cell>
        </row>
        <row r="75">
          <cell r="DL75">
            <v>0</v>
          </cell>
          <cell r="DM75">
            <v>1229.243</v>
          </cell>
        </row>
        <row r="75">
          <cell r="DO75">
            <v>1229.243</v>
          </cell>
          <cell r="DP75">
            <v>1229.2</v>
          </cell>
        </row>
        <row r="76">
          <cell r="B76">
            <v>706</v>
          </cell>
          <cell r="C76" t="str">
            <v>翔风路药店</v>
          </cell>
          <cell r="D76" t="str">
            <v>崇都片区</v>
          </cell>
          <cell r="E76">
            <v>5</v>
          </cell>
          <cell r="F76">
            <v>6</v>
          </cell>
          <cell r="G76">
            <v>8</v>
          </cell>
          <cell r="H76">
            <v>1</v>
          </cell>
          <cell r="I76">
            <v>5</v>
          </cell>
          <cell r="J76">
            <v>2</v>
          </cell>
          <cell r="K76">
            <v>-3</v>
          </cell>
          <cell r="L76">
            <v>0.4</v>
          </cell>
        </row>
        <row r="76">
          <cell r="N76">
            <v>0</v>
          </cell>
          <cell r="O76">
            <v>21</v>
          </cell>
          <cell r="P76">
            <v>23</v>
          </cell>
          <cell r="Q76">
            <v>26</v>
          </cell>
          <cell r="R76">
            <v>1</v>
          </cell>
          <cell r="S76">
            <v>21</v>
          </cell>
          <cell r="T76">
            <v>50</v>
          </cell>
          <cell r="U76">
            <v>29</v>
          </cell>
          <cell r="V76">
            <v>2.38095238095238</v>
          </cell>
          <cell r="W76">
            <v>200</v>
          </cell>
          <cell r="X76">
            <v>4</v>
          </cell>
          <cell r="Y76">
            <v>9</v>
          </cell>
          <cell r="Z76">
            <v>12</v>
          </cell>
          <cell r="AA76">
            <v>15</v>
          </cell>
          <cell r="AB76">
            <v>1</v>
          </cell>
          <cell r="AC76">
            <v>9</v>
          </cell>
          <cell r="AD76">
            <v>10</v>
          </cell>
          <cell r="AE76">
            <v>1</v>
          </cell>
          <cell r="AF76">
            <v>150</v>
          </cell>
          <cell r="AG76">
            <v>15</v>
          </cell>
          <cell r="AH76">
            <v>2</v>
          </cell>
          <cell r="AI76">
            <v>4</v>
          </cell>
          <cell r="AJ76">
            <v>8</v>
          </cell>
          <cell r="AK76">
            <v>2</v>
          </cell>
          <cell r="AL76">
            <v>4</v>
          </cell>
          <cell r="AM76">
            <v>10</v>
          </cell>
          <cell r="AN76">
            <v>6</v>
          </cell>
          <cell r="AO76">
            <v>100</v>
          </cell>
          <cell r="AP76">
            <v>10</v>
          </cell>
          <cell r="AQ76">
            <v>73</v>
          </cell>
          <cell r="AR76">
            <v>706</v>
          </cell>
          <cell r="AS76" t="str">
            <v>翔风路药店</v>
          </cell>
          <cell r="AT76" t="str">
            <v>崇都片区</v>
          </cell>
          <cell r="AU76">
            <v>18</v>
          </cell>
          <cell r="AV76">
            <v>21</v>
          </cell>
          <cell r="AW76">
            <v>24</v>
          </cell>
          <cell r="AX76">
            <v>1</v>
          </cell>
          <cell r="AY76">
            <v>18</v>
          </cell>
          <cell r="AZ76">
            <v>12.05</v>
          </cell>
          <cell r="BA76">
            <v>-5.95</v>
          </cell>
          <cell r="BB76">
            <v>1007.13</v>
          </cell>
          <cell r="BC76">
            <v>0.669444444444445</v>
          </cell>
        </row>
        <row r="76">
          <cell r="BE76">
            <v>0</v>
          </cell>
          <cell r="BF76">
            <v>6</v>
          </cell>
          <cell r="BG76">
            <v>7</v>
          </cell>
          <cell r="BH76">
            <v>8</v>
          </cell>
          <cell r="BI76">
            <v>2</v>
          </cell>
          <cell r="BJ76">
            <v>7</v>
          </cell>
          <cell r="BK76">
            <v>10</v>
          </cell>
          <cell r="BL76">
            <v>3</v>
          </cell>
          <cell r="BM76">
            <v>100</v>
          </cell>
          <cell r="BN76">
            <v>10</v>
          </cell>
          <cell r="BO76">
            <v>2</v>
          </cell>
          <cell r="BP76">
            <v>3</v>
          </cell>
          <cell r="BQ76">
            <v>4</v>
          </cell>
          <cell r="BR76">
            <v>2</v>
          </cell>
          <cell r="BS76">
            <v>3</v>
          </cell>
        </row>
        <row r="76">
          <cell r="BU76">
            <v>-3</v>
          </cell>
        </row>
        <row r="76">
          <cell r="BW76" t="e">
            <v>#DIV/0!</v>
          </cell>
          <cell r="BX76">
            <v>2600</v>
          </cell>
          <cell r="BY76">
            <v>3400</v>
          </cell>
          <cell r="BZ76">
            <v>4044</v>
          </cell>
          <cell r="CA76">
            <v>1</v>
          </cell>
          <cell r="CB76">
            <v>2600</v>
          </cell>
          <cell r="CC76">
            <v>653.2</v>
          </cell>
          <cell r="CD76">
            <v>-1946.8</v>
          </cell>
          <cell r="CE76">
            <v>97.98</v>
          </cell>
          <cell r="CF76">
            <v>0.15</v>
          </cell>
          <cell r="CG76">
            <v>73</v>
          </cell>
          <cell r="CH76">
            <v>706</v>
          </cell>
          <cell r="CI76" t="str">
            <v>翔风路药店</v>
          </cell>
          <cell r="CJ76" t="str">
            <v>崇都片区</v>
          </cell>
          <cell r="CK76">
            <v>9</v>
          </cell>
          <cell r="CL76">
            <v>11</v>
          </cell>
          <cell r="CM76">
            <v>13</v>
          </cell>
          <cell r="CN76">
            <v>2</v>
          </cell>
          <cell r="CO76">
            <v>11</v>
          </cell>
          <cell r="CP76">
            <v>11</v>
          </cell>
          <cell r="CQ76">
            <v>11</v>
          </cell>
          <cell r="CR76">
            <v>0</v>
          </cell>
          <cell r="CS76">
            <v>99</v>
          </cell>
          <cell r="CT76">
            <v>9</v>
          </cell>
          <cell r="CU76">
            <v>4</v>
          </cell>
          <cell r="CV76">
            <v>5</v>
          </cell>
          <cell r="CW76">
            <v>6</v>
          </cell>
          <cell r="CX76">
            <v>1</v>
          </cell>
          <cell r="CY76">
            <v>4</v>
          </cell>
          <cell r="CZ76">
            <v>1</v>
          </cell>
          <cell r="DA76">
            <v>-3</v>
          </cell>
        </row>
        <row r="76">
          <cell r="DC76">
            <v>0</v>
          </cell>
          <cell r="DD76">
            <v>5</v>
          </cell>
          <cell r="DE76">
            <v>8</v>
          </cell>
          <cell r="DF76">
            <v>9</v>
          </cell>
          <cell r="DG76">
            <v>1</v>
          </cell>
          <cell r="DH76">
            <v>5</v>
          </cell>
          <cell r="DI76">
            <v>6</v>
          </cell>
          <cell r="DJ76">
            <v>1</v>
          </cell>
          <cell r="DK76">
            <v>90</v>
          </cell>
          <cell r="DL76">
            <v>15</v>
          </cell>
          <cell r="DM76">
            <v>836.98</v>
          </cell>
        </row>
        <row r="76">
          <cell r="DO76">
            <v>836.98</v>
          </cell>
          <cell r="DP76">
            <v>837</v>
          </cell>
        </row>
        <row r="77">
          <cell r="B77">
            <v>710</v>
          </cell>
          <cell r="C77" t="str">
            <v>问道西路药店</v>
          </cell>
          <cell r="D77" t="str">
            <v>崇都片区</v>
          </cell>
          <cell r="E77">
            <v>3</v>
          </cell>
          <cell r="F77">
            <v>4</v>
          </cell>
          <cell r="G77">
            <v>5</v>
          </cell>
          <cell r="H77">
            <v>1</v>
          </cell>
          <cell r="I77">
            <v>3</v>
          </cell>
          <cell r="J77">
            <v>1</v>
          </cell>
          <cell r="K77">
            <v>-2</v>
          </cell>
          <cell r="L77">
            <v>0.333333333333333</v>
          </cell>
        </row>
        <row r="77">
          <cell r="N77">
            <v>0</v>
          </cell>
          <cell r="O77">
            <v>9</v>
          </cell>
          <cell r="P77">
            <v>10</v>
          </cell>
          <cell r="Q77">
            <v>12</v>
          </cell>
          <cell r="R77">
            <v>3</v>
          </cell>
          <cell r="S77">
            <v>12</v>
          </cell>
          <cell r="T77">
            <v>13</v>
          </cell>
          <cell r="U77">
            <v>1</v>
          </cell>
          <cell r="V77">
            <v>1.08333333333333</v>
          </cell>
          <cell r="W77">
            <v>117</v>
          </cell>
          <cell r="X77">
            <v>9</v>
          </cell>
          <cell r="Y77">
            <v>6</v>
          </cell>
          <cell r="Z77">
            <v>8</v>
          </cell>
          <cell r="AA77">
            <v>12</v>
          </cell>
          <cell r="AB77">
            <v>1</v>
          </cell>
          <cell r="AC77">
            <v>6</v>
          </cell>
          <cell r="AD77">
            <v>3</v>
          </cell>
          <cell r="AE77">
            <v>-3</v>
          </cell>
        </row>
        <row r="77">
          <cell r="AG77">
            <v>0</v>
          </cell>
          <cell r="AH77">
            <v>2</v>
          </cell>
          <cell r="AI77">
            <v>4</v>
          </cell>
          <cell r="AJ77">
            <v>8</v>
          </cell>
          <cell r="AK77">
            <v>1</v>
          </cell>
          <cell r="AL77">
            <v>2</v>
          </cell>
          <cell r="AM77">
            <v>0</v>
          </cell>
          <cell r="AN77">
            <v>-2</v>
          </cell>
        </row>
        <row r="77">
          <cell r="AP77" t="e">
            <v>#DIV/0!</v>
          </cell>
          <cell r="AQ77">
            <v>74</v>
          </cell>
          <cell r="AR77">
            <v>710</v>
          </cell>
          <cell r="AS77" t="str">
            <v>问道西路药店</v>
          </cell>
          <cell r="AT77" t="str">
            <v>崇都片区</v>
          </cell>
          <cell r="AU77">
            <v>16</v>
          </cell>
          <cell r="AV77">
            <v>19</v>
          </cell>
          <cell r="AW77">
            <v>22</v>
          </cell>
          <cell r="AX77">
            <v>1</v>
          </cell>
          <cell r="AY77">
            <v>16</v>
          </cell>
          <cell r="AZ77">
            <v>11.4</v>
          </cell>
          <cell r="BA77">
            <v>-4.6</v>
          </cell>
          <cell r="BB77">
            <v>928.7</v>
          </cell>
          <cell r="BC77">
            <v>0.7125</v>
          </cell>
        </row>
        <row r="77">
          <cell r="BE77">
            <v>0</v>
          </cell>
          <cell r="BF77">
            <v>6</v>
          </cell>
          <cell r="BG77">
            <v>7</v>
          </cell>
          <cell r="BH77">
            <v>8</v>
          </cell>
          <cell r="BI77">
            <v>1</v>
          </cell>
          <cell r="BJ77">
            <v>6</v>
          </cell>
        </row>
        <row r="77">
          <cell r="BL77">
            <v>-6</v>
          </cell>
        </row>
        <row r="77">
          <cell r="BN77" t="e">
            <v>#DIV/0!</v>
          </cell>
          <cell r="BO77">
            <v>2</v>
          </cell>
          <cell r="BP77">
            <v>3</v>
          </cell>
          <cell r="BQ77">
            <v>4</v>
          </cell>
          <cell r="BR77">
            <v>3</v>
          </cell>
          <cell r="BS77">
            <v>4</v>
          </cell>
          <cell r="BT77">
            <v>4</v>
          </cell>
          <cell r="BU77">
            <v>0</v>
          </cell>
          <cell r="BV77">
            <v>104</v>
          </cell>
          <cell r="BW77">
            <v>26</v>
          </cell>
          <cell r="BX77">
            <v>2000</v>
          </cell>
          <cell r="BY77">
            <v>2600</v>
          </cell>
          <cell r="BZ77">
            <v>3111</v>
          </cell>
          <cell r="CA77">
            <v>1</v>
          </cell>
          <cell r="CB77">
            <v>2000</v>
          </cell>
          <cell r="CC77">
            <v>684.8</v>
          </cell>
          <cell r="CD77">
            <v>-1315.2</v>
          </cell>
          <cell r="CE77">
            <v>102.72</v>
          </cell>
          <cell r="CF77">
            <v>0.15</v>
          </cell>
          <cell r="CG77">
            <v>74</v>
          </cell>
          <cell r="CH77">
            <v>710</v>
          </cell>
          <cell r="CI77" t="str">
            <v>问道西路药店</v>
          </cell>
          <cell r="CJ77" t="str">
            <v>崇都片区</v>
          </cell>
          <cell r="CK77">
            <v>8</v>
          </cell>
          <cell r="CL77">
            <v>10</v>
          </cell>
          <cell r="CM77">
            <v>12</v>
          </cell>
          <cell r="CN77">
            <v>3</v>
          </cell>
          <cell r="CO77">
            <v>12</v>
          </cell>
          <cell r="CP77">
            <v>15</v>
          </cell>
          <cell r="CQ77">
            <v>13</v>
          </cell>
          <cell r="CR77">
            <v>1</v>
          </cell>
          <cell r="CS77">
            <v>156</v>
          </cell>
          <cell r="CT77">
            <v>12</v>
          </cell>
          <cell r="CU77">
            <v>4</v>
          </cell>
          <cell r="CV77">
            <v>5</v>
          </cell>
          <cell r="CW77">
            <v>6</v>
          </cell>
          <cell r="CX77">
            <v>1</v>
          </cell>
          <cell r="CY77">
            <v>4</v>
          </cell>
        </row>
        <row r="77">
          <cell r="DA77">
            <v>-4</v>
          </cell>
        </row>
        <row r="77">
          <cell r="DC77" t="e">
            <v>#DIV/0!</v>
          </cell>
          <cell r="DD77">
            <v>5</v>
          </cell>
          <cell r="DE77">
            <v>8</v>
          </cell>
          <cell r="DF77">
            <v>9</v>
          </cell>
          <cell r="DG77">
            <v>1</v>
          </cell>
          <cell r="DH77">
            <v>5</v>
          </cell>
          <cell r="DI77">
            <v>2</v>
          </cell>
          <cell r="DJ77">
            <v>-3</v>
          </cell>
        </row>
        <row r="77">
          <cell r="DL77">
            <v>0</v>
          </cell>
          <cell r="DM77">
            <v>479.72</v>
          </cell>
        </row>
        <row r="77">
          <cell r="DO77">
            <v>479.72</v>
          </cell>
          <cell r="DP77">
            <v>479.7</v>
          </cell>
        </row>
        <row r="78">
          <cell r="B78">
            <v>713</v>
          </cell>
          <cell r="C78" t="str">
            <v>聚源镇药店</v>
          </cell>
          <cell r="D78" t="str">
            <v>崇都片区</v>
          </cell>
          <cell r="E78">
            <v>3</v>
          </cell>
          <cell r="F78">
            <v>4</v>
          </cell>
          <cell r="G78">
            <v>5</v>
          </cell>
          <cell r="H78">
            <v>1</v>
          </cell>
          <cell r="I78">
            <v>3</v>
          </cell>
          <cell r="J78">
            <v>3</v>
          </cell>
          <cell r="K78">
            <v>0</v>
          </cell>
          <cell r="L78">
            <v>1</v>
          </cell>
          <cell r="M78">
            <v>30</v>
          </cell>
          <cell r="N78">
            <v>10</v>
          </cell>
          <cell r="O78">
            <v>9</v>
          </cell>
          <cell r="P78">
            <v>10</v>
          </cell>
          <cell r="Q78">
            <v>12</v>
          </cell>
          <cell r="R78">
            <v>3</v>
          </cell>
          <cell r="S78">
            <v>12</v>
          </cell>
          <cell r="T78">
            <v>31</v>
          </cell>
          <cell r="U78">
            <v>19</v>
          </cell>
          <cell r="V78">
            <v>2.58333333333333</v>
          </cell>
          <cell r="W78">
            <v>279</v>
          </cell>
          <cell r="X78">
            <v>9</v>
          </cell>
          <cell r="Y78">
            <v>11</v>
          </cell>
          <cell r="Z78">
            <v>15</v>
          </cell>
          <cell r="AA78">
            <v>21</v>
          </cell>
          <cell r="AB78">
            <v>1</v>
          </cell>
          <cell r="AC78">
            <v>11</v>
          </cell>
          <cell r="AD78">
            <v>12.5</v>
          </cell>
          <cell r="AE78">
            <v>1.5</v>
          </cell>
          <cell r="AF78">
            <v>187.5</v>
          </cell>
          <cell r="AG78">
            <v>15</v>
          </cell>
          <cell r="AH78">
            <v>4</v>
          </cell>
          <cell r="AI78">
            <v>6</v>
          </cell>
          <cell r="AJ78">
            <v>10</v>
          </cell>
          <cell r="AK78">
            <v>1</v>
          </cell>
          <cell r="AL78">
            <v>4</v>
          </cell>
          <cell r="AM78">
            <v>0</v>
          </cell>
          <cell r="AN78">
            <v>-4</v>
          </cell>
        </row>
        <row r="78">
          <cell r="AP78" t="e">
            <v>#DIV/0!</v>
          </cell>
          <cell r="AQ78">
            <v>75</v>
          </cell>
          <cell r="AR78">
            <v>713</v>
          </cell>
          <cell r="AS78" t="str">
            <v>聚源镇药店</v>
          </cell>
          <cell r="AT78" t="str">
            <v>崇都片区</v>
          </cell>
          <cell r="AU78">
            <v>11</v>
          </cell>
          <cell r="AV78">
            <v>13</v>
          </cell>
          <cell r="AW78">
            <v>15</v>
          </cell>
          <cell r="AX78">
            <v>1</v>
          </cell>
          <cell r="AY78">
            <v>11</v>
          </cell>
        </row>
        <row r="78">
          <cell r="BA78">
            <v>-11</v>
          </cell>
        </row>
        <row r="78">
          <cell r="BC78">
            <v>0</v>
          </cell>
        </row>
        <row r="78">
          <cell r="BE78" t="e">
            <v>#DIV/0!</v>
          </cell>
          <cell r="BF78">
            <v>6</v>
          </cell>
          <cell r="BG78">
            <v>7</v>
          </cell>
          <cell r="BH78">
            <v>8</v>
          </cell>
          <cell r="BI78">
            <v>1</v>
          </cell>
          <cell r="BJ78">
            <v>6</v>
          </cell>
          <cell r="BK78">
            <v>5</v>
          </cell>
          <cell r="BL78">
            <v>-1</v>
          </cell>
        </row>
        <row r="78">
          <cell r="BN78">
            <v>0</v>
          </cell>
          <cell r="BO78">
            <v>2</v>
          </cell>
          <cell r="BP78">
            <v>3</v>
          </cell>
          <cell r="BQ78">
            <v>4</v>
          </cell>
          <cell r="BR78">
            <v>1</v>
          </cell>
          <cell r="BS78">
            <v>2</v>
          </cell>
        </row>
        <row r="78">
          <cell r="BU78">
            <v>-2</v>
          </cell>
        </row>
        <row r="78">
          <cell r="BW78" t="e">
            <v>#DIV/0!</v>
          </cell>
          <cell r="BX78">
            <v>1900</v>
          </cell>
          <cell r="BY78">
            <v>2500</v>
          </cell>
          <cell r="BZ78">
            <v>2956</v>
          </cell>
          <cell r="CA78">
            <v>1</v>
          </cell>
          <cell r="CB78">
            <v>1900</v>
          </cell>
          <cell r="CC78">
            <v>3438.2</v>
          </cell>
          <cell r="CD78">
            <v>1538.2</v>
          </cell>
          <cell r="CE78">
            <v>515.73</v>
          </cell>
          <cell r="CF78">
            <v>0.15</v>
          </cell>
          <cell r="CG78">
            <v>75</v>
          </cell>
          <cell r="CH78">
            <v>713</v>
          </cell>
          <cell r="CI78" t="str">
            <v>聚源镇药店</v>
          </cell>
          <cell r="CJ78" t="str">
            <v>崇都片区</v>
          </cell>
          <cell r="CK78">
            <v>8</v>
          </cell>
          <cell r="CL78">
            <v>10</v>
          </cell>
          <cell r="CM78">
            <v>12</v>
          </cell>
          <cell r="CN78">
            <v>1</v>
          </cell>
          <cell r="CO78">
            <v>8</v>
          </cell>
          <cell r="CP78">
            <v>27</v>
          </cell>
          <cell r="CQ78">
            <v>24</v>
          </cell>
          <cell r="CR78">
            <v>16</v>
          </cell>
          <cell r="CS78">
            <v>144</v>
          </cell>
          <cell r="CT78">
            <v>6</v>
          </cell>
          <cell r="CU78">
            <v>2</v>
          </cell>
          <cell r="CV78">
            <v>3</v>
          </cell>
          <cell r="CW78">
            <v>3</v>
          </cell>
          <cell r="CX78">
            <v>1</v>
          </cell>
          <cell r="CY78">
            <v>2</v>
          </cell>
          <cell r="CZ78">
            <v>2</v>
          </cell>
          <cell r="DA78">
            <v>0</v>
          </cell>
          <cell r="DB78">
            <v>30</v>
          </cell>
          <cell r="DC78">
            <v>15</v>
          </cell>
          <cell r="DD78">
            <v>3</v>
          </cell>
          <cell r="DE78">
            <v>5</v>
          </cell>
          <cell r="DF78">
            <v>6</v>
          </cell>
          <cell r="DG78">
            <v>1</v>
          </cell>
          <cell r="DH78">
            <v>3</v>
          </cell>
          <cell r="DI78">
            <v>5</v>
          </cell>
          <cell r="DJ78">
            <v>2</v>
          </cell>
          <cell r="DK78">
            <v>75</v>
          </cell>
          <cell r="DL78">
            <v>15</v>
          </cell>
          <cell r="DM78">
            <v>1261.23</v>
          </cell>
        </row>
        <row r="78">
          <cell r="DO78">
            <v>1261.23</v>
          </cell>
          <cell r="DP78">
            <v>1261.2</v>
          </cell>
        </row>
        <row r="79">
          <cell r="B79">
            <v>738</v>
          </cell>
          <cell r="C79" t="str">
            <v>蒲阳路药店</v>
          </cell>
          <cell r="D79" t="str">
            <v>崇都片区</v>
          </cell>
          <cell r="E79">
            <v>3</v>
          </cell>
          <cell r="F79">
            <v>4</v>
          </cell>
          <cell r="G79">
            <v>5</v>
          </cell>
          <cell r="H79">
            <v>2</v>
          </cell>
          <cell r="I79">
            <v>4</v>
          </cell>
        </row>
        <row r="79">
          <cell r="K79">
            <v>-4</v>
          </cell>
          <cell r="L79">
            <v>0</v>
          </cell>
        </row>
        <row r="79">
          <cell r="N79" t="e">
            <v>#DIV/0!</v>
          </cell>
          <cell r="O79">
            <v>21</v>
          </cell>
          <cell r="P79">
            <v>23</v>
          </cell>
          <cell r="Q79">
            <v>26</v>
          </cell>
          <cell r="R79">
            <v>3</v>
          </cell>
          <cell r="S79">
            <v>26</v>
          </cell>
          <cell r="T79">
            <v>9</v>
          </cell>
          <cell r="U79">
            <v>-17</v>
          </cell>
          <cell r="V79">
            <v>0.346153846153846</v>
          </cell>
        </row>
        <row r="79">
          <cell r="X79">
            <v>0</v>
          </cell>
          <cell r="Y79">
            <v>9</v>
          </cell>
          <cell r="Z79">
            <v>13</v>
          </cell>
          <cell r="AA79">
            <v>18</v>
          </cell>
          <cell r="AB79">
            <v>1</v>
          </cell>
          <cell r="AC79">
            <v>9</v>
          </cell>
          <cell r="AD79">
            <v>2</v>
          </cell>
          <cell r="AE79">
            <v>-7</v>
          </cell>
        </row>
        <row r="79">
          <cell r="AG79">
            <v>0</v>
          </cell>
          <cell r="AH79">
            <v>3</v>
          </cell>
          <cell r="AI79">
            <v>5</v>
          </cell>
          <cell r="AJ79">
            <v>9</v>
          </cell>
          <cell r="AK79">
            <v>2</v>
          </cell>
          <cell r="AL79">
            <v>5</v>
          </cell>
          <cell r="AM79">
            <v>8</v>
          </cell>
          <cell r="AN79">
            <v>3</v>
          </cell>
          <cell r="AO79">
            <v>80</v>
          </cell>
          <cell r="AP79">
            <v>10</v>
          </cell>
          <cell r="AQ79">
            <v>76</v>
          </cell>
          <cell r="AR79">
            <v>738</v>
          </cell>
          <cell r="AS79" t="str">
            <v>蒲阳路药店</v>
          </cell>
          <cell r="AT79" t="str">
            <v>崇都片区</v>
          </cell>
          <cell r="AU79">
            <v>17</v>
          </cell>
          <cell r="AV79">
            <v>20</v>
          </cell>
          <cell r="AW79">
            <v>23</v>
          </cell>
          <cell r="AX79">
            <v>1</v>
          </cell>
          <cell r="AY79">
            <v>17</v>
          </cell>
          <cell r="AZ79">
            <v>2</v>
          </cell>
          <cell r="BA79">
            <v>-15</v>
          </cell>
          <cell r="BB79">
            <v>159.6</v>
          </cell>
          <cell r="BC79">
            <v>0.117647058823529</v>
          </cell>
        </row>
        <row r="79">
          <cell r="BE79">
            <v>0</v>
          </cell>
          <cell r="BF79">
            <v>6</v>
          </cell>
          <cell r="BG79">
            <v>7</v>
          </cell>
          <cell r="BH79">
            <v>8</v>
          </cell>
          <cell r="BI79">
            <v>3</v>
          </cell>
          <cell r="BJ79">
            <v>8</v>
          </cell>
          <cell r="BK79">
            <v>11</v>
          </cell>
          <cell r="BL79">
            <v>3</v>
          </cell>
          <cell r="BM79">
            <v>132</v>
          </cell>
          <cell r="BN79">
            <v>12</v>
          </cell>
          <cell r="BO79">
            <v>2</v>
          </cell>
          <cell r="BP79">
            <v>3</v>
          </cell>
          <cell r="BQ79">
            <v>4</v>
          </cell>
          <cell r="BR79">
            <v>3</v>
          </cell>
          <cell r="BS79">
            <v>4</v>
          </cell>
          <cell r="BT79">
            <v>8</v>
          </cell>
          <cell r="BU79">
            <v>4</v>
          </cell>
          <cell r="BV79">
            <v>208</v>
          </cell>
          <cell r="BW79">
            <v>26</v>
          </cell>
          <cell r="BX79">
            <v>2400</v>
          </cell>
          <cell r="BY79">
            <v>3100</v>
          </cell>
          <cell r="BZ79">
            <v>3730</v>
          </cell>
          <cell r="CA79">
            <v>1</v>
          </cell>
          <cell r="CB79">
            <v>2400</v>
          </cell>
          <cell r="CC79">
            <v>1479.2</v>
          </cell>
          <cell r="CD79">
            <v>-920.8</v>
          </cell>
          <cell r="CE79">
            <v>221.88</v>
          </cell>
          <cell r="CF79">
            <v>0.15</v>
          </cell>
          <cell r="CG79">
            <v>76</v>
          </cell>
          <cell r="CH79">
            <v>738</v>
          </cell>
          <cell r="CI79" t="str">
            <v>蒲阳路药店</v>
          </cell>
          <cell r="CJ79" t="str">
            <v>崇都片区</v>
          </cell>
          <cell r="CK79">
            <v>8</v>
          </cell>
          <cell r="CL79">
            <v>10</v>
          </cell>
          <cell r="CM79">
            <v>12</v>
          </cell>
          <cell r="CN79">
            <v>1</v>
          </cell>
          <cell r="CO79">
            <v>8</v>
          </cell>
          <cell r="CP79">
            <v>9</v>
          </cell>
          <cell r="CQ79">
            <v>8</v>
          </cell>
          <cell r="CR79">
            <v>0</v>
          </cell>
          <cell r="CS79">
            <v>48</v>
          </cell>
          <cell r="CT79">
            <v>6</v>
          </cell>
          <cell r="CU79">
            <v>4</v>
          </cell>
          <cell r="CV79">
            <v>5</v>
          </cell>
          <cell r="CW79">
            <v>6</v>
          </cell>
          <cell r="CX79">
            <v>3</v>
          </cell>
          <cell r="CY79">
            <v>6</v>
          </cell>
        </row>
        <row r="79">
          <cell r="DA79">
            <v>-6</v>
          </cell>
        </row>
        <row r="79">
          <cell r="DC79" t="e">
            <v>#DIV/0!</v>
          </cell>
          <cell r="DD79">
            <v>5</v>
          </cell>
          <cell r="DE79">
            <v>8</v>
          </cell>
          <cell r="DF79">
            <v>9</v>
          </cell>
          <cell r="DG79">
            <v>2</v>
          </cell>
          <cell r="DH79">
            <v>8</v>
          </cell>
          <cell r="DI79">
            <v>14</v>
          </cell>
          <cell r="DJ79">
            <v>6</v>
          </cell>
          <cell r="DK79">
            <v>280</v>
          </cell>
          <cell r="DL79">
            <v>20</v>
          </cell>
          <cell r="DM79">
            <v>969.88</v>
          </cell>
          <cell r="DN79">
            <v>47.25</v>
          </cell>
          <cell r="DO79">
            <v>922.63</v>
          </cell>
          <cell r="DP79">
            <v>922.6</v>
          </cell>
        </row>
        <row r="80">
          <cell r="B80">
            <v>307</v>
          </cell>
          <cell r="C80" t="str">
            <v>旗舰店</v>
          </cell>
          <cell r="D80" t="str">
            <v>旗舰片</v>
          </cell>
          <cell r="E80">
            <v>110</v>
          </cell>
          <cell r="F80">
            <v>132</v>
          </cell>
          <cell r="G80">
            <v>165</v>
          </cell>
          <cell r="H80">
            <v>1</v>
          </cell>
          <cell r="I80">
            <v>110</v>
          </cell>
          <cell r="J80">
            <v>178.28</v>
          </cell>
          <cell r="K80">
            <v>68.28</v>
          </cell>
          <cell r="L80">
            <v>1.62072727272727</v>
          </cell>
          <cell r="M80">
            <v>1782.8</v>
          </cell>
          <cell r="N80">
            <v>10</v>
          </cell>
          <cell r="O80">
            <v>175</v>
          </cell>
          <cell r="P80">
            <v>193</v>
          </cell>
          <cell r="Q80">
            <v>219</v>
          </cell>
          <cell r="R80">
            <v>1</v>
          </cell>
          <cell r="S80">
            <v>175</v>
          </cell>
          <cell r="T80">
            <v>303</v>
          </cell>
          <cell r="U80">
            <v>128</v>
          </cell>
          <cell r="V80">
            <v>1.73142857142857</v>
          </cell>
          <cell r="W80">
            <v>1212</v>
          </cell>
          <cell r="X80">
            <v>4</v>
          </cell>
          <cell r="Y80">
            <v>105</v>
          </cell>
          <cell r="Z80">
            <v>147</v>
          </cell>
          <cell r="AA80">
            <v>195</v>
          </cell>
          <cell r="AB80">
            <v>1</v>
          </cell>
          <cell r="AC80">
            <v>105</v>
          </cell>
          <cell r="AD80">
            <v>172.5</v>
          </cell>
          <cell r="AE80">
            <v>67.5</v>
          </cell>
          <cell r="AF80">
            <v>2587.5</v>
          </cell>
          <cell r="AG80">
            <v>15</v>
          </cell>
          <cell r="AH80">
            <v>80</v>
          </cell>
          <cell r="AI80">
            <v>110</v>
          </cell>
          <cell r="AJ80">
            <v>150</v>
          </cell>
          <cell r="AK80">
            <v>1</v>
          </cell>
          <cell r="AL80">
            <v>80</v>
          </cell>
          <cell r="AM80">
            <v>27</v>
          </cell>
          <cell r="AN80">
            <v>-53</v>
          </cell>
        </row>
        <row r="80">
          <cell r="AP80">
            <v>0</v>
          </cell>
          <cell r="AQ80">
            <v>77</v>
          </cell>
          <cell r="AR80">
            <v>307</v>
          </cell>
          <cell r="AS80" t="str">
            <v>旗舰店</v>
          </cell>
          <cell r="AT80" t="str">
            <v>旗舰片</v>
          </cell>
          <cell r="AU80">
            <v>180</v>
          </cell>
          <cell r="AV80">
            <v>212</v>
          </cell>
          <cell r="AW80">
            <v>244</v>
          </cell>
          <cell r="AX80">
            <v>1</v>
          </cell>
          <cell r="AY80">
            <v>180</v>
          </cell>
          <cell r="AZ80">
            <v>136.25</v>
          </cell>
          <cell r="BA80">
            <v>-43.75</v>
          </cell>
          <cell r="BB80">
            <v>10349.13</v>
          </cell>
          <cell r="BC80">
            <v>0.756944444444444</v>
          </cell>
        </row>
        <row r="80">
          <cell r="BE80">
            <v>0</v>
          </cell>
          <cell r="BF80">
            <v>60</v>
          </cell>
          <cell r="BG80">
            <v>72</v>
          </cell>
          <cell r="BH80">
            <v>84</v>
          </cell>
          <cell r="BI80">
            <v>3</v>
          </cell>
          <cell r="BJ80">
            <v>84</v>
          </cell>
          <cell r="BK80">
            <v>135</v>
          </cell>
          <cell r="BL80">
            <v>51</v>
          </cell>
          <cell r="BM80">
            <v>1620</v>
          </cell>
          <cell r="BN80">
            <v>12</v>
          </cell>
          <cell r="BO80">
            <v>23</v>
          </cell>
          <cell r="BP80">
            <v>30</v>
          </cell>
          <cell r="BQ80">
            <v>38</v>
          </cell>
          <cell r="BR80">
            <v>1</v>
          </cell>
          <cell r="BS80">
            <v>23</v>
          </cell>
          <cell r="BT80">
            <v>2</v>
          </cell>
          <cell r="BU80">
            <v>-21</v>
          </cell>
        </row>
        <row r="80">
          <cell r="BW80">
            <v>0</v>
          </cell>
          <cell r="BX80">
            <v>42300</v>
          </cell>
          <cell r="BY80">
            <v>55000</v>
          </cell>
          <cell r="BZ80">
            <v>65800</v>
          </cell>
          <cell r="CA80">
            <v>2</v>
          </cell>
          <cell r="CB80">
            <v>55000</v>
          </cell>
          <cell r="CC80">
            <v>28974.61</v>
          </cell>
          <cell r="CD80">
            <v>-26025.39</v>
          </cell>
          <cell r="CE80">
            <v>4346.1915</v>
          </cell>
          <cell r="CF80">
            <v>0.15</v>
          </cell>
          <cell r="CG80">
            <v>77</v>
          </cell>
          <cell r="CH80">
            <v>307</v>
          </cell>
          <cell r="CI80" t="str">
            <v>旗舰店</v>
          </cell>
          <cell r="CJ80" t="str">
            <v>旗舰片</v>
          </cell>
          <cell r="CK80">
            <v>190</v>
          </cell>
          <cell r="CL80">
            <v>231</v>
          </cell>
          <cell r="CM80">
            <v>276</v>
          </cell>
          <cell r="CN80">
            <v>1</v>
          </cell>
          <cell r="CO80">
            <v>190</v>
          </cell>
          <cell r="CP80">
            <v>117</v>
          </cell>
          <cell r="CQ80">
            <v>104</v>
          </cell>
          <cell r="CR80">
            <v>-86</v>
          </cell>
        </row>
        <row r="80">
          <cell r="CT80">
            <v>0</v>
          </cell>
          <cell r="CU80">
            <v>67</v>
          </cell>
          <cell r="CV80">
            <v>80</v>
          </cell>
          <cell r="CW80">
            <v>100</v>
          </cell>
          <cell r="CX80">
            <v>1</v>
          </cell>
          <cell r="CY80">
            <v>67</v>
          </cell>
          <cell r="CZ80">
            <v>66</v>
          </cell>
          <cell r="DA80">
            <v>-1</v>
          </cell>
        </row>
        <row r="80">
          <cell r="DC80">
            <v>0</v>
          </cell>
          <cell r="DD80">
            <v>60</v>
          </cell>
          <cell r="DE80">
            <v>90</v>
          </cell>
          <cell r="DF80">
            <v>108</v>
          </cell>
          <cell r="DG80">
            <v>1</v>
          </cell>
          <cell r="DH80">
            <v>60</v>
          </cell>
          <cell r="DI80">
            <v>71</v>
          </cell>
          <cell r="DJ80">
            <v>11</v>
          </cell>
          <cell r="DK80">
            <v>1065</v>
          </cell>
          <cell r="DL80">
            <v>15</v>
          </cell>
          <cell r="DM80">
            <v>12613.4915</v>
          </cell>
          <cell r="DN80">
            <v>50</v>
          </cell>
          <cell r="DO80">
            <v>12563.4915</v>
          </cell>
          <cell r="DP80">
            <v>12563.5</v>
          </cell>
        </row>
        <row r="81">
          <cell r="D81" t="str">
            <v>合计</v>
          </cell>
          <cell r="E81">
            <v>651</v>
          </cell>
          <cell r="F81">
            <v>787</v>
          </cell>
          <cell r="G81">
            <v>994</v>
          </cell>
        </row>
        <row r="81">
          <cell r="I81">
            <v>685</v>
          </cell>
          <cell r="J81">
            <v>638.356266</v>
          </cell>
          <cell r="K81">
            <v>-46.643734</v>
          </cell>
          <cell r="L81">
            <v>0.931906957664234</v>
          </cell>
          <cell r="M81">
            <v>9045.37415</v>
          </cell>
          <cell r="N81">
            <v>14.1697898677789</v>
          </cell>
          <cell r="O81">
            <v>2293</v>
          </cell>
          <cell r="P81">
            <v>2532</v>
          </cell>
          <cell r="Q81">
            <v>2886</v>
          </cell>
        </row>
        <row r="81">
          <cell r="S81">
            <v>2574</v>
          </cell>
          <cell r="T81">
            <v>3100</v>
          </cell>
          <cell r="U81">
            <v>526</v>
          </cell>
          <cell r="V81">
            <v>1.2043512043512</v>
          </cell>
          <cell r="W81">
            <v>19342</v>
          </cell>
          <cell r="X81">
            <v>6.23935483870968</v>
          </cell>
          <cell r="Y81">
            <v>943</v>
          </cell>
          <cell r="Z81">
            <v>1303</v>
          </cell>
          <cell r="AA81">
            <v>1814</v>
          </cell>
        </row>
        <row r="81">
          <cell r="AC81">
            <v>1120</v>
          </cell>
          <cell r="AD81">
            <v>1366.5</v>
          </cell>
          <cell r="AE81">
            <v>246.5</v>
          </cell>
          <cell r="AF81">
            <v>23195</v>
          </cell>
        </row>
        <row r="81">
          <cell r="AH81">
            <v>628</v>
          </cell>
          <cell r="AI81">
            <v>849</v>
          </cell>
          <cell r="AJ81">
            <v>1235</v>
          </cell>
        </row>
        <row r="81">
          <cell r="AL81">
            <v>784</v>
          </cell>
          <cell r="AM81">
            <v>640</v>
          </cell>
          <cell r="AN81">
            <v>-144</v>
          </cell>
          <cell r="AO81">
            <v>5945</v>
          </cell>
          <cell r="AP81">
            <v>9.2890625</v>
          </cell>
        </row>
        <row r="81">
          <cell r="AT81" t="str">
            <v>合计</v>
          </cell>
          <cell r="AU81">
            <v>2655</v>
          </cell>
          <cell r="AV81">
            <v>3122</v>
          </cell>
          <cell r="AW81">
            <v>3589</v>
          </cell>
        </row>
        <row r="81">
          <cell r="AY81">
            <v>2897</v>
          </cell>
          <cell r="AZ81">
            <v>2633.765</v>
          </cell>
          <cell r="BA81">
            <v>-263.235</v>
          </cell>
          <cell r="BB81">
            <v>239226.38</v>
          </cell>
          <cell r="BC81">
            <v>0.90913531239213</v>
          </cell>
          <cell r="BD81">
            <v>14078.8303</v>
          </cell>
          <cell r="BE81">
            <v>0.058851495809116</v>
          </cell>
          <cell r="BF81">
            <v>971</v>
          </cell>
          <cell r="BG81">
            <v>1165</v>
          </cell>
          <cell r="BH81">
            <v>1355</v>
          </cell>
        </row>
        <row r="81">
          <cell r="BJ81">
            <v>1141</v>
          </cell>
          <cell r="BK81">
            <v>1273</v>
          </cell>
          <cell r="BL81">
            <v>132</v>
          </cell>
          <cell r="BM81">
            <v>11646</v>
          </cell>
          <cell r="BN81">
            <v>9.14846818538884</v>
          </cell>
          <cell r="BO81">
            <v>309</v>
          </cell>
          <cell r="BP81">
            <v>410</v>
          </cell>
          <cell r="BQ81">
            <v>524</v>
          </cell>
        </row>
        <row r="81">
          <cell r="BS81">
            <v>384</v>
          </cell>
          <cell r="BT81">
            <v>350</v>
          </cell>
          <cell r="BU81">
            <v>-34</v>
          </cell>
          <cell r="BV81">
            <v>6214</v>
          </cell>
          <cell r="BW81">
            <v>17.7542857142857</v>
          </cell>
          <cell r="BX81">
            <v>360000</v>
          </cell>
          <cell r="BY81">
            <v>467000</v>
          </cell>
          <cell r="BZ81">
            <v>560000</v>
          </cell>
        </row>
        <row r="81">
          <cell r="CB81">
            <v>435879</v>
          </cell>
          <cell r="CC81">
            <v>428098.95</v>
          </cell>
          <cell r="CD81">
            <v>-7780.04999999999</v>
          </cell>
          <cell r="CE81">
            <v>79936.7745</v>
          </cell>
          <cell r="CF81">
            <v>0.186724995471257</v>
          </cell>
        </row>
        <row r="81">
          <cell r="CJ81" t="str">
            <v>合计</v>
          </cell>
          <cell r="CK81">
            <v>1494</v>
          </cell>
          <cell r="CL81">
            <v>1800</v>
          </cell>
          <cell r="CM81">
            <v>2181</v>
          </cell>
        </row>
        <row r="81">
          <cell r="CO81">
            <v>1747</v>
          </cell>
          <cell r="CP81">
            <v>1829</v>
          </cell>
          <cell r="CQ81">
            <v>1663</v>
          </cell>
          <cell r="CR81">
            <v>-84</v>
          </cell>
          <cell r="CS81">
            <v>12087</v>
          </cell>
          <cell r="CT81">
            <v>7.26819001803969</v>
          </cell>
          <cell r="CU81">
            <v>614</v>
          </cell>
          <cell r="CV81">
            <v>737</v>
          </cell>
          <cell r="CW81">
            <v>922</v>
          </cell>
        </row>
        <row r="81">
          <cell r="CY81">
            <v>681</v>
          </cell>
          <cell r="CZ81">
            <v>711</v>
          </cell>
          <cell r="DA81">
            <v>30</v>
          </cell>
          <cell r="DB81">
            <v>8505</v>
          </cell>
          <cell r="DC81">
            <v>11.9620253164557</v>
          </cell>
          <cell r="DD81">
            <v>637</v>
          </cell>
          <cell r="DE81">
            <v>979</v>
          </cell>
          <cell r="DF81">
            <v>1154</v>
          </cell>
        </row>
        <row r="81">
          <cell r="DH81">
            <v>869</v>
          </cell>
          <cell r="DI81">
            <v>1269</v>
          </cell>
          <cell r="DJ81">
            <v>400</v>
          </cell>
          <cell r="DK81">
            <v>24590</v>
          </cell>
          <cell r="DL81">
            <v>19.3774625689519</v>
          </cell>
          <cell r="DM81">
            <v>214584.97895</v>
          </cell>
          <cell r="DN81">
            <v>992.785</v>
          </cell>
          <cell r="DO81">
            <v>213592.19395</v>
          </cell>
          <cell r="DP81">
            <v>213592.3</v>
          </cell>
        </row>
        <row r="82">
          <cell r="H82" t="str">
            <v>总经理：</v>
          </cell>
        </row>
        <row r="82">
          <cell r="N82" t="e">
            <v>#DIV/0!</v>
          </cell>
        </row>
        <row r="82">
          <cell r="T82" t="str">
            <v>营运部经理：</v>
          </cell>
        </row>
        <row r="82">
          <cell r="X82" t="e">
            <v>#VALUE!</v>
          </cell>
        </row>
        <row r="82">
          <cell r="AE82" t="str">
            <v>制表人：陈柳</v>
          </cell>
        </row>
        <row r="82">
          <cell r="AP82" t="e">
            <v>#DIV/0!</v>
          </cell>
        </row>
        <row r="82">
          <cell r="AR82" t="str">
            <v>董事长：</v>
          </cell>
        </row>
        <row r="82">
          <cell r="AY82" t="str">
            <v>总经理：</v>
          </cell>
        </row>
        <row r="82">
          <cell r="BE82" t="e">
            <v>#DIV/0!</v>
          </cell>
        </row>
        <row r="82">
          <cell r="BK82" t="str">
            <v>营运部经理：</v>
          </cell>
        </row>
        <row r="82">
          <cell r="BN82" t="e">
            <v>#VALUE!</v>
          </cell>
        </row>
        <row r="82">
          <cell r="BV82" t="str">
            <v>制表人：陈柳</v>
          </cell>
          <cell r="BW82" t="e">
            <v>#VALUE!</v>
          </cell>
        </row>
        <row r="82">
          <cell r="CF82" t="e">
            <v>#DIV/0!</v>
          </cell>
        </row>
        <row r="82">
          <cell r="CI82" t="str">
            <v>董事长：</v>
          </cell>
        </row>
        <row r="82">
          <cell r="CR82" t="str">
            <v>总经理：</v>
          </cell>
        </row>
        <row r="82">
          <cell r="CT82" t="e">
            <v>#DIV/0!</v>
          </cell>
        </row>
        <row r="82">
          <cell r="DC82" t="e">
            <v>#VALUE!</v>
          </cell>
        </row>
        <row r="82">
          <cell r="DI82" t="str">
            <v>营运部经理：</v>
          </cell>
        </row>
        <row r="82">
          <cell r="DL82" t="e">
            <v>#REF!</v>
          </cell>
        </row>
        <row r="82">
          <cell r="DP82" t="str">
            <v>制表人：陈柳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$A1:$XFD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F11" sqref="F11"/>
    </sheetView>
  </sheetViews>
  <sheetFormatPr defaultColWidth="9" defaultRowHeight="14.25"/>
  <cols>
    <col min="1" max="1" width="4.375" style="2" customWidth="1"/>
    <col min="2" max="2" width="23.125" style="2" customWidth="1"/>
    <col min="3" max="3" width="13.125" style="2" customWidth="1"/>
    <col min="4" max="5" width="11.625" style="2" customWidth="1"/>
    <col min="6" max="6" width="9.375" style="2" customWidth="1"/>
    <col min="7" max="7" width="11.375" style="2" customWidth="1"/>
    <col min="8" max="8" width="13" style="2" customWidth="1"/>
    <col min="9" max="9" width="12.75" style="2" customWidth="1"/>
    <col min="10" max="10" width="13.5" style="4" hidden="1" customWidth="1"/>
    <col min="11" max="11" width="10.375" style="4" hidden="1" customWidth="1"/>
    <col min="12" max="12" width="12.125" style="2" customWidth="1"/>
    <col min="13" max="13" width="9" style="2" customWidth="1"/>
    <col min="14" max="16384" width="9" style="2"/>
  </cols>
  <sheetData>
    <row r="1" customFormat="1" ht="24" customHeight="1" spans="1:16384">
      <c r="A1" s="2"/>
      <c r="B1" s="5" t="s">
        <v>0</v>
      </c>
      <c r="C1" s="5"/>
      <c r="D1" s="5"/>
      <c r="E1" s="5"/>
      <c r="F1" s="5"/>
      <c r="G1" s="5"/>
      <c r="H1" s="5"/>
      <c r="I1" s="5"/>
      <c r="J1" s="4"/>
      <c r="K1" s="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customFormat="1" ht="24" customHeight="1" spans="1:1638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 t="s">
        <v>6</v>
      </c>
      <c r="I2" s="6" t="s">
        <v>7</v>
      </c>
      <c r="J2" s="4"/>
      <c r="K2" s="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28.5" spans="1:11">
      <c r="A3" s="10"/>
      <c r="B3" s="6"/>
      <c r="C3" s="6"/>
      <c r="D3" s="6"/>
      <c r="E3" s="6" t="s">
        <v>5</v>
      </c>
      <c r="F3" s="6" t="s">
        <v>8</v>
      </c>
      <c r="G3" s="6" t="s">
        <v>9</v>
      </c>
      <c r="H3" s="6"/>
      <c r="I3" s="10"/>
      <c r="J3" s="29" t="s">
        <v>10</v>
      </c>
      <c r="K3" s="29" t="s">
        <v>11</v>
      </c>
    </row>
    <row r="4" s="2" customFormat="1" spans="1:11">
      <c r="A4" s="32">
        <v>52</v>
      </c>
      <c r="B4" s="33" t="s">
        <v>12</v>
      </c>
      <c r="C4" s="12">
        <f>VLOOKUP(A4,[1]发放表!$A:$G,7,0)</f>
        <v>3415.3</v>
      </c>
      <c r="D4" s="34">
        <v>3988.4</v>
      </c>
      <c r="E4" s="34">
        <v>615.1</v>
      </c>
      <c r="F4" s="74">
        <v>615.1</v>
      </c>
      <c r="G4" s="14">
        <f t="shared" ref="G4:G67" si="0">E4-F4</f>
        <v>0</v>
      </c>
      <c r="H4" s="14">
        <f t="shared" ref="H4:H67" si="1">D4+G4</f>
        <v>3988.4</v>
      </c>
      <c r="I4" s="14">
        <f>VLOOKUP(A4,[2]各门店任务!$B:$AT,45,0)</f>
        <v>1188.2</v>
      </c>
      <c r="J4" s="4">
        <f t="shared" ref="J4:J67" si="2">C4+I4</f>
        <v>4603.5</v>
      </c>
      <c r="K4" s="4">
        <f t="shared" ref="K4:K67" si="3">J4-D4-E4</f>
        <v>0</v>
      </c>
    </row>
    <row r="5" s="2" customFormat="1" spans="1:11">
      <c r="A5" s="11">
        <v>54</v>
      </c>
      <c r="B5" s="15" t="s">
        <v>13</v>
      </c>
      <c r="C5" s="12">
        <f>VLOOKUP(A5,[1]发放表!$A:$G,7,0)</f>
        <v>3650.7</v>
      </c>
      <c r="D5" s="16">
        <v>5354.4</v>
      </c>
      <c r="E5" s="16">
        <v>458</v>
      </c>
      <c r="F5" s="16">
        <v>30.08</v>
      </c>
      <c r="G5" s="13">
        <f>E5-F5</f>
        <v>427.92</v>
      </c>
      <c r="H5" s="13">
        <f>D5+G5</f>
        <v>5782.32</v>
      </c>
      <c r="I5" s="14">
        <f>VLOOKUP(A5,[2]各门店任务!$B:$AT,45,0)</f>
        <v>2161.7</v>
      </c>
      <c r="J5" s="4">
        <f>C5+I5</f>
        <v>5812.4</v>
      </c>
      <c r="K5" s="4">
        <f>J5-D5-E5</f>
        <v>0</v>
      </c>
    </row>
    <row r="6" s="2" customFormat="1" spans="1:11">
      <c r="A6" s="11">
        <v>56</v>
      </c>
      <c r="B6" s="15" t="s">
        <v>14</v>
      </c>
      <c r="C6" s="12">
        <f>VLOOKUP(A6,[1]发放表!$A:$G,7,0)</f>
        <v>2009.5</v>
      </c>
      <c r="D6" s="13">
        <v>3346.6</v>
      </c>
      <c r="E6" s="16">
        <v>0</v>
      </c>
      <c r="F6" s="13">
        <v>0</v>
      </c>
      <c r="G6" s="13">
        <f>E6-F6</f>
        <v>0</v>
      </c>
      <c r="H6" s="13">
        <f>D6+G6</f>
        <v>3346.6</v>
      </c>
      <c r="I6" s="14">
        <f>VLOOKUP(A6,[2]各门店任务!$B:$AT,45,0)</f>
        <v>1337.1</v>
      </c>
      <c r="J6" s="4">
        <f>C6+I6</f>
        <v>3346.6</v>
      </c>
      <c r="K6" s="4">
        <f>J6-D6-E6</f>
        <v>0</v>
      </c>
    </row>
    <row r="7" s="2" customFormat="1" spans="1:11">
      <c r="A7" s="58">
        <v>58</v>
      </c>
      <c r="B7" s="58" t="s">
        <v>15</v>
      </c>
      <c r="C7" s="70"/>
      <c r="D7" s="57"/>
      <c r="E7" s="57"/>
      <c r="F7" s="57"/>
      <c r="G7" s="57">
        <f>E7-F7</f>
        <v>0</v>
      </c>
      <c r="H7" s="57">
        <f>D7+G7</f>
        <v>0</v>
      </c>
      <c r="I7" s="59"/>
      <c r="J7" s="71">
        <f>C7+I7</f>
        <v>0</v>
      </c>
      <c r="K7" s="71">
        <f>J7-D7-E7</f>
        <v>0</v>
      </c>
    </row>
    <row r="8" s="2" customFormat="1" spans="1:11">
      <c r="A8" s="11">
        <v>307</v>
      </c>
      <c r="B8" s="15" t="s">
        <v>16</v>
      </c>
      <c r="C8" s="12">
        <f>VLOOKUP(A8,[1]发放表!$A:$G,7,0)</f>
        <v>22974</v>
      </c>
      <c r="D8" s="13">
        <v>17713.16</v>
      </c>
      <c r="E8" s="16">
        <v>17262.34</v>
      </c>
      <c r="F8" s="16">
        <v>1602.94</v>
      </c>
      <c r="G8" s="13">
        <f>E8-F8</f>
        <v>15659.4</v>
      </c>
      <c r="H8" s="13">
        <f>D8+G8</f>
        <v>33372.56</v>
      </c>
      <c r="I8" s="14">
        <f>VLOOKUP(A8,[2]各门店任务!$B:$AT,45,0)</f>
        <v>12001.5</v>
      </c>
      <c r="J8" s="4">
        <f>C8+I8</f>
        <v>34975.5</v>
      </c>
      <c r="K8" s="4">
        <f>J8-D8-E8</f>
        <v>0</v>
      </c>
    </row>
    <row r="9" s="2" customFormat="1" spans="1:11">
      <c r="A9" s="11">
        <v>308</v>
      </c>
      <c r="B9" s="15" t="s">
        <v>17</v>
      </c>
      <c r="C9" s="12">
        <f>VLOOKUP(A9,[1]发放表!$A:$G,7,0)</f>
        <v>3079.2</v>
      </c>
      <c r="D9" s="16">
        <v>3770.8</v>
      </c>
      <c r="E9" s="16">
        <v>424</v>
      </c>
      <c r="F9" s="75">
        <v>424</v>
      </c>
      <c r="G9" s="13">
        <f>E9-F9</f>
        <v>0</v>
      </c>
      <c r="H9" s="13">
        <f>D9+G9</f>
        <v>3770.8</v>
      </c>
      <c r="I9" s="14">
        <f>VLOOKUP(A9,[2]各门店任务!$B:$AT,45,0)</f>
        <v>1115.6</v>
      </c>
      <c r="J9" s="4">
        <f>C9+I9</f>
        <v>4194.8</v>
      </c>
      <c r="K9" s="4">
        <f>J9-D9-E9</f>
        <v>0</v>
      </c>
    </row>
    <row r="10" s="2" customFormat="1" spans="1:11">
      <c r="A10" s="11">
        <v>311</v>
      </c>
      <c r="B10" s="15" t="s">
        <v>18</v>
      </c>
      <c r="C10" s="12">
        <f>VLOOKUP(A10,[1]发放表!$A:$G,7,0)</f>
        <v>4345.8</v>
      </c>
      <c r="D10" s="13">
        <v>6216</v>
      </c>
      <c r="E10" s="76">
        <v>3359</v>
      </c>
      <c r="F10" s="77">
        <v>768.08</v>
      </c>
      <c r="G10" s="13">
        <f>E10-F10</f>
        <v>2590.92</v>
      </c>
      <c r="H10" s="13">
        <f>D10+G10</f>
        <v>8806.92</v>
      </c>
      <c r="I10" s="14">
        <f>VLOOKUP(A10,[2]各门店任务!$B:$AT,45,0)</f>
        <v>5229.2</v>
      </c>
      <c r="J10" s="4">
        <f>C10+I10</f>
        <v>9575</v>
      </c>
      <c r="K10" s="4">
        <f>J10-D10-E10</f>
        <v>0</v>
      </c>
    </row>
    <row r="11" s="2" customFormat="1" spans="1:11">
      <c r="A11" s="11">
        <v>329</v>
      </c>
      <c r="B11" s="11" t="s">
        <v>19</v>
      </c>
      <c r="C11" s="12">
        <f>VLOOKUP(A11,[1]发放表!$A:$G,7,0)</f>
        <v>3576.6</v>
      </c>
      <c r="D11" s="13">
        <v>4769.3</v>
      </c>
      <c r="E11" s="13"/>
      <c r="F11" s="13"/>
      <c r="G11" s="13">
        <f>E11-F11</f>
        <v>0</v>
      </c>
      <c r="H11" s="13">
        <f>D11+G11</f>
        <v>4769.3</v>
      </c>
      <c r="I11" s="14">
        <f>VLOOKUP(A11,[2]各门店任务!$B:$AT,45,0)</f>
        <v>1192.7</v>
      </c>
      <c r="J11" s="4">
        <f>C11+I11</f>
        <v>4769.3</v>
      </c>
      <c r="K11" s="4">
        <f>J11-D11-E11</f>
        <v>0</v>
      </c>
    </row>
    <row r="12" s="2" customFormat="1" spans="1:11">
      <c r="A12" s="11">
        <v>337</v>
      </c>
      <c r="B12" s="15" t="s">
        <v>20</v>
      </c>
      <c r="C12" s="12">
        <f>VLOOKUP(A12,[1]发放表!$A:$G,7,0)</f>
        <v>11005.8</v>
      </c>
      <c r="D12" s="13">
        <v>12275.94</v>
      </c>
      <c r="E12" s="13">
        <v>4354.96</v>
      </c>
      <c r="F12" s="13">
        <v>1139.34</v>
      </c>
      <c r="G12" s="13">
        <f>E12-F12</f>
        <v>3215.62</v>
      </c>
      <c r="H12" s="13">
        <f>D12+G12</f>
        <v>15491.56</v>
      </c>
      <c r="I12" s="14">
        <f>VLOOKUP(A12,[2]各门店任务!$B:$AT,45,0)</f>
        <v>5625.1</v>
      </c>
      <c r="J12" s="4">
        <f>C12+I12</f>
        <v>16630.9</v>
      </c>
      <c r="K12" s="4">
        <f>J12-D12-E12</f>
        <v>0</v>
      </c>
    </row>
    <row r="13" s="2" customFormat="1" ht="13.5" customHeight="1" spans="1:11">
      <c r="A13" s="11">
        <v>339</v>
      </c>
      <c r="B13" s="15" t="s">
        <v>21</v>
      </c>
      <c r="C13" s="12">
        <f>VLOOKUP(A13,[1]发放表!$A:$G,7,0)</f>
        <v>2134.5</v>
      </c>
      <c r="D13" s="13">
        <v>2978.1</v>
      </c>
      <c r="E13" s="13"/>
      <c r="F13" s="13"/>
      <c r="G13" s="13">
        <f>E13-F13</f>
        <v>0</v>
      </c>
      <c r="H13" s="13">
        <f>D13+G13</f>
        <v>2978.1</v>
      </c>
      <c r="I13" s="14">
        <f>VLOOKUP(A13,[2]各门店任务!$B:$AT,45,0)</f>
        <v>843.6</v>
      </c>
      <c r="J13" s="4">
        <f>C13+I13</f>
        <v>2978.1</v>
      </c>
      <c r="K13" s="4">
        <f>J13-D13-E13</f>
        <v>0</v>
      </c>
    </row>
    <row r="14" s="2" customFormat="1" spans="1:11">
      <c r="A14" s="11">
        <v>341</v>
      </c>
      <c r="B14" s="15" t="s">
        <v>22</v>
      </c>
      <c r="C14" s="12">
        <f>VLOOKUP(A14,[1]发放表!$A:$G,7,0)</f>
        <v>8110.5</v>
      </c>
      <c r="D14" s="16">
        <v>4064.8</v>
      </c>
      <c r="E14" s="16">
        <v>7562.7</v>
      </c>
      <c r="F14" s="16">
        <v>1358.5</v>
      </c>
      <c r="G14" s="13">
        <f>E14-F14</f>
        <v>6204.2</v>
      </c>
      <c r="H14" s="13">
        <f>D14+G14</f>
        <v>10269</v>
      </c>
      <c r="I14" s="14">
        <f>VLOOKUP(A14,[2]各门店任务!$B:$AT,45,0)</f>
        <v>3517</v>
      </c>
      <c r="J14" s="4">
        <f>C14+I14</f>
        <v>11627.5</v>
      </c>
      <c r="K14" s="4">
        <f>J14-D14-E14</f>
        <v>0</v>
      </c>
    </row>
    <row r="15" s="2" customFormat="1" spans="1:11">
      <c r="A15" s="11">
        <v>343</v>
      </c>
      <c r="B15" s="15" t="s">
        <v>23</v>
      </c>
      <c r="C15" s="12">
        <f>VLOOKUP(A15,[1]发放表!$A:$G,7,0)</f>
        <v>7486.4</v>
      </c>
      <c r="D15" s="13">
        <v>11786</v>
      </c>
      <c r="E15" s="13">
        <v>1557.1</v>
      </c>
      <c r="F15" s="13"/>
      <c r="G15" s="13">
        <f>E15-F15</f>
        <v>1557.1</v>
      </c>
      <c r="H15" s="13">
        <f>D15+G15</f>
        <v>13343.1</v>
      </c>
      <c r="I15" s="14">
        <f>VLOOKUP(A15,[2]各门店任务!$B:$AT,45,0)</f>
        <v>5856.7</v>
      </c>
      <c r="J15" s="4">
        <f>C15+I15</f>
        <v>13343.1</v>
      </c>
      <c r="K15" s="4">
        <f>J15-D15-E15</f>
        <v>0</v>
      </c>
    </row>
    <row r="16" s="2" customFormat="1" spans="1:11">
      <c r="A16" s="58"/>
      <c r="B16" s="60" t="s">
        <v>24</v>
      </c>
      <c r="C16" s="12"/>
      <c r="D16" s="57"/>
      <c r="E16" s="57"/>
      <c r="F16" s="57"/>
      <c r="G16" s="57">
        <f>E16-F16</f>
        <v>0</v>
      </c>
      <c r="H16" s="57">
        <f>D16+G16</f>
        <v>0</v>
      </c>
      <c r="I16" s="14"/>
      <c r="J16" s="71">
        <f>C16+I16</f>
        <v>0</v>
      </c>
      <c r="K16" s="71">
        <f>J16-D16-E16</f>
        <v>0</v>
      </c>
    </row>
    <row r="17" s="2" customFormat="1" spans="1:11">
      <c r="A17" s="58">
        <v>347</v>
      </c>
      <c r="B17" s="61" t="s">
        <v>25</v>
      </c>
      <c r="C17" s="12"/>
      <c r="D17" s="57"/>
      <c r="E17" s="57"/>
      <c r="F17" s="57"/>
      <c r="G17" s="57">
        <f>E17-F17</f>
        <v>0</v>
      </c>
      <c r="H17" s="57">
        <f>D17+G17</f>
        <v>0</v>
      </c>
      <c r="I17" s="14"/>
      <c r="J17" s="71">
        <f>C17+I17</f>
        <v>0</v>
      </c>
      <c r="K17" s="71">
        <f>J17-D17-E17</f>
        <v>0</v>
      </c>
    </row>
    <row r="18" s="2" customFormat="1" ht="15" customHeight="1" spans="1:11">
      <c r="A18" s="11">
        <v>349</v>
      </c>
      <c r="B18" s="15" t="s">
        <v>26</v>
      </c>
      <c r="C18" s="12">
        <f>VLOOKUP(A18,[1]发放表!$A:$G,7,0)</f>
        <v>3473</v>
      </c>
      <c r="D18" s="16">
        <v>3629.5</v>
      </c>
      <c r="E18" s="16">
        <v>518.6</v>
      </c>
      <c r="F18" s="75">
        <v>518.6</v>
      </c>
      <c r="G18" s="13">
        <f>E18-F18</f>
        <v>0</v>
      </c>
      <c r="H18" s="13">
        <f>D18+G18</f>
        <v>3629.5</v>
      </c>
      <c r="I18" s="14">
        <f>VLOOKUP(A18,[2]各门店任务!$B:$AT,45,0)</f>
        <v>675.1</v>
      </c>
      <c r="J18" s="4">
        <f>C18+I18</f>
        <v>4148.1</v>
      </c>
      <c r="K18" s="4">
        <f>J18-D18-E18</f>
        <v>0</v>
      </c>
    </row>
    <row r="19" s="2" customFormat="1" spans="1:11">
      <c r="A19" s="11">
        <v>351</v>
      </c>
      <c r="B19" s="42" t="s">
        <v>27</v>
      </c>
      <c r="C19" s="12">
        <f>VLOOKUP(A19,[1]发放表!$A:$G,7,0)</f>
        <v>2584.2</v>
      </c>
      <c r="D19" s="13">
        <v>4819.3</v>
      </c>
      <c r="E19" s="13"/>
      <c r="F19" s="13"/>
      <c r="G19" s="13">
        <f>E19-F19</f>
        <v>0</v>
      </c>
      <c r="H19" s="13">
        <f>D19+G19</f>
        <v>4819.3</v>
      </c>
      <c r="I19" s="14">
        <f>VLOOKUP(A19,[2]各门店任务!$B:$AT,45,0)</f>
        <v>2235.1</v>
      </c>
      <c r="J19" s="4">
        <f>C19+I19</f>
        <v>4819.3</v>
      </c>
      <c r="K19" s="4">
        <f>J19-D19-E19</f>
        <v>0</v>
      </c>
    </row>
    <row r="20" s="2" customFormat="1" spans="1:11">
      <c r="A20" s="58"/>
      <c r="B20" s="60" t="s">
        <v>28</v>
      </c>
      <c r="C20" s="12"/>
      <c r="D20" s="57"/>
      <c r="E20" s="57"/>
      <c r="F20" s="57"/>
      <c r="G20" s="57">
        <f>E20-F20</f>
        <v>0</v>
      </c>
      <c r="H20" s="57">
        <f>D20+G20</f>
        <v>0</v>
      </c>
      <c r="I20" s="14"/>
      <c r="J20" s="71">
        <f>C20+I20</f>
        <v>0</v>
      </c>
      <c r="K20" s="71">
        <f>J20-D20-E20</f>
        <v>0</v>
      </c>
    </row>
    <row r="21" s="2" customFormat="1" spans="1:11">
      <c r="A21" s="11">
        <v>355</v>
      </c>
      <c r="B21" s="15" t="s">
        <v>29</v>
      </c>
      <c r="C21" s="12">
        <f>VLOOKUP(A21,[1]发放表!$A:$G,7,0)</f>
        <v>5713.2</v>
      </c>
      <c r="D21" s="13">
        <v>5871</v>
      </c>
      <c r="E21" s="13">
        <v>1113.4</v>
      </c>
      <c r="F21" s="13">
        <v>464</v>
      </c>
      <c r="G21" s="13">
        <f>E21-F21</f>
        <v>649.4</v>
      </c>
      <c r="H21" s="13">
        <f>D21+G21</f>
        <v>6520.4</v>
      </c>
      <c r="I21" s="14">
        <f>VLOOKUP(A21,[2]各门店任务!$B:$AT,45,0)</f>
        <v>1271.2</v>
      </c>
      <c r="J21" s="4">
        <f>C21+I21</f>
        <v>6984.4</v>
      </c>
      <c r="K21" s="4">
        <f>J21-D21-E21</f>
        <v>0</v>
      </c>
    </row>
    <row r="22" s="2" customFormat="1" spans="1:11">
      <c r="A22" s="11">
        <v>357</v>
      </c>
      <c r="B22" s="15" t="s">
        <v>30</v>
      </c>
      <c r="C22" s="12">
        <f>VLOOKUP(A22,[1]发放表!$A:$G,7,0)</f>
        <v>2507.2</v>
      </c>
      <c r="D22" s="16">
        <v>3618.5</v>
      </c>
      <c r="E22" s="13"/>
      <c r="F22" s="13"/>
      <c r="G22" s="13">
        <f>E22-F22</f>
        <v>0</v>
      </c>
      <c r="H22" s="13">
        <f>D22+G22</f>
        <v>3618.5</v>
      </c>
      <c r="I22" s="14">
        <f>VLOOKUP(A22,[2]各门店任务!$B:$AT,45,0)</f>
        <v>1111.3</v>
      </c>
      <c r="J22" s="4">
        <f>C22+I22</f>
        <v>3618.5</v>
      </c>
      <c r="K22" s="4">
        <f>J22-D22-E22</f>
        <v>0</v>
      </c>
    </row>
    <row r="23" s="2" customFormat="1" spans="1:11">
      <c r="A23" s="11">
        <v>359</v>
      </c>
      <c r="B23" s="15" t="s">
        <v>31</v>
      </c>
      <c r="C23" s="12">
        <f>VLOOKUP(A23,[1]发放表!$A:$G,7,0)</f>
        <v>4047.4</v>
      </c>
      <c r="D23" s="13">
        <v>5038.1</v>
      </c>
      <c r="E23" s="13"/>
      <c r="F23" s="57"/>
      <c r="G23" s="13">
        <f>E23-F23</f>
        <v>0</v>
      </c>
      <c r="H23" s="13">
        <f>D23+G23</f>
        <v>5038.1</v>
      </c>
      <c r="I23" s="14">
        <f>VLOOKUP(A23,[2]各门店任务!$B:$AT,45,0)</f>
        <v>990.7</v>
      </c>
      <c r="J23" s="4">
        <f>C23+I23</f>
        <v>5038.1</v>
      </c>
      <c r="K23" s="4">
        <f>J23-D23-E23</f>
        <v>0</v>
      </c>
    </row>
    <row r="24" s="2" customFormat="1" spans="1:11">
      <c r="A24" s="11">
        <v>367</v>
      </c>
      <c r="B24" s="42" t="s">
        <v>32</v>
      </c>
      <c r="C24" s="12">
        <f>VLOOKUP(A24,[1]发放表!$A:$G,7,0)</f>
        <v>2545.5</v>
      </c>
      <c r="D24" s="13">
        <v>3423.5</v>
      </c>
      <c r="E24" s="13"/>
      <c r="F24" s="13"/>
      <c r="G24" s="13">
        <f>E24-F24</f>
        <v>0</v>
      </c>
      <c r="H24" s="13">
        <f>D24+G24</f>
        <v>3423.5</v>
      </c>
      <c r="I24" s="14">
        <f>VLOOKUP(A24,[2]各门店任务!$B:$AT,45,0)</f>
        <v>878</v>
      </c>
      <c r="J24" s="4">
        <f>C24+I24</f>
        <v>3423.5</v>
      </c>
      <c r="K24" s="4">
        <f>J24-D24-E24</f>
        <v>0</v>
      </c>
    </row>
    <row r="25" s="2" customFormat="1" spans="1:11">
      <c r="A25" s="11">
        <v>365</v>
      </c>
      <c r="B25" s="15" t="s">
        <v>33</v>
      </c>
      <c r="C25" s="12">
        <f>VLOOKUP(A25,[1]发放表!$A:$G,7,0)</f>
        <v>7823.3</v>
      </c>
      <c r="D25" s="13">
        <v>10028.2</v>
      </c>
      <c r="E25" s="13">
        <v>2671.1</v>
      </c>
      <c r="F25" s="13">
        <v>917.43</v>
      </c>
      <c r="G25" s="13">
        <f>E25-F25</f>
        <v>1753.67</v>
      </c>
      <c r="H25" s="13">
        <f>D25+G25</f>
        <v>11781.87</v>
      </c>
      <c r="I25" s="14">
        <f>VLOOKUP(A25,[2]各门店任务!$B:$AT,45,0)</f>
        <v>4876</v>
      </c>
      <c r="J25" s="4">
        <f>C25+I25</f>
        <v>12699.3</v>
      </c>
      <c r="K25" s="4">
        <f>J25-D25-E25</f>
        <v>0</v>
      </c>
    </row>
    <row r="26" s="2" customFormat="1" spans="1:11">
      <c r="A26" s="11">
        <v>371</v>
      </c>
      <c r="B26" s="42" t="s">
        <v>34</v>
      </c>
      <c r="C26" s="12">
        <f>VLOOKUP(A26,[1]发放表!$A:$G,7,0)</f>
        <v>1319.1</v>
      </c>
      <c r="D26" s="18">
        <v>1416.7</v>
      </c>
      <c r="E26" s="13"/>
      <c r="F26" s="13"/>
      <c r="G26" s="13">
        <f>E26-F26</f>
        <v>0</v>
      </c>
      <c r="H26" s="13">
        <f>D26+G26</f>
        <v>1416.7</v>
      </c>
      <c r="I26" s="14">
        <f>VLOOKUP(A26,[2]各门店任务!$B:$AT,45,0)</f>
        <v>97.6</v>
      </c>
      <c r="J26" s="4">
        <f>C26+I26</f>
        <v>1416.7</v>
      </c>
      <c r="K26" s="4">
        <f>J26-D26-E26</f>
        <v>0</v>
      </c>
    </row>
    <row r="27" s="2" customFormat="1" spans="1:11">
      <c r="A27" s="62">
        <v>363</v>
      </c>
      <c r="B27" s="63" t="s">
        <v>35</v>
      </c>
      <c r="C27" s="70"/>
      <c r="D27" s="64">
        <v>0</v>
      </c>
      <c r="E27" s="65"/>
      <c r="F27" s="65"/>
      <c r="G27" s="65">
        <f>E27-F27</f>
        <v>0</v>
      </c>
      <c r="H27" s="65">
        <f>D27+G27</f>
        <v>0</v>
      </c>
      <c r="I27" s="59"/>
      <c r="J27" s="71">
        <f>C27+I27</f>
        <v>0</v>
      </c>
      <c r="K27" s="71">
        <f>J27-D27-E27</f>
        <v>0</v>
      </c>
    </row>
    <row r="28" s="2" customFormat="1" spans="1:11">
      <c r="A28" s="11">
        <v>361</v>
      </c>
      <c r="B28" s="17" t="s">
        <v>36</v>
      </c>
      <c r="C28" s="12">
        <f>VLOOKUP(A28,[1]发放表!$A:$G,7,0)</f>
        <v>1519.1</v>
      </c>
      <c r="D28" s="18">
        <v>1773.6</v>
      </c>
      <c r="E28" s="13"/>
      <c r="F28" s="13"/>
      <c r="G28" s="13">
        <f>E28-F28</f>
        <v>0</v>
      </c>
      <c r="H28" s="13">
        <f>D28+G28</f>
        <v>1773.6</v>
      </c>
      <c r="I28" s="14">
        <f>VLOOKUP(A28,[2]各门店任务!$B:$AT,45,0)</f>
        <v>254.5</v>
      </c>
      <c r="J28" s="4">
        <f>C28+I28</f>
        <v>1773.6</v>
      </c>
      <c r="K28" s="4">
        <f>J28-D28-E28</f>
        <v>0</v>
      </c>
    </row>
    <row r="29" s="2" customFormat="1" spans="1:11">
      <c r="A29" s="11">
        <v>373</v>
      </c>
      <c r="B29" s="17" t="s">
        <v>37</v>
      </c>
      <c r="C29" s="12">
        <f>VLOOKUP(A29,[1]发放表!$A:$G,7,0)</f>
        <v>3292.8</v>
      </c>
      <c r="D29" s="13">
        <v>4027.6</v>
      </c>
      <c r="E29" s="13"/>
      <c r="F29" s="13"/>
      <c r="G29" s="13">
        <f>E29-F29</f>
        <v>0</v>
      </c>
      <c r="H29" s="13">
        <f>D29+G29</f>
        <v>4027.6</v>
      </c>
      <c r="I29" s="14">
        <f>VLOOKUP(A29,[2]各门店任务!$B:$AT,45,0)</f>
        <v>734.8</v>
      </c>
      <c r="J29" s="4">
        <f>C29+I29</f>
        <v>4027.6</v>
      </c>
      <c r="K29" s="4">
        <f>J29-D29-E29</f>
        <v>0</v>
      </c>
    </row>
    <row r="30" s="2" customFormat="1" spans="1:11">
      <c r="A30" s="67"/>
      <c r="B30" s="68" t="s">
        <v>38</v>
      </c>
      <c r="C30" s="12"/>
      <c r="D30" s="59"/>
      <c r="E30" s="59"/>
      <c r="F30" s="59"/>
      <c r="G30" s="59">
        <f>E30-F30</f>
        <v>0</v>
      </c>
      <c r="H30" s="59">
        <f>D30+G30</f>
        <v>0</v>
      </c>
      <c r="I30" s="14"/>
      <c r="J30" s="71">
        <f>C30+I30</f>
        <v>0</v>
      </c>
      <c r="K30" s="71">
        <f>J30-D30-E30</f>
        <v>0</v>
      </c>
    </row>
    <row r="31" s="2" customFormat="1" spans="1:11">
      <c r="A31" s="11">
        <v>379</v>
      </c>
      <c r="B31" s="17" t="s">
        <v>39</v>
      </c>
      <c r="C31" s="12">
        <f>VLOOKUP(A31,[1]发放表!$A:$G,7,0)</f>
        <v>2960.8</v>
      </c>
      <c r="D31" s="13">
        <v>4161.6</v>
      </c>
      <c r="E31" s="13"/>
      <c r="F31" s="13"/>
      <c r="G31" s="13">
        <f>E31-F31</f>
        <v>0</v>
      </c>
      <c r="H31" s="13">
        <f>D31+G31</f>
        <v>4161.6</v>
      </c>
      <c r="I31" s="14">
        <f>VLOOKUP(A31,[2]各门店任务!$B:$AT,45,0)</f>
        <v>1200.8</v>
      </c>
      <c r="J31" s="4">
        <f>C31+I31</f>
        <v>4161.6</v>
      </c>
      <c r="K31" s="4">
        <f>J31-D31-E31</f>
        <v>0</v>
      </c>
    </row>
    <row r="32" s="2" customFormat="1" spans="1:11">
      <c r="A32" s="58">
        <v>381</v>
      </c>
      <c r="B32" s="69" t="s">
        <v>40</v>
      </c>
      <c r="C32" s="12"/>
      <c r="D32" s="57"/>
      <c r="E32" s="57"/>
      <c r="F32" s="57"/>
      <c r="G32" s="57">
        <f>E32-F32</f>
        <v>0</v>
      </c>
      <c r="H32" s="57">
        <f>D32+G32</f>
        <v>0</v>
      </c>
      <c r="I32" s="14"/>
      <c r="J32" s="71">
        <f>C32+I32</f>
        <v>0</v>
      </c>
      <c r="K32" s="71">
        <f>J32-D32-E32</f>
        <v>0</v>
      </c>
    </row>
    <row r="33" s="2" customFormat="1" spans="1:11">
      <c r="A33" s="11">
        <v>385</v>
      </c>
      <c r="B33" s="17" t="s">
        <v>41</v>
      </c>
      <c r="C33" s="12">
        <f>VLOOKUP(A33,[1]发放表!$A:$G,7,0)</f>
        <v>3330</v>
      </c>
      <c r="D33" s="13">
        <v>4246.4</v>
      </c>
      <c r="E33" s="13"/>
      <c r="F33" s="13"/>
      <c r="G33" s="13">
        <f>E33-F33</f>
        <v>0</v>
      </c>
      <c r="H33" s="13">
        <f>D33+G33</f>
        <v>4246.4</v>
      </c>
      <c r="I33" s="14">
        <f>VLOOKUP(A33,[2]各门店任务!$B:$AT,45,0)</f>
        <v>916.4</v>
      </c>
      <c r="J33" s="4">
        <f>C33+I33</f>
        <v>4246.4</v>
      </c>
      <c r="K33" s="4">
        <f>J33-D33-E33</f>
        <v>0</v>
      </c>
    </row>
    <row r="34" s="2" customFormat="1" spans="1:11">
      <c r="A34" s="11">
        <v>387</v>
      </c>
      <c r="B34" s="17" t="s">
        <v>42</v>
      </c>
      <c r="C34" s="12">
        <f>VLOOKUP(A34,[1]发放表!$A:$G,7,0)</f>
        <v>4941.1</v>
      </c>
      <c r="D34" s="13">
        <v>5995.9</v>
      </c>
      <c r="E34" s="13"/>
      <c r="F34" s="13"/>
      <c r="G34" s="13">
        <f>E34-F34</f>
        <v>0</v>
      </c>
      <c r="H34" s="13">
        <f>D34+G34</f>
        <v>5995.9</v>
      </c>
      <c r="I34" s="14">
        <f>VLOOKUP(A34,[2]各门店任务!$B:$AT,45,0)</f>
        <v>1054.8</v>
      </c>
      <c r="J34" s="4">
        <f>C34+I34</f>
        <v>5995.9</v>
      </c>
      <c r="K34" s="4">
        <f>J34-D34-E34</f>
        <v>0</v>
      </c>
    </row>
    <row r="35" s="2" customFormat="1" spans="1:11">
      <c r="A35" s="11">
        <v>391</v>
      </c>
      <c r="B35" s="24" t="s">
        <v>43</v>
      </c>
      <c r="C35" s="12">
        <f>VLOOKUP(A35,[1]发放表!$A:$G,7,0)</f>
        <v>2563.6</v>
      </c>
      <c r="D35" s="16">
        <v>3759.3</v>
      </c>
      <c r="E35" s="13"/>
      <c r="F35" s="13"/>
      <c r="G35" s="13">
        <f>E35-F35</f>
        <v>0</v>
      </c>
      <c r="H35" s="13">
        <f>D35+G35</f>
        <v>3759.3</v>
      </c>
      <c r="I35" s="14">
        <f>VLOOKUP(A35,[2]各门店任务!$B:$AT,45,0)</f>
        <v>1195.7</v>
      </c>
      <c r="J35" s="4">
        <f>C35+I35</f>
        <v>3759.3</v>
      </c>
      <c r="K35" s="4">
        <f>J35-D35-E35</f>
        <v>0</v>
      </c>
    </row>
    <row r="36" s="2" customFormat="1" spans="1:11">
      <c r="A36" s="11">
        <v>377</v>
      </c>
      <c r="B36" s="17" t="s">
        <v>44</v>
      </c>
      <c r="C36" s="12">
        <f>VLOOKUP(A36,[1]发放表!$A:$G,7,0)</f>
        <v>2488.8</v>
      </c>
      <c r="D36" s="13">
        <v>2750.6</v>
      </c>
      <c r="E36" s="13"/>
      <c r="F36" s="13"/>
      <c r="G36" s="13">
        <f>E36-F36</f>
        <v>0</v>
      </c>
      <c r="H36" s="13">
        <f>D36+G36</f>
        <v>2750.6</v>
      </c>
      <c r="I36" s="14">
        <f>VLOOKUP(A36,[2]各门店任务!$B:$AT,45,0)</f>
        <v>261.8</v>
      </c>
      <c r="J36" s="4">
        <f>C36+I36</f>
        <v>2750.6</v>
      </c>
      <c r="K36" s="4">
        <f>J36-D36-E36</f>
        <v>0</v>
      </c>
    </row>
    <row r="37" s="2" customFormat="1" spans="1:11">
      <c r="A37" s="11">
        <v>389</v>
      </c>
      <c r="B37" s="17" t="s">
        <v>45</v>
      </c>
      <c r="C37" s="12">
        <f>VLOOKUP(A37,[1]发放表!$A:$G,7,0)</f>
        <v>1892.5</v>
      </c>
      <c r="D37" s="13">
        <v>2102.5</v>
      </c>
      <c r="E37" s="13"/>
      <c r="F37" s="13"/>
      <c r="G37" s="13">
        <f>E37-F37</f>
        <v>0</v>
      </c>
      <c r="H37" s="13">
        <f>D37+G37</f>
        <v>2102.5</v>
      </c>
      <c r="I37" s="14">
        <f>VLOOKUP(A37,[2]各门店任务!$B:$AT,45,0)</f>
        <v>210</v>
      </c>
      <c r="J37" s="4">
        <f>C37+I37</f>
        <v>2102.5</v>
      </c>
      <c r="K37" s="4">
        <f>J37-D37-E37</f>
        <v>0</v>
      </c>
    </row>
    <row r="38" s="2" customFormat="1" spans="1:11">
      <c r="A38" s="58"/>
      <c r="B38" s="69" t="s">
        <v>46</v>
      </c>
      <c r="C38" s="12"/>
      <c r="D38" s="57"/>
      <c r="E38" s="57"/>
      <c r="F38" s="57"/>
      <c r="G38" s="57">
        <f>E38-F38</f>
        <v>0</v>
      </c>
      <c r="H38" s="57">
        <f>D38+G38</f>
        <v>0</v>
      </c>
      <c r="I38" s="14"/>
      <c r="J38" s="71">
        <f>C38+I38</f>
        <v>0</v>
      </c>
      <c r="K38" s="71">
        <f>J38-D38-E38</f>
        <v>0</v>
      </c>
    </row>
    <row r="39" s="2" customFormat="1" spans="1:11">
      <c r="A39" s="58"/>
      <c r="B39" s="69" t="s">
        <v>47</v>
      </c>
      <c r="C39" s="12"/>
      <c r="D39" s="56"/>
      <c r="E39" s="57"/>
      <c r="F39" s="57"/>
      <c r="G39" s="57">
        <f>E39-F39</f>
        <v>0</v>
      </c>
      <c r="H39" s="57">
        <f>D39+G39</f>
        <v>0</v>
      </c>
      <c r="I39" s="14"/>
      <c r="J39" s="71">
        <f>C39+I39</f>
        <v>0</v>
      </c>
      <c r="K39" s="71">
        <f>J39-D39-E39</f>
        <v>0</v>
      </c>
    </row>
    <row r="40" s="2" customFormat="1" spans="1:11">
      <c r="A40" s="11">
        <v>399</v>
      </c>
      <c r="B40" s="17" t="s">
        <v>48</v>
      </c>
      <c r="C40" s="12">
        <f>VLOOKUP(A40,[1]发放表!$A:$G,7,0)</f>
        <v>706.8</v>
      </c>
      <c r="D40" s="18">
        <v>850.3</v>
      </c>
      <c r="E40" s="13"/>
      <c r="F40" s="13"/>
      <c r="G40" s="13">
        <f>E40-F40</f>
        <v>0</v>
      </c>
      <c r="H40" s="13">
        <f>D40+G40</f>
        <v>850.3</v>
      </c>
      <c r="I40" s="14">
        <f>VLOOKUP(A40,[2]各门店任务!$B:$AT,45,0)</f>
        <v>143.5</v>
      </c>
      <c r="J40" s="4">
        <f>C40+I40</f>
        <v>850.3</v>
      </c>
      <c r="K40" s="4">
        <f>J40-D40-E40</f>
        <v>0</v>
      </c>
    </row>
    <row r="41" s="2" customFormat="1" spans="1:11">
      <c r="A41" s="58"/>
      <c r="B41" s="69" t="s">
        <v>49</v>
      </c>
      <c r="C41" s="12"/>
      <c r="D41" s="57"/>
      <c r="E41" s="57"/>
      <c r="F41" s="57"/>
      <c r="G41" s="57">
        <f>E41-F41</f>
        <v>0</v>
      </c>
      <c r="H41" s="57">
        <f>D41+G41</f>
        <v>0</v>
      </c>
      <c r="I41" s="14"/>
      <c r="J41" s="71">
        <f>C41+I41</f>
        <v>0</v>
      </c>
      <c r="K41" s="71">
        <f>J41-D41-E41</f>
        <v>0</v>
      </c>
    </row>
    <row r="42" s="2" customFormat="1" spans="1:11">
      <c r="A42" s="11">
        <v>539</v>
      </c>
      <c r="B42" s="17" t="s">
        <v>50</v>
      </c>
      <c r="C42" s="12">
        <f>VLOOKUP(A42,[1]发放表!$A:$G,7,0)</f>
        <v>1676.8</v>
      </c>
      <c r="D42" s="13">
        <v>2774.1</v>
      </c>
      <c r="E42" s="13"/>
      <c r="F42" s="13"/>
      <c r="G42" s="13">
        <f>E42-F42</f>
        <v>0</v>
      </c>
      <c r="H42" s="13">
        <f>D42+G42</f>
        <v>2774.1</v>
      </c>
      <c r="I42" s="14">
        <f>VLOOKUP(A42,[2]各门店任务!$B:$AT,45,0)</f>
        <v>1097.3</v>
      </c>
      <c r="J42" s="4">
        <f>C42+I42</f>
        <v>2774.1</v>
      </c>
      <c r="K42" s="4">
        <f>J42-D42-E42</f>
        <v>0</v>
      </c>
    </row>
    <row r="43" s="2" customFormat="1" spans="1:11">
      <c r="A43" s="11">
        <v>517</v>
      </c>
      <c r="B43" s="17" t="s">
        <v>51</v>
      </c>
      <c r="C43" s="12">
        <f>VLOOKUP(A43,[1]发放表!$A:$G,7,0)</f>
        <v>2776.6</v>
      </c>
      <c r="D43" s="13">
        <v>2984.8</v>
      </c>
      <c r="E43" s="13"/>
      <c r="F43" s="13"/>
      <c r="G43" s="13">
        <f>E43-F43</f>
        <v>0</v>
      </c>
      <c r="H43" s="13">
        <f>D43+G43</f>
        <v>2984.8</v>
      </c>
      <c r="I43" s="14">
        <f>VLOOKUP(A43,[2]各门店任务!$B:$AT,45,0)</f>
        <v>208.2</v>
      </c>
      <c r="J43" s="4">
        <f>C43+I43</f>
        <v>2984.8</v>
      </c>
      <c r="K43" s="4">
        <f>J43-D43-E43</f>
        <v>0</v>
      </c>
    </row>
    <row r="44" s="2" customFormat="1" spans="1:11">
      <c r="A44" s="58"/>
      <c r="B44" s="69" t="s">
        <v>52</v>
      </c>
      <c r="C44" s="12"/>
      <c r="D44" s="57"/>
      <c r="E44" s="57"/>
      <c r="F44" s="57"/>
      <c r="G44" s="57">
        <f>E44-F44</f>
        <v>0</v>
      </c>
      <c r="H44" s="57">
        <f>D44+G44</f>
        <v>0</v>
      </c>
      <c r="I44" s="14"/>
      <c r="J44" s="71">
        <f>C44+I44</f>
        <v>0</v>
      </c>
      <c r="K44" s="71">
        <f>J44-D44-E44</f>
        <v>0</v>
      </c>
    </row>
    <row r="45" s="2" customFormat="1" spans="1:11">
      <c r="A45" s="11">
        <v>514</v>
      </c>
      <c r="B45" s="43" t="s">
        <v>53</v>
      </c>
      <c r="C45" s="12">
        <f>VLOOKUP(A45,[1]发放表!$A:$G,7,0)</f>
        <v>5054.2</v>
      </c>
      <c r="D45" s="13">
        <v>7087.8</v>
      </c>
      <c r="E45" s="13"/>
      <c r="F45" s="13"/>
      <c r="G45" s="13">
        <f>E45-F45</f>
        <v>0</v>
      </c>
      <c r="H45" s="13">
        <f>D45+G45</f>
        <v>7087.8</v>
      </c>
      <c r="I45" s="14">
        <f>VLOOKUP(A45,[2]各门店任务!$B:$AT,45,0)</f>
        <v>2033.6</v>
      </c>
      <c r="J45" s="4">
        <f>C45+I45</f>
        <v>7087.8</v>
      </c>
      <c r="K45" s="4">
        <f>J45-D45-E45</f>
        <v>0</v>
      </c>
    </row>
    <row r="46" s="2" customFormat="1" spans="1:11">
      <c r="A46" s="11">
        <v>545</v>
      </c>
      <c r="B46" s="17" t="s">
        <v>54</v>
      </c>
      <c r="C46" s="12">
        <f>VLOOKUP(A46,[1]发放表!$A:$G,7,0)</f>
        <v>2557.5</v>
      </c>
      <c r="D46" s="13">
        <v>4140.5</v>
      </c>
      <c r="E46" s="13"/>
      <c r="F46" s="13"/>
      <c r="G46" s="13">
        <f>E46-F46</f>
        <v>0</v>
      </c>
      <c r="H46" s="13">
        <f>D46+G46</f>
        <v>4140.5</v>
      </c>
      <c r="I46" s="14">
        <f>VLOOKUP(A46,[2]各门店任务!$B:$AT,45,0)</f>
        <v>1583</v>
      </c>
      <c r="J46" s="4">
        <f>C46+I46</f>
        <v>4140.5</v>
      </c>
      <c r="K46" s="4">
        <f>J46-D46-E46</f>
        <v>0</v>
      </c>
    </row>
    <row r="47" s="2" customFormat="1" spans="1:11">
      <c r="A47" s="11">
        <v>541</v>
      </c>
      <c r="B47" s="24" t="s">
        <v>55</v>
      </c>
      <c r="C47" s="12">
        <f>VLOOKUP(A47,[1]发放表!$A:$G,7,0)</f>
        <v>5514.7</v>
      </c>
      <c r="D47" s="13">
        <v>7034.3</v>
      </c>
      <c r="E47" s="13"/>
      <c r="F47" s="13"/>
      <c r="G47" s="13">
        <f>E47-F47</f>
        <v>0</v>
      </c>
      <c r="H47" s="13">
        <f>D47+G47</f>
        <v>7034.3</v>
      </c>
      <c r="I47" s="14">
        <f>VLOOKUP(A47,[2]各门店任务!$B:$AT,45,0)</f>
        <v>1519.6</v>
      </c>
      <c r="J47" s="4">
        <f>C47+I47</f>
        <v>7034.3</v>
      </c>
      <c r="K47" s="4">
        <f>J47-D47-E47</f>
        <v>0</v>
      </c>
    </row>
    <row r="48" s="2" customFormat="1" spans="1:11">
      <c r="A48" s="58">
        <v>518</v>
      </c>
      <c r="B48" s="69" t="s">
        <v>56</v>
      </c>
      <c r="C48" s="12"/>
      <c r="D48" s="57"/>
      <c r="E48" s="57"/>
      <c r="F48" s="57"/>
      <c r="G48" s="57">
        <f>E48-F48</f>
        <v>0</v>
      </c>
      <c r="H48" s="57">
        <f>D48+G48</f>
        <v>0</v>
      </c>
      <c r="I48" s="14"/>
      <c r="J48" s="71">
        <f>C48+I48</f>
        <v>0</v>
      </c>
      <c r="K48" s="71">
        <f>J48-D48-E48</f>
        <v>0</v>
      </c>
    </row>
    <row r="49" s="2" customFormat="1" spans="1:11">
      <c r="A49" s="58">
        <v>395</v>
      </c>
      <c r="B49" s="69" t="s">
        <v>57</v>
      </c>
      <c r="C49" s="12"/>
      <c r="D49" s="57"/>
      <c r="E49" s="57"/>
      <c r="F49" s="57"/>
      <c r="G49" s="57">
        <f>E49-F49</f>
        <v>0</v>
      </c>
      <c r="H49" s="57">
        <f>D49+G49</f>
        <v>0</v>
      </c>
      <c r="I49" s="14"/>
      <c r="J49" s="71">
        <f>C49+I49</f>
        <v>0</v>
      </c>
      <c r="K49" s="71">
        <f>J49-D49-E49</f>
        <v>0</v>
      </c>
    </row>
    <row r="50" s="2" customFormat="1" spans="1:11">
      <c r="A50" s="11">
        <v>511</v>
      </c>
      <c r="B50" s="17" t="s">
        <v>58</v>
      </c>
      <c r="C50" s="12">
        <f>VLOOKUP(A50,[1]发放表!$A:$G,7,0)</f>
        <v>2853.5</v>
      </c>
      <c r="D50" s="18">
        <v>3572</v>
      </c>
      <c r="E50" s="13"/>
      <c r="F50" s="13"/>
      <c r="G50" s="13">
        <f>E50-F50</f>
        <v>0</v>
      </c>
      <c r="H50" s="13">
        <f>D50+G50</f>
        <v>3572</v>
      </c>
      <c r="I50" s="14">
        <f>VLOOKUP(A50,[2]各门店任务!$B:$AT,45,0)</f>
        <v>718.5</v>
      </c>
      <c r="J50" s="4">
        <f>C50+I50</f>
        <v>3572</v>
      </c>
      <c r="K50" s="4">
        <f>J50-D50-E50</f>
        <v>0</v>
      </c>
    </row>
    <row r="51" s="2" customFormat="1" spans="1:11">
      <c r="A51" s="11">
        <v>512</v>
      </c>
      <c r="B51" s="17" t="s">
        <v>59</v>
      </c>
      <c r="C51" s="12">
        <f>VLOOKUP(A51,[1]发放表!$A:$G,7,0)</f>
        <v>1547.5</v>
      </c>
      <c r="D51" s="18">
        <v>1747.8</v>
      </c>
      <c r="E51" s="13"/>
      <c r="F51" s="13"/>
      <c r="G51" s="13">
        <f>E51-F51</f>
        <v>0</v>
      </c>
      <c r="H51" s="13">
        <f>D51+G51</f>
        <v>1747.8</v>
      </c>
      <c r="I51" s="14">
        <f>VLOOKUP(A51,[2]各门店任务!$B:$AT,45,0)</f>
        <v>200.3</v>
      </c>
      <c r="J51" s="4">
        <f>C51+I51</f>
        <v>1747.8</v>
      </c>
      <c r="K51" s="4">
        <f>J51-D51-E51</f>
        <v>0</v>
      </c>
    </row>
    <row r="52" s="2" customFormat="1" spans="1:11">
      <c r="A52" s="11">
        <v>513</v>
      </c>
      <c r="B52" s="17" t="s">
        <v>60</v>
      </c>
      <c r="C52" s="12">
        <f>VLOOKUP(A52,[1]发放表!$A:$G,7,0)</f>
        <v>2815.8</v>
      </c>
      <c r="D52" s="18">
        <v>3332.7</v>
      </c>
      <c r="E52" s="13"/>
      <c r="F52" s="13"/>
      <c r="G52" s="13">
        <f>E52-F52</f>
        <v>0</v>
      </c>
      <c r="H52" s="13">
        <f>D52+G52</f>
        <v>3332.7</v>
      </c>
      <c r="I52" s="14">
        <f>VLOOKUP(A52,[2]各门店任务!$B:$AT,45,0)</f>
        <v>516.9</v>
      </c>
      <c r="J52" s="4">
        <f>C52+I52</f>
        <v>3332.7</v>
      </c>
      <c r="K52" s="4">
        <f>J52-D52-E52</f>
        <v>0</v>
      </c>
    </row>
    <row r="53" s="2" customFormat="1" spans="1:11">
      <c r="A53" s="11">
        <v>515</v>
      </c>
      <c r="B53" s="17" t="s">
        <v>61</v>
      </c>
      <c r="C53" s="12">
        <f>VLOOKUP(A53,[1]发放表!$A:$G,7,0)</f>
        <v>2754</v>
      </c>
      <c r="D53" s="18">
        <v>3651.5</v>
      </c>
      <c r="E53" s="13"/>
      <c r="F53" s="13"/>
      <c r="G53" s="13">
        <f>E53-F53</f>
        <v>0</v>
      </c>
      <c r="H53" s="13">
        <f>D53+G53</f>
        <v>3651.5</v>
      </c>
      <c r="I53" s="14">
        <f>VLOOKUP(A53,[2]各门店任务!$B:$AT,45,0)</f>
        <v>897.5</v>
      </c>
      <c r="J53" s="4">
        <f>C53+I53</f>
        <v>3651.5</v>
      </c>
      <c r="K53" s="4">
        <f>J53-D53-E53</f>
        <v>0</v>
      </c>
    </row>
    <row r="54" s="2" customFormat="1" spans="1:11">
      <c r="A54" s="11">
        <v>516</v>
      </c>
      <c r="B54" s="17" t="s">
        <v>62</v>
      </c>
      <c r="C54" s="12">
        <f>VLOOKUP(A54,[1]发放表!$A:$G,7,0)</f>
        <v>1380.7</v>
      </c>
      <c r="D54" s="13">
        <v>1506.5</v>
      </c>
      <c r="E54" s="13"/>
      <c r="F54" s="13"/>
      <c r="G54" s="13">
        <f>E54-F54</f>
        <v>0</v>
      </c>
      <c r="H54" s="13">
        <f>D54+G54</f>
        <v>1506.5</v>
      </c>
      <c r="I54" s="14">
        <f>VLOOKUP(A54,[2]各门店任务!$B:$AT,45,0)</f>
        <v>125.8</v>
      </c>
      <c r="J54" s="4">
        <f>C54+I54</f>
        <v>1506.5</v>
      </c>
      <c r="K54" s="4">
        <f>J54-D54-E54</f>
        <v>0</v>
      </c>
    </row>
    <row r="55" s="2" customFormat="1" spans="1:11">
      <c r="A55" s="58"/>
      <c r="B55" s="69" t="s">
        <v>63</v>
      </c>
      <c r="C55" s="12"/>
      <c r="D55" s="57"/>
      <c r="E55" s="57"/>
      <c r="F55" s="57"/>
      <c r="G55" s="57">
        <f>E55-F55</f>
        <v>0</v>
      </c>
      <c r="H55" s="57">
        <f>D55+G55</f>
        <v>0</v>
      </c>
      <c r="I55" s="14"/>
      <c r="J55" s="71">
        <f>C55+I55</f>
        <v>0</v>
      </c>
      <c r="K55" s="71">
        <f>J55-D55-E55</f>
        <v>0</v>
      </c>
    </row>
    <row r="56" s="2" customFormat="1" spans="1:11">
      <c r="A56" s="58"/>
      <c r="B56" s="69" t="s">
        <v>64</v>
      </c>
      <c r="C56" s="12"/>
      <c r="D56" s="57"/>
      <c r="E56" s="57"/>
      <c r="F56" s="57"/>
      <c r="G56" s="57">
        <f>E56-F56</f>
        <v>0</v>
      </c>
      <c r="H56" s="57">
        <f>D56+G56</f>
        <v>0</v>
      </c>
      <c r="I56" s="14"/>
      <c r="J56" s="71">
        <f>C56+I56</f>
        <v>0</v>
      </c>
      <c r="K56" s="71">
        <f>J56-D56-E56</f>
        <v>0</v>
      </c>
    </row>
    <row r="57" s="2" customFormat="1" spans="1:11">
      <c r="A57" s="62">
        <v>543</v>
      </c>
      <c r="B57" s="63" t="s">
        <v>65</v>
      </c>
      <c r="C57" s="12"/>
      <c r="D57" s="65"/>
      <c r="E57" s="65"/>
      <c r="F57" s="65"/>
      <c r="G57" s="65">
        <f>E57-F57</f>
        <v>0</v>
      </c>
      <c r="H57" s="65">
        <f>D57+G57</f>
        <v>0</v>
      </c>
      <c r="I57" s="14"/>
      <c r="J57" s="71">
        <f>C57+I57</f>
        <v>0</v>
      </c>
      <c r="K57" s="71">
        <f>J57-D57-E57</f>
        <v>0</v>
      </c>
    </row>
    <row r="58" s="2" customFormat="1" spans="1:11">
      <c r="A58" s="58"/>
      <c r="B58" s="69" t="s">
        <v>66</v>
      </c>
      <c r="C58" s="12"/>
      <c r="D58" s="57"/>
      <c r="E58" s="57"/>
      <c r="F58" s="57"/>
      <c r="G58" s="57">
        <f>E58-F58</f>
        <v>0</v>
      </c>
      <c r="H58" s="57">
        <f>D58+G58</f>
        <v>0</v>
      </c>
      <c r="I58" s="14"/>
      <c r="J58" s="71">
        <f>C58+I58</f>
        <v>0</v>
      </c>
      <c r="K58" s="71">
        <f>J58-D58-E58</f>
        <v>0</v>
      </c>
    </row>
    <row r="59" s="2" customFormat="1" spans="1:11">
      <c r="A59" s="11">
        <v>546</v>
      </c>
      <c r="B59" s="17" t="s">
        <v>67</v>
      </c>
      <c r="C59" s="12">
        <f>VLOOKUP(A59,[1]发放表!$A:$G,7,0)</f>
        <v>1889.6</v>
      </c>
      <c r="D59" s="13">
        <v>2349.5</v>
      </c>
      <c r="E59" s="13"/>
      <c r="F59" s="13"/>
      <c r="G59" s="13">
        <f>E59-F59</f>
        <v>0</v>
      </c>
      <c r="H59" s="13">
        <f>D59+G59</f>
        <v>2349.5</v>
      </c>
      <c r="I59" s="14">
        <f>VLOOKUP(A59,[2]各门店任务!$B:$AT,45,0)</f>
        <v>459.9</v>
      </c>
      <c r="J59" s="4">
        <f>C59+I59</f>
        <v>2349.5</v>
      </c>
      <c r="K59" s="4">
        <f>J59-D59-E59</f>
        <v>0</v>
      </c>
    </row>
    <row r="60" s="2" customFormat="1" spans="1:11">
      <c r="A60" s="67">
        <v>547</v>
      </c>
      <c r="B60" s="68" t="s">
        <v>68</v>
      </c>
      <c r="C60" s="12"/>
      <c r="D60" s="70"/>
      <c r="E60" s="59"/>
      <c r="F60" s="59"/>
      <c r="G60" s="59">
        <f>E60-F60</f>
        <v>0</v>
      </c>
      <c r="H60" s="59">
        <f>D60+G60</f>
        <v>0</v>
      </c>
      <c r="I60" s="14"/>
      <c r="J60" s="71">
        <f>C60+I60</f>
        <v>0</v>
      </c>
      <c r="K60" s="71">
        <f>J60-D60-E60</f>
        <v>0</v>
      </c>
    </row>
    <row r="61" s="2" customFormat="1" spans="1:11">
      <c r="A61" s="58">
        <v>548</v>
      </c>
      <c r="B61" s="69" t="s">
        <v>69</v>
      </c>
      <c r="C61" s="12"/>
      <c r="D61" s="57"/>
      <c r="E61" s="57"/>
      <c r="F61" s="57"/>
      <c r="G61" s="57">
        <f>E61-F61</f>
        <v>0</v>
      </c>
      <c r="H61" s="57">
        <f>D61+G61</f>
        <v>0</v>
      </c>
      <c r="I61" s="14"/>
      <c r="J61" s="71">
        <f>C61+I61</f>
        <v>0</v>
      </c>
      <c r="K61" s="71">
        <f>J61-D61-E61</f>
        <v>0</v>
      </c>
    </row>
    <row r="62" s="2" customFormat="1" spans="1:11">
      <c r="A62" s="11">
        <v>549</v>
      </c>
      <c r="B62" s="17" t="s">
        <v>70</v>
      </c>
      <c r="C62" s="12">
        <f>VLOOKUP(A62,[1]发放表!$A:$G,7,0)</f>
        <v>1449.1</v>
      </c>
      <c r="D62" s="13">
        <v>2039.4</v>
      </c>
      <c r="E62" s="13"/>
      <c r="F62" s="13"/>
      <c r="G62" s="13">
        <f>E62-F62</f>
        <v>0</v>
      </c>
      <c r="H62" s="13">
        <f>D62+G62</f>
        <v>2039.4</v>
      </c>
      <c r="I62" s="14">
        <f>VLOOKUP(A62,[2]各门店任务!$B:$AT,45,0)</f>
        <v>590.3</v>
      </c>
      <c r="J62" s="4">
        <f>C62+I62</f>
        <v>2039.4</v>
      </c>
      <c r="K62" s="4">
        <f>J62-D62-E62</f>
        <v>0</v>
      </c>
    </row>
    <row r="63" s="2" customFormat="1" spans="1:11">
      <c r="A63" s="58">
        <v>550</v>
      </c>
      <c r="B63" s="69" t="s">
        <v>71</v>
      </c>
      <c r="C63" s="70"/>
      <c r="D63" s="57"/>
      <c r="E63" s="57"/>
      <c r="F63" s="57"/>
      <c r="G63" s="57">
        <f>E63-F63</f>
        <v>0</v>
      </c>
      <c r="H63" s="57">
        <f>D63+G63</f>
        <v>0</v>
      </c>
      <c r="I63" s="59"/>
      <c r="J63" s="71">
        <f>C63+I63</f>
        <v>0</v>
      </c>
      <c r="K63" s="71">
        <f>J63-D63-E63</f>
        <v>0</v>
      </c>
    </row>
    <row r="64" s="2" customFormat="1" spans="1:11">
      <c r="A64" s="11">
        <v>570</v>
      </c>
      <c r="B64" s="17" t="s">
        <v>72</v>
      </c>
      <c r="C64" s="12">
        <f>VLOOKUP(A64,[1]发放表!$A:$G,7,0)</f>
        <v>3096.2</v>
      </c>
      <c r="D64" s="13">
        <v>4042.1</v>
      </c>
      <c r="E64" s="13"/>
      <c r="F64" s="13"/>
      <c r="G64" s="13">
        <f>E64-F64</f>
        <v>0</v>
      </c>
      <c r="H64" s="13">
        <f>D64+G64</f>
        <v>4042.1</v>
      </c>
      <c r="I64" s="14">
        <f>VLOOKUP(A64,[2]各门店任务!$B:$AT,45,0)</f>
        <v>945.9</v>
      </c>
      <c r="J64" s="4">
        <f>C64+I64</f>
        <v>4042.1</v>
      </c>
      <c r="K64" s="4">
        <f>J64-D64-E64</f>
        <v>0</v>
      </c>
    </row>
    <row r="65" s="2" customFormat="1" spans="1:11">
      <c r="A65" s="11">
        <v>571</v>
      </c>
      <c r="B65" s="24" t="s">
        <v>73</v>
      </c>
      <c r="C65" s="12">
        <f>VLOOKUP(A65,[1]发放表!$A:$G,7,0)</f>
        <v>10776.5</v>
      </c>
      <c r="D65" s="16">
        <v>11287.2</v>
      </c>
      <c r="E65" s="13">
        <v>1934.6</v>
      </c>
      <c r="F65" s="13">
        <v>1179.5</v>
      </c>
      <c r="G65" s="13">
        <f>E65-F65</f>
        <v>755.1</v>
      </c>
      <c r="H65" s="13">
        <f>D65+G65</f>
        <v>12042.3</v>
      </c>
      <c r="I65" s="14">
        <f>VLOOKUP(A65,[2]各门店任务!$B:$AT,45,0)</f>
        <v>2445.3</v>
      </c>
      <c r="J65" s="4">
        <f>C65+I65</f>
        <v>13221.8</v>
      </c>
      <c r="K65" s="4">
        <f>J65-D65-E65</f>
        <v>-1.36424205265939e-12</v>
      </c>
    </row>
    <row r="66" s="2" customFormat="1" spans="1:11">
      <c r="A66" s="11">
        <v>573</v>
      </c>
      <c r="B66" s="17" t="s">
        <v>74</v>
      </c>
      <c r="C66" s="12">
        <f>VLOOKUP(A66,[1]发放表!$A:$G,7,0)</f>
        <v>1905.4</v>
      </c>
      <c r="D66" s="13">
        <v>2310.8</v>
      </c>
      <c r="E66" s="13"/>
      <c r="F66" s="13"/>
      <c r="G66" s="13">
        <f>E66-F66</f>
        <v>0</v>
      </c>
      <c r="H66" s="13">
        <f>D66+G66</f>
        <v>2310.8</v>
      </c>
      <c r="I66" s="14">
        <f>VLOOKUP(A66,[2]各门店任务!$B:$AT,45,0)</f>
        <v>405.4</v>
      </c>
      <c r="J66" s="4">
        <f>C66+I66</f>
        <v>2310.8</v>
      </c>
      <c r="K66" s="4">
        <f>J66-D66-E66</f>
        <v>0</v>
      </c>
    </row>
    <row r="67" s="2" customFormat="1" spans="1:11">
      <c r="A67" s="58"/>
      <c r="B67" s="69" t="s">
        <v>75</v>
      </c>
      <c r="C67" s="12"/>
      <c r="D67" s="57"/>
      <c r="E67" s="57"/>
      <c r="F67" s="57"/>
      <c r="G67" s="57">
        <f>E67-F67</f>
        <v>0</v>
      </c>
      <c r="H67" s="57">
        <f>D67+G67</f>
        <v>0</v>
      </c>
      <c r="I67" s="14"/>
      <c r="J67" s="71">
        <f>C67+I67</f>
        <v>0</v>
      </c>
      <c r="K67" s="71">
        <f>J67-D67-E67</f>
        <v>0</v>
      </c>
    </row>
    <row r="68" s="2" customFormat="1" spans="1:11">
      <c r="A68" s="58"/>
      <c r="B68" s="69" t="s">
        <v>76</v>
      </c>
      <c r="C68" s="12"/>
      <c r="D68" s="57"/>
      <c r="E68" s="57"/>
      <c r="F68" s="57"/>
      <c r="G68" s="57">
        <f t="shared" ref="G68:G125" si="4">E68-F68</f>
        <v>0</v>
      </c>
      <c r="H68" s="57">
        <f t="shared" ref="H68:H125" si="5">D68+G68</f>
        <v>0</v>
      </c>
      <c r="I68" s="14"/>
      <c r="J68" s="71">
        <f t="shared" ref="J68:J125" si="6">C68+I68</f>
        <v>0</v>
      </c>
      <c r="K68" s="71">
        <f t="shared" ref="K68:K125" si="7">J68-D68-E68</f>
        <v>0</v>
      </c>
    </row>
    <row r="69" s="2" customFormat="1" spans="1:11">
      <c r="A69" s="11">
        <v>577</v>
      </c>
      <c r="B69" s="17" t="s">
        <v>77</v>
      </c>
      <c r="C69" s="12">
        <f>VLOOKUP(A69,[1]发放表!$A:$G,7,0)</f>
        <v>1389.8</v>
      </c>
      <c r="D69" s="13">
        <v>1512.7</v>
      </c>
      <c r="E69" s="13"/>
      <c r="F69" s="13"/>
      <c r="G69" s="13">
        <f>E69-F69</f>
        <v>0</v>
      </c>
      <c r="H69" s="13">
        <f>D69+G69</f>
        <v>1512.7</v>
      </c>
      <c r="I69" s="14">
        <f>VLOOKUP(A69,[2]各门店任务!$B:$AT,45,0)</f>
        <v>122.9</v>
      </c>
      <c r="J69" s="4">
        <f>C69+I69</f>
        <v>1512.7</v>
      </c>
      <c r="K69" s="4">
        <f>J69-D69-E69</f>
        <v>0</v>
      </c>
    </row>
    <row r="70" s="2" customFormat="1" spans="1:11">
      <c r="A70" s="11">
        <v>579</v>
      </c>
      <c r="B70" s="17" t="s">
        <v>78</v>
      </c>
      <c r="C70" s="12">
        <f>VLOOKUP(A70,[1]发放表!$A:$G,7,0)</f>
        <v>358.4</v>
      </c>
      <c r="D70" s="13">
        <v>358.4</v>
      </c>
      <c r="E70" s="13"/>
      <c r="F70" s="13"/>
      <c r="G70" s="13">
        <f>E70-F70</f>
        <v>0</v>
      </c>
      <c r="H70" s="13">
        <f>D70+G70</f>
        <v>358.4</v>
      </c>
      <c r="I70" s="14">
        <f>VLOOKUP(A70,[2]各门店任务!$B:$AT,45,0)</f>
        <v>0</v>
      </c>
      <c r="J70" s="4">
        <f>C70+I70</f>
        <v>358.4</v>
      </c>
      <c r="K70" s="4">
        <f>J70-D70-E70</f>
        <v>0</v>
      </c>
    </row>
    <row r="71" s="2" customFormat="1" spans="1:11">
      <c r="A71" s="58">
        <v>574</v>
      </c>
      <c r="B71" s="69" t="s">
        <v>79</v>
      </c>
      <c r="C71" s="12"/>
      <c r="D71" s="56"/>
      <c r="E71" s="57"/>
      <c r="F71" s="57"/>
      <c r="G71" s="57">
        <f>E71-F71</f>
        <v>0</v>
      </c>
      <c r="H71" s="57">
        <f>D71+G71</f>
        <v>0</v>
      </c>
      <c r="I71" s="14"/>
      <c r="J71" s="71">
        <f>C71+I71</f>
        <v>0</v>
      </c>
      <c r="K71" s="71">
        <f>J71-D71-E71</f>
        <v>0</v>
      </c>
    </row>
    <row r="72" s="2" customFormat="1" spans="1:11">
      <c r="A72" s="11">
        <v>581</v>
      </c>
      <c r="B72" s="44" t="s">
        <v>80</v>
      </c>
      <c r="C72" s="12">
        <f>VLOOKUP(A72,[1]发放表!$A:$G,7,0)</f>
        <v>2973.4</v>
      </c>
      <c r="D72" s="18">
        <v>3881.7</v>
      </c>
      <c r="E72" s="13"/>
      <c r="F72" s="13"/>
      <c r="G72" s="13">
        <f>E72-F72</f>
        <v>0</v>
      </c>
      <c r="H72" s="13">
        <f>D72+G72</f>
        <v>3881.7</v>
      </c>
      <c r="I72" s="14">
        <f>VLOOKUP(A72,[2]各门店任务!$B:$AT,45,0)</f>
        <v>908.3</v>
      </c>
      <c r="J72" s="4">
        <f>C72+I72</f>
        <v>3881.7</v>
      </c>
      <c r="K72" s="4">
        <f>J72-D72-E72</f>
        <v>0</v>
      </c>
    </row>
    <row r="73" s="2" customFormat="1" spans="1:11">
      <c r="A73" s="11">
        <v>582</v>
      </c>
      <c r="B73" s="17" t="s">
        <v>81</v>
      </c>
      <c r="C73" s="12">
        <f>VLOOKUP(A73,[1]发放表!$A:$G,7,0)</f>
        <v>5021.8</v>
      </c>
      <c r="D73" s="18">
        <v>6538.4</v>
      </c>
      <c r="E73" s="13"/>
      <c r="F73" s="13"/>
      <c r="G73" s="13">
        <f>E73-F73</f>
        <v>0</v>
      </c>
      <c r="H73" s="13">
        <f>D73+G73</f>
        <v>6538.4</v>
      </c>
      <c r="I73" s="14">
        <f>VLOOKUP(A73,[2]各门店任务!$B:$AT,45,0)</f>
        <v>1516.6</v>
      </c>
      <c r="J73" s="4">
        <f>C73+I73</f>
        <v>6538.4</v>
      </c>
      <c r="K73" s="4">
        <f>J73-D73-E73</f>
        <v>0</v>
      </c>
    </row>
    <row r="74" s="2" customFormat="1" spans="1:11">
      <c r="A74" s="11">
        <v>572</v>
      </c>
      <c r="B74" s="17" t="s">
        <v>82</v>
      </c>
      <c r="C74" s="12">
        <f>VLOOKUP(A74,[1]发放表!$A:$G,7,0)</f>
        <v>1440.8</v>
      </c>
      <c r="D74" s="18">
        <v>2128.2</v>
      </c>
      <c r="E74" s="13"/>
      <c r="F74" s="13"/>
      <c r="G74" s="13">
        <f>E74-F74</f>
        <v>0</v>
      </c>
      <c r="H74" s="13">
        <f>D74+G74</f>
        <v>2128.2</v>
      </c>
      <c r="I74" s="14">
        <f>VLOOKUP(A74,[2]各门店任务!$B:$AT,45,0)</f>
        <v>687.4</v>
      </c>
      <c r="J74" s="4">
        <f>C74+I74</f>
        <v>2128.2</v>
      </c>
      <c r="K74" s="4">
        <f>J74-D74-E74</f>
        <v>0</v>
      </c>
    </row>
    <row r="75" s="2" customFormat="1" spans="1:11">
      <c r="A75" s="58"/>
      <c r="B75" s="69" t="s">
        <v>83</v>
      </c>
      <c r="C75" s="12"/>
      <c r="D75" s="57"/>
      <c r="E75" s="57"/>
      <c r="F75" s="57"/>
      <c r="G75" s="57">
        <f>E75-F75</f>
        <v>0</v>
      </c>
      <c r="H75" s="57">
        <f>D75+G75</f>
        <v>0</v>
      </c>
      <c r="I75" s="14"/>
      <c r="J75" s="71">
        <f>C75+I75</f>
        <v>0</v>
      </c>
      <c r="K75" s="71">
        <f>J75-D75-E75</f>
        <v>0</v>
      </c>
    </row>
    <row r="76" s="2" customFormat="1" spans="1:11">
      <c r="A76" s="11">
        <v>578</v>
      </c>
      <c r="B76" s="17" t="s">
        <v>84</v>
      </c>
      <c r="C76" s="12">
        <f>VLOOKUP(A76,[1]发放表!$A:$G,7,0)</f>
        <v>2686.6</v>
      </c>
      <c r="D76" s="13">
        <v>2956.7</v>
      </c>
      <c r="E76" s="13"/>
      <c r="F76" s="13"/>
      <c r="G76" s="13">
        <f>E76-F76</f>
        <v>0</v>
      </c>
      <c r="H76" s="13">
        <f>D76+G76</f>
        <v>2956.7</v>
      </c>
      <c r="I76" s="14">
        <f>VLOOKUP(A76,[2]各门店任务!$B:$AT,45,0)</f>
        <v>270.1</v>
      </c>
      <c r="J76" s="4">
        <f>C76+I76</f>
        <v>2956.7</v>
      </c>
      <c r="K76" s="4">
        <f>J76-D76-E76</f>
        <v>0</v>
      </c>
    </row>
    <row r="77" s="2" customFormat="1" spans="1:11">
      <c r="A77" s="11">
        <v>585</v>
      </c>
      <c r="B77" s="24" t="s">
        <v>85</v>
      </c>
      <c r="C77" s="12">
        <f>VLOOKUP(A77,[1]发放表!$A:$G,7,0)</f>
        <v>4252.9</v>
      </c>
      <c r="D77" s="18">
        <v>5641.4</v>
      </c>
      <c r="E77" s="13">
        <v>0</v>
      </c>
      <c r="F77" s="13"/>
      <c r="G77" s="13">
        <f>E77-F77</f>
        <v>0</v>
      </c>
      <c r="H77" s="13">
        <f>D77+G77</f>
        <v>5641.4</v>
      </c>
      <c r="I77" s="14">
        <f>VLOOKUP(A77,[2]各门店任务!$B:$AT,45,0)</f>
        <v>1388.5</v>
      </c>
      <c r="J77" s="4">
        <f>C77+I77</f>
        <v>5641.4</v>
      </c>
      <c r="K77" s="4">
        <f>J77-D77-E77</f>
        <v>0</v>
      </c>
    </row>
    <row r="78" s="2" customFormat="1" spans="1:11">
      <c r="A78" s="11">
        <v>584</v>
      </c>
      <c r="B78" s="17" t="s">
        <v>86</v>
      </c>
      <c r="C78" s="12">
        <f>VLOOKUP(A78,[1]发放表!$A:$G,7,0)</f>
        <v>2143</v>
      </c>
      <c r="D78" s="18">
        <v>3328.1</v>
      </c>
      <c r="E78" s="13"/>
      <c r="F78" s="13"/>
      <c r="G78" s="13">
        <f>E78-F78</f>
        <v>0</v>
      </c>
      <c r="H78" s="13">
        <f>D78+G78</f>
        <v>3328.1</v>
      </c>
      <c r="I78" s="14">
        <f>VLOOKUP(A78,[2]各门店任务!$B:$AT,45,0)</f>
        <v>1185.1</v>
      </c>
      <c r="J78" s="4">
        <f>C78+I78</f>
        <v>3328.1</v>
      </c>
      <c r="K78" s="4">
        <f>J78-D78-E78</f>
        <v>0</v>
      </c>
    </row>
    <row r="79" s="2" customFormat="1" spans="1:11">
      <c r="A79" s="11">
        <v>586</v>
      </c>
      <c r="B79" s="17" t="s">
        <v>87</v>
      </c>
      <c r="C79" s="12">
        <f>VLOOKUP(A79,[1]发放表!$A:$G,7,0)</f>
        <v>1116.2</v>
      </c>
      <c r="D79" s="18">
        <v>1513.8</v>
      </c>
      <c r="E79" s="13"/>
      <c r="F79" s="13"/>
      <c r="G79" s="13">
        <f>E79-F79</f>
        <v>0</v>
      </c>
      <c r="H79" s="13">
        <f>D79+G79</f>
        <v>1513.8</v>
      </c>
      <c r="I79" s="14">
        <f>VLOOKUP(A79,[2]各门店任务!$B:$AT,45,0)</f>
        <v>397.6</v>
      </c>
      <c r="J79" s="4">
        <f>C79+I79</f>
        <v>1513.8</v>
      </c>
      <c r="K79" s="4">
        <f>J79-D79-E79</f>
        <v>0</v>
      </c>
    </row>
    <row r="80" s="2" customFormat="1" spans="1:11">
      <c r="A80" s="11">
        <v>587</v>
      </c>
      <c r="B80" s="17" t="s">
        <v>88</v>
      </c>
      <c r="C80" s="12">
        <f>VLOOKUP(A80,[1]发放表!$A:$G,7,0)</f>
        <v>2404.5</v>
      </c>
      <c r="D80" s="18">
        <v>2837</v>
      </c>
      <c r="E80" s="13"/>
      <c r="F80" s="13"/>
      <c r="G80" s="13">
        <f>E80-F80</f>
        <v>0</v>
      </c>
      <c r="H80" s="13">
        <f>D80+G80</f>
        <v>2837</v>
      </c>
      <c r="I80" s="14">
        <f>VLOOKUP(A80,[2]各门店任务!$B:$AT,45,0)</f>
        <v>432.5</v>
      </c>
      <c r="J80" s="4">
        <f>C80+I80</f>
        <v>2837</v>
      </c>
      <c r="K80" s="4">
        <f>J80-D80-E80</f>
        <v>0</v>
      </c>
    </row>
    <row r="81" s="2" customFormat="1" spans="1:11">
      <c r="A81" s="11">
        <v>594</v>
      </c>
      <c r="B81" s="17" t="s">
        <v>89</v>
      </c>
      <c r="C81" s="12">
        <f>VLOOKUP(A81,[1]发放表!$A:$G,7,0)</f>
        <v>3502.8</v>
      </c>
      <c r="D81" s="18">
        <v>4980</v>
      </c>
      <c r="E81" s="13"/>
      <c r="F81" s="13"/>
      <c r="G81" s="13">
        <f>E81-F81</f>
        <v>0</v>
      </c>
      <c r="H81" s="13">
        <f>D81+G81</f>
        <v>4980</v>
      </c>
      <c r="I81" s="14">
        <f>VLOOKUP(A81,[2]各门店任务!$B:$AT,45,0)</f>
        <v>1477.2</v>
      </c>
      <c r="J81" s="4">
        <f>C81+I81</f>
        <v>4980</v>
      </c>
      <c r="K81" s="4">
        <f>J81-D81-E81</f>
        <v>0</v>
      </c>
    </row>
    <row r="82" s="2" customFormat="1" spans="1:11">
      <c r="A82" s="11">
        <v>741</v>
      </c>
      <c r="B82" s="17" t="s">
        <v>90</v>
      </c>
      <c r="C82" s="12">
        <f>VLOOKUP(A82,[1]发放表!$A:$G,7,0)</f>
        <v>1330.3</v>
      </c>
      <c r="D82" s="18">
        <v>1555.7</v>
      </c>
      <c r="E82" s="13"/>
      <c r="F82" s="13"/>
      <c r="G82" s="13">
        <f>E82-F82</f>
        <v>0</v>
      </c>
      <c r="H82" s="13">
        <f>D82+G82</f>
        <v>1555.7</v>
      </c>
      <c r="I82" s="14">
        <f>VLOOKUP(A82,[2]各门店任务!$B:$AT,45,0)</f>
        <v>225.4</v>
      </c>
      <c r="J82" s="4">
        <f>C82+I82</f>
        <v>1555.7</v>
      </c>
      <c r="K82" s="4">
        <f>J82-D82-E82</f>
        <v>0</v>
      </c>
    </row>
    <row r="83" s="2" customFormat="1" spans="1:11">
      <c r="A83" s="58">
        <v>590</v>
      </c>
      <c r="B83" s="69" t="s">
        <v>91</v>
      </c>
      <c r="C83" s="12"/>
      <c r="D83" s="57"/>
      <c r="E83" s="57"/>
      <c r="F83" s="57"/>
      <c r="G83" s="57">
        <f>E83-F83</f>
        <v>0</v>
      </c>
      <c r="H83" s="57">
        <f>D83+G83</f>
        <v>0</v>
      </c>
      <c r="I83" s="14"/>
      <c r="J83" s="71">
        <f>C83+I83</f>
        <v>0</v>
      </c>
      <c r="K83" s="71">
        <f>J83-D83-E83</f>
        <v>0</v>
      </c>
    </row>
    <row r="84" s="2" customFormat="1" spans="1:11">
      <c r="A84" s="11">
        <v>588</v>
      </c>
      <c r="B84" s="17" t="s">
        <v>92</v>
      </c>
      <c r="C84" s="12">
        <f>VLOOKUP(A84,[1]发放表!$A:$G,7,0)</f>
        <v>1584.7</v>
      </c>
      <c r="D84" s="18">
        <v>2433.2</v>
      </c>
      <c r="E84" s="13"/>
      <c r="F84" s="13"/>
      <c r="G84" s="13">
        <f>E84-F84</f>
        <v>0</v>
      </c>
      <c r="H84" s="13">
        <f>D84+G84</f>
        <v>2433.2</v>
      </c>
      <c r="I84" s="14">
        <f>VLOOKUP(A84,[2]各门店任务!$B:$AT,45,0)</f>
        <v>848.5</v>
      </c>
      <c r="J84" s="4">
        <f>C84+I84</f>
        <v>2433.2</v>
      </c>
      <c r="K84" s="4">
        <f>J84-D84-E84</f>
        <v>0</v>
      </c>
    </row>
    <row r="85" s="2" customFormat="1" spans="1:11">
      <c r="A85" s="11">
        <v>591</v>
      </c>
      <c r="B85" s="17" t="s">
        <v>93</v>
      </c>
      <c r="C85" s="12">
        <f>VLOOKUP(A85,[1]发放表!$A:$G,7,0)</f>
        <v>3437.2</v>
      </c>
      <c r="D85" s="18">
        <v>4145.5</v>
      </c>
      <c r="E85" s="13"/>
      <c r="F85" s="13"/>
      <c r="G85" s="13">
        <f>E85-F85</f>
        <v>0</v>
      </c>
      <c r="H85" s="13">
        <f>D85+G85</f>
        <v>4145.5</v>
      </c>
      <c r="I85" s="14">
        <f>VLOOKUP(A85,[2]各门店任务!$B:$AT,45,0)</f>
        <v>708.3</v>
      </c>
      <c r="J85" s="4">
        <f>C85+I85</f>
        <v>4145.5</v>
      </c>
      <c r="K85" s="4">
        <f>J85-D85-E85</f>
        <v>0</v>
      </c>
    </row>
    <row r="86" s="2" customFormat="1" spans="1:11">
      <c r="A86" s="58">
        <v>593</v>
      </c>
      <c r="B86" s="69" t="s">
        <v>94</v>
      </c>
      <c r="C86" s="12"/>
      <c r="D86" s="57"/>
      <c r="E86" s="57"/>
      <c r="F86" s="57"/>
      <c r="G86" s="57">
        <f>E86-F86</f>
        <v>0</v>
      </c>
      <c r="H86" s="57">
        <f>D86+G86</f>
        <v>0</v>
      </c>
      <c r="I86" s="14"/>
      <c r="J86" s="71">
        <f>C86+I86</f>
        <v>0</v>
      </c>
      <c r="K86" s="71">
        <f>J86-D86-E86</f>
        <v>0</v>
      </c>
    </row>
    <row r="87" s="2" customFormat="1" spans="1:11">
      <c r="A87" s="58"/>
      <c r="B87" s="72" t="s">
        <v>95</v>
      </c>
      <c r="C87" s="12"/>
      <c r="D87" s="57"/>
      <c r="E87" s="57"/>
      <c r="F87" s="57"/>
      <c r="G87" s="57">
        <f>E87-F87</f>
        <v>0</v>
      </c>
      <c r="H87" s="57">
        <f>D87+G87</f>
        <v>0</v>
      </c>
      <c r="I87" s="14"/>
      <c r="J87" s="71">
        <f>C87+I87</f>
        <v>0</v>
      </c>
      <c r="K87" s="71">
        <f>J87-D87-E87</f>
        <v>0</v>
      </c>
    </row>
    <row r="88" s="2" customFormat="1" spans="1:11">
      <c r="A88" s="62">
        <v>596</v>
      </c>
      <c r="B88" s="73" t="s">
        <v>96</v>
      </c>
      <c r="C88" s="12"/>
      <c r="D88" s="65"/>
      <c r="E88" s="65"/>
      <c r="F88" s="65"/>
      <c r="G88" s="65">
        <f>E88-F88</f>
        <v>0</v>
      </c>
      <c r="H88" s="65">
        <f>D88+G88</f>
        <v>0</v>
      </c>
      <c r="I88" s="14"/>
      <c r="J88" s="71">
        <f>C88+I88</f>
        <v>0</v>
      </c>
      <c r="K88" s="71">
        <f>J88-D88-E88</f>
        <v>0</v>
      </c>
    </row>
    <row r="89" s="2" customFormat="1" spans="1:11">
      <c r="A89" s="58">
        <v>597</v>
      </c>
      <c r="B89" s="72" t="s">
        <v>97</v>
      </c>
      <c r="C89" s="12"/>
      <c r="D89" s="57"/>
      <c r="E89" s="57"/>
      <c r="F89" s="57"/>
      <c r="G89" s="57">
        <f>E89-F89</f>
        <v>0</v>
      </c>
      <c r="H89" s="57">
        <f>D89+G89</f>
        <v>0</v>
      </c>
      <c r="I89" s="14"/>
      <c r="J89" s="71">
        <f>C89+I89</f>
        <v>0</v>
      </c>
      <c r="K89" s="71">
        <f>J89-D89-E89</f>
        <v>0</v>
      </c>
    </row>
    <row r="90" s="2" customFormat="1" spans="1:11">
      <c r="A90" s="32">
        <v>707</v>
      </c>
      <c r="B90" s="45" t="s">
        <v>98</v>
      </c>
      <c r="C90" s="12">
        <f>VLOOKUP(A90,[1]发放表!$A:$G,7,0)</f>
        <v>4031.4</v>
      </c>
      <c r="D90" s="12">
        <v>4891.1</v>
      </c>
      <c r="E90" s="14"/>
      <c r="F90" s="14"/>
      <c r="G90" s="14">
        <f>E90-F90</f>
        <v>0</v>
      </c>
      <c r="H90" s="14">
        <f>D90+G90</f>
        <v>4891.1</v>
      </c>
      <c r="I90" s="14">
        <f>VLOOKUP(A90,[2]各门店任务!$B:$AT,45,0)</f>
        <v>859.7</v>
      </c>
      <c r="J90" s="4">
        <f>C90+I90</f>
        <v>4891.1</v>
      </c>
      <c r="K90" s="4">
        <f>J90-D90-E90</f>
        <v>0</v>
      </c>
    </row>
    <row r="91" s="2" customFormat="1" spans="1:11">
      <c r="A91" s="11">
        <v>702</v>
      </c>
      <c r="B91" s="72" t="s">
        <v>99</v>
      </c>
      <c r="C91" s="12"/>
      <c r="D91" s="56"/>
      <c r="E91" s="57"/>
      <c r="F91" s="57"/>
      <c r="G91" s="57">
        <f>E91-F91</f>
        <v>0</v>
      </c>
      <c r="H91" s="57">
        <f>D91+G91</f>
        <v>0</v>
      </c>
      <c r="I91" s="14"/>
      <c r="J91" s="71">
        <f>C91+I91</f>
        <v>0</v>
      </c>
      <c r="K91" s="71">
        <f>J91-D91-E91</f>
        <v>0</v>
      </c>
    </row>
    <row r="92" s="2" customFormat="1" spans="1:11">
      <c r="A92" s="11">
        <v>704</v>
      </c>
      <c r="B92" s="26" t="s">
        <v>100</v>
      </c>
      <c r="C92" s="12">
        <f>VLOOKUP(A92,[1]发放表!$A:$G,7,0)</f>
        <v>1707.3</v>
      </c>
      <c r="D92" s="18">
        <v>2113</v>
      </c>
      <c r="E92" s="13"/>
      <c r="F92" s="13"/>
      <c r="G92" s="13">
        <f>E92-F92</f>
        <v>0</v>
      </c>
      <c r="H92" s="13">
        <f>D92+G92</f>
        <v>2113</v>
      </c>
      <c r="I92" s="14">
        <f>VLOOKUP(A92,[2]各门店任务!$B:$AT,45,0)</f>
        <v>405.7</v>
      </c>
      <c r="J92" s="4">
        <f>C92+I92</f>
        <v>2113</v>
      </c>
      <c r="K92" s="4">
        <f>J92-D92-E92</f>
        <v>0</v>
      </c>
    </row>
    <row r="93" s="2" customFormat="1" spans="1:11">
      <c r="A93" s="11">
        <v>598</v>
      </c>
      <c r="B93" s="26" t="s">
        <v>101</v>
      </c>
      <c r="C93" s="12">
        <f>VLOOKUP(A93,[1]发放表!$A:$G,7,0)</f>
        <v>2453</v>
      </c>
      <c r="D93" s="18">
        <v>2816.1</v>
      </c>
      <c r="E93" s="13"/>
      <c r="F93" s="13"/>
      <c r="G93" s="13">
        <f>E93-F93</f>
        <v>0</v>
      </c>
      <c r="H93" s="13">
        <f>D93+G93</f>
        <v>2816.1</v>
      </c>
      <c r="I93" s="14">
        <f>VLOOKUP(A93,[2]各门店任务!$B:$AT,45,0)</f>
        <v>363.1</v>
      </c>
      <c r="J93" s="4">
        <f>C93+I93</f>
        <v>2816.1</v>
      </c>
      <c r="K93" s="4">
        <f>J93-D93-E93</f>
        <v>0</v>
      </c>
    </row>
    <row r="94" s="2" customFormat="1" spans="1:11">
      <c r="A94" s="11">
        <v>706</v>
      </c>
      <c r="B94" s="26" t="s">
        <v>102</v>
      </c>
      <c r="C94" s="12">
        <f>VLOOKUP(A94,[1]发放表!$A:$G,7,0)</f>
        <v>2177.2</v>
      </c>
      <c r="D94" s="18">
        <v>3341.8</v>
      </c>
      <c r="E94" s="13"/>
      <c r="F94" s="13"/>
      <c r="G94" s="13">
        <f>E94-F94</f>
        <v>0</v>
      </c>
      <c r="H94" s="13">
        <f>D94+G94</f>
        <v>3341.8</v>
      </c>
      <c r="I94" s="14">
        <f>VLOOKUP(A94,[2]各门店任务!$B:$AT,45,0)</f>
        <v>1164.6</v>
      </c>
      <c r="J94" s="4">
        <f>C94+I94</f>
        <v>3341.8</v>
      </c>
      <c r="K94" s="4">
        <f>J94-D94-E94</f>
        <v>0</v>
      </c>
    </row>
    <row r="95" s="2" customFormat="1" spans="1:11">
      <c r="A95" s="11">
        <v>740</v>
      </c>
      <c r="B95" s="26" t="s">
        <v>103</v>
      </c>
      <c r="C95" s="12">
        <f>VLOOKUP(A95,[1]发放表!$A:$G,7,0)</f>
        <v>1641.9</v>
      </c>
      <c r="D95" s="13">
        <v>2241.1</v>
      </c>
      <c r="E95" s="13"/>
      <c r="F95" s="13"/>
      <c r="G95" s="13">
        <f>E95-F95</f>
        <v>0</v>
      </c>
      <c r="H95" s="13">
        <f>D95+G95</f>
        <v>2241.1</v>
      </c>
      <c r="I95" s="14">
        <f>VLOOKUP(A95,[2]各门店任务!$B:$AT,45,0)</f>
        <v>599.2</v>
      </c>
      <c r="J95" s="4">
        <f>C95+I95</f>
        <v>2241.1</v>
      </c>
      <c r="K95" s="4">
        <f>J95-D95-E95</f>
        <v>0</v>
      </c>
    </row>
    <row r="96" s="2" customFormat="1" spans="1:11">
      <c r="A96" s="58"/>
      <c r="B96" s="72" t="s">
        <v>104</v>
      </c>
      <c r="C96" s="12"/>
      <c r="D96" s="57"/>
      <c r="E96" s="57"/>
      <c r="F96" s="57"/>
      <c r="G96" s="57">
        <f>E96-F96</f>
        <v>0</v>
      </c>
      <c r="H96" s="57">
        <f>D96+G96</f>
        <v>0</v>
      </c>
      <c r="I96" s="14"/>
      <c r="J96" s="71">
        <f>C96+I96</f>
        <v>0</v>
      </c>
      <c r="K96" s="71">
        <f>J96-D96-E96</f>
        <v>0</v>
      </c>
    </row>
    <row r="97" s="2" customFormat="1" spans="1:11">
      <c r="A97" s="11">
        <v>710</v>
      </c>
      <c r="B97" s="26" t="s">
        <v>105</v>
      </c>
      <c r="C97" s="12">
        <f>VLOOKUP(A97,[1]发放表!$A:$G,7,0)</f>
        <v>1485.7</v>
      </c>
      <c r="D97" s="13">
        <v>1939.5</v>
      </c>
      <c r="E97" s="13"/>
      <c r="F97" s="13"/>
      <c r="G97" s="13">
        <f>E97-F97</f>
        <v>0</v>
      </c>
      <c r="H97" s="13">
        <f>D97+G97</f>
        <v>1939.5</v>
      </c>
      <c r="I97" s="14">
        <f>VLOOKUP(A97,[2]各门店任务!$B:$AT,45,0)</f>
        <v>453.8</v>
      </c>
      <c r="J97" s="4">
        <f>C97+I97</f>
        <v>1939.5</v>
      </c>
      <c r="K97" s="4">
        <f>J97-D97-E97</f>
        <v>0</v>
      </c>
    </row>
    <row r="98" s="2" customFormat="1" spans="1:11">
      <c r="A98" s="58"/>
      <c r="B98" s="72" t="s">
        <v>106</v>
      </c>
      <c r="C98" s="12"/>
      <c r="D98" s="57"/>
      <c r="E98" s="57"/>
      <c r="F98" s="57"/>
      <c r="G98" s="57">
        <f>E98-F98</f>
        <v>0</v>
      </c>
      <c r="H98" s="57">
        <f>D98+G98</f>
        <v>0</v>
      </c>
      <c r="I98" s="14"/>
      <c r="J98" s="71">
        <f>C98+I98</f>
        <v>0</v>
      </c>
      <c r="K98" s="71">
        <f>J98-D98-E98</f>
        <v>0</v>
      </c>
    </row>
    <row r="99" s="2" customFormat="1" spans="1:11">
      <c r="A99" s="11">
        <v>709</v>
      </c>
      <c r="B99" s="26" t="s">
        <v>107</v>
      </c>
      <c r="C99" s="12">
        <f>VLOOKUP(A99,[1]发放表!$A:$G,7,0)</f>
        <v>1659.3</v>
      </c>
      <c r="D99" s="13">
        <v>1840.1</v>
      </c>
      <c r="E99" s="13"/>
      <c r="F99" s="13"/>
      <c r="G99" s="13">
        <f>E99-F99</f>
        <v>0</v>
      </c>
      <c r="H99" s="13">
        <f>D99+G99</f>
        <v>1840.1</v>
      </c>
      <c r="I99" s="14">
        <f>VLOOKUP(A99,[2]各门店任务!$B:$AT,45,0)</f>
        <v>180.8</v>
      </c>
      <c r="J99" s="4">
        <f>C99+I99</f>
        <v>1840.1</v>
      </c>
      <c r="K99" s="4">
        <f>J99-D99-E99</f>
        <v>0</v>
      </c>
    </row>
    <row r="100" s="2" customFormat="1" spans="1:11">
      <c r="A100" s="11">
        <v>714</v>
      </c>
      <c r="B100" s="26" t="s">
        <v>108</v>
      </c>
      <c r="C100" s="12">
        <f>VLOOKUP(A100,[1]发放表!$A:$G,7,0)</f>
        <v>1371.3</v>
      </c>
      <c r="D100" s="18">
        <v>1784.4</v>
      </c>
      <c r="E100" s="13"/>
      <c r="F100" s="13"/>
      <c r="G100" s="13">
        <f>E100-F100</f>
        <v>0</v>
      </c>
      <c r="H100" s="13">
        <f>D100+G100</f>
        <v>1784.4</v>
      </c>
      <c r="I100" s="14">
        <f>VLOOKUP(A100,[2]各门店任务!$B:$AT,45,0)</f>
        <v>413.1</v>
      </c>
      <c r="J100" s="4">
        <f>C100+I100</f>
        <v>1784.4</v>
      </c>
      <c r="K100" s="4">
        <f>J100-D100-E100</f>
        <v>0</v>
      </c>
    </row>
    <row r="101" s="2" customFormat="1" spans="1:11">
      <c r="A101" s="11">
        <v>713</v>
      </c>
      <c r="B101" s="26" t="s">
        <v>109</v>
      </c>
      <c r="C101" s="12">
        <f>VLOOKUP(A101,[1]发放表!$A:$G,7,0)</f>
        <v>2035.4</v>
      </c>
      <c r="D101" s="18">
        <v>2501.9</v>
      </c>
      <c r="E101" s="13"/>
      <c r="F101" s="13"/>
      <c r="G101" s="13">
        <f>E101-F101</f>
        <v>0</v>
      </c>
      <c r="H101" s="13">
        <f>D101+G101</f>
        <v>2501.9</v>
      </c>
      <c r="I101" s="14">
        <f>VLOOKUP(A101,[2]各门店任务!$B:$AT,45,0)</f>
        <v>466.5</v>
      </c>
      <c r="J101" s="4">
        <f>C101+I101</f>
        <v>2501.9</v>
      </c>
      <c r="K101" s="4">
        <f>J101-D101-E101</f>
        <v>0</v>
      </c>
    </row>
    <row r="102" s="2" customFormat="1" spans="1:11">
      <c r="A102" s="11">
        <v>715</v>
      </c>
      <c r="B102" s="26" t="s">
        <v>110</v>
      </c>
      <c r="C102" s="12">
        <f>VLOOKUP(A102,[1]发放表!$A:$G,7,0)</f>
        <v>660.3</v>
      </c>
      <c r="D102" s="13">
        <v>816.5</v>
      </c>
      <c r="E102" s="13"/>
      <c r="F102" s="13"/>
      <c r="G102" s="13">
        <f>E102-F102</f>
        <v>0</v>
      </c>
      <c r="H102" s="13">
        <f>D102+G102</f>
        <v>816.5</v>
      </c>
      <c r="I102" s="14">
        <f>VLOOKUP(A102,[2]各门店任务!$B:$AT,45,0)</f>
        <v>156.2</v>
      </c>
      <c r="J102" s="4">
        <f>C102+I102</f>
        <v>816.5</v>
      </c>
      <c r="K102" s="4">
        <f>J102-D102-E102</f>
        <v>0</v>
      </c>
    </row>
    <row r="103" s="2" customFormat="1" spans="1:11">
      <c r="A103" s="11">
        <v>712</v>
      </c>
      <c r="B103" s="46" t="s">
        <v>111</v>
      </c>
      <c r="C103" s="12">
        <f>VLOOKUP(A103,[1]发放表!$A:$G,7,0)</f>
        <v>6550.3</v>
      </c>
      <c r="D103" s="16">
        <v>7494.7</v>
      </c>
      <c r="E103" s="13">
        <v>741.3</v>
      </c>
      <c r="F103" s="78">
        <v>741.3</v>
      </c>
      <c r="G103" s="13">
        <f>E103-F103</f>
        <v>0</v>
      </c>
      <c r="H103" s="13">
        <f>D103+G103</f>
        <v>7494.7</v>
      </c>
      <c r="I103" s="14">
        <f>VLOOKUP(A103,[2]各门店任务!$B:$AT,45,0)</f>
        <v>1685.7</v>
      </c>
      <c r="J103" s="4">
        <f>C103+I103</f>
        <v>8236</v>
      </c>
      <c r="K103" s="4">
        <f>J103-D103-E103</f>
        <v>0</v>
      </c>
    </row>
    <row r="104" s="2" customFormat="1" spans="1:11">
      <c r="A104" s="11">
        <v>717</v>
      </c>
      <c r="B104" s="26" t="s">
        <v>112</v>
      </c>
      <c r="C104" s="12">
        <f>VLOOKUP(A104,[1]发放表!$A:$G,7,0)</f>
        <v>3041.3</v>
      </c>
      <c r="D104" s="18">
        <v>3665.1</v>
      </c>
      <c r="E104" s="13"/>
      <c r="F104" s="13"/>
      <c r="G104" s="13">
        <f>E104-F104</f>
        <v>0</v>
      </c>
      <c r="H104" s="13">
        <f>D104+G104</f>
        <v>3665.1</v>
      </c>
      <c r="I104" s="14">
        <f>VLOOKUP(A104,[2]各门店任务!$B:$AT,45,0)</f>
        <v>623.8</v>
      </c>
      <c r="J104" s="4">
        <f>C104+I104</f>
        <v>3665.1</v>
      </c>
      <c r="K104" s="4">
        <f>J104-D104-E104</f>
        <v>0</v>
      </c>
    </row>
    <row r="105" s="2" customFormat="1" spans="1:11">
      <c r="A105" s="11">
        <v>721</v>
      </c>
      <c r="B105" s="26" t="s">
        <v>113</v>
      </c>
      <c r="C105" s="12">
        <f>VLOOKUP(A105,[1]发放表!$A:$G,7,0)</f>
        <v>2029.4</v>
      </c>
      <c r="D105" s="18">
        <v>3062.6</v>
      </c>
      <c r="E105" s="13"/>
      <c r="F105" s="13"/>
      <c r="G105" s="13">
        <f>E105-F105</f>
        <v>0</v>
      </c>
      <c r="H105" s="13">
        <f>D105+G105</f>
        <v>3062.6</v>
      </c>
      <c r="I105" s="14">
        <f>VLOOKUP(A105,[2]各门店任务!$B:$AT,45,0)</f>
        <v>1033.2</v>
      </c>
      <c r="J105" s="4">
        <f>C105+I105</f>
        <v>3062.6</v>
      </c>
      <c r="K105" s="4">
        <f>J105-D105-E105</f>
        <v>0</v>
      </c>
    </row>
    <row r="106" s="2" customFormat="1" spans="1:11">
      <c r="A106" s="11">
        <v>726</v>
      </c>
      <c r="B106" s="26" t="s">
        <v>114</v>
      </c>
      <c r="C106" s="12">
        <f>VLOOKUP(A106,[1]发放表!$A:$G,7,0)</f>
        <v>4593.6</v>
      </c>
      <c r="D106" s="13">
        <v>6248.6</v>
      </c>
      <c r="E106" s="13"/>
      <c r="F106" s="13"/>
      <c r="G106" s="13">
        <f>E106-F106</f>
        <v>0</v>
      </c>
      <c r="H106" s="13">
        <f>D106+G106</f>
        <v>6248.6</v>
      </c>
      <c r="I106" s="14">
        <f>VLOOKUP(A106,[2]各门店任务!$B:$AT,45,0)</f>
        <v>1655</v>
      </c>
      <c r="J106" s="4">
        <f>C106+I106</f>
        <v>6248.6</v>
      </c>
      <c r="K106" s="4">
        <f>J106-D106-E106</f>
        <v>0</v>
      </c>
    </row>
    <row r="107" s="2" customFormat="1" spans="1:11">
      <c r="A107" s="11">
        <v>720</v>
      </c>
      <c r="B107" s="26" t="s">
        <v>115</v>
      </c>
      <c r="C107" s="12">
        <f>VLOOKUP(A107,[1]发放表!$A:$G,7,0)</f>
        <v>2102.2</v>
      </c>
      <c r="D107" s="13">
        <v>2325.9</v>
      </c>
      <c r="E107" s="13"/>
      <c r="F107" s="13"/>
      <c r="G107" s="13">
        <f>E107-F107</f>
        <v>0</v>
      </c>
      <c r="H107" s="13">
        <f>D107+G107</f>
        <v>2325.9</v>
      </c>
      <c r="I107" s="14">
        <f>VLOOKUP(A107,[2]各门店任务!$B:$AT,45,0)</f>
        <v>223.7</v>
      </c>
      <c r="J107" s="4">
        <f>C107+I107</f>
        <v>2325.9</v>
      </c>
      <c r="K107" s="4">
        <f>J107-D107-E107</f>
        <v>0</v>
      </c>
    </row>
    <row r="108" s="2" customFormat="1" spans="1:11">
      <c r="A108" s="11">
        <v>716</v>
      </c>
      <c r="B108" s="26" t="s">
        <v>116</v>
      </c>
      <c r="C108" s="12">
        <f>VLOOKUP(A108,[1]发放表!$A:$G,7,0)</f>
        <v>1900.1</v>
      </c>
      <c r="D108" s="13">
        <v>2929.3</v>
      </c>
      <c r="E108" s="13"/>
      <c r="F108" s="13"/>
      <c r="G108" s="13">
        <f>E108-F108</f>
        <v>0</v>
      </c>
      <c r="H108" s="13">
        <f>D108+G108</f>
        <v>2929.3</v>
      </c>
      <c r="I108" s="14">
        <f>VLOOKUP(A108,[2]各门店任务!$B:$AT,45,0)</f>
        <v>1029.2</v>
      </c>
      <c r="J108" s="4">
        <f>C108+I108</f>
        <v>2929.3</v>
      </c>
      <c r="K108" s="4">
        <f>J108-D108-E108</f>
        <v>0</v>
      </c>
    </row>
    <row r="109" s="2" customFormat="1" spans="1:11">
      <c r="A109" s="11">
        <v>718</v>
      </c>
      <c r="B109" s="26" t="s">
        <v>117</v>
      </c>
      <c r="C109" s="12">
        <f>VLOOKUP(A109,[1]发放表!$A:$G,7,0)</f>
        <v>928.5</v>
      </c>
      <c r="D109" s="13">
        <v>1174.6</v>
      </c>
      <c r="E109" s="13"/>
      <c r="F109" s="13"/>
      <c r="G109" s="13">
        <f>E109-F109</f>
        <v>0</v>
      </c>
      <c r="H109" s="13">
        <f>D109+G109</f>
        <v>1174.6</v>
      </c>
      <c r="I109" s="14">
        <f>VLOOKUP(A109,[2]各门店任务!$B:$AT,45,0)</f>
        <v>246.1</v>
      </c>
      <c r="J109" s="4">
        <f>C109+I109</f>
        <v>1174.6</v>
      </c>
      <c r="K109" s="4">
        <f>J109-D109-E109</f>
        <v>0</v>
      </c>
    </row>
    <row r="110" s="2" customFormat="1" spans="1:11">
      <c r="A110" s="11">
        <v>734</v>
      </c>
      <c r="B110" s="26" t="s">
        <v>118</v>
      </c>
      <c r="C110" s="12">
        <f>VLOOKUP(A110,[1]发放表!$A:$G,7,0)</f>
        <v>2633.1</v>
      </c>
      <c r="D110" s="13">
        <v>2906.4</v>
      </c>
      <c r="E110" s="13"/>
      <c r="F110" s="13"/>
      <c r="G110" s="13">
        <f>E110-F110</f>
        <v>0</v>
      </c>
      <c r="H110" s="13">
        <f>D110+G110</f>
        <v>2906.4</v>
      </c>
      <c r="I110" s="14">
        <f>VLOOKUP(A110,[2]各门店任务!$B:$AT,45,0)</f>
        <v>273.3</v>
      </c>
      <c r="J110" s="4">
        <f>C110+I110</f>
        <v>2906.4</v>
      </c>
      <c r="K110" s="4">
        <f>J110-D110-E110</f>
        <v>0</v>
      </c>
    </row>
    <row r="111" s="2" customFormat="1" spans="1:11">
      <c r="A111" s="11">
        <v>719</v>
      </c>
      <c r="B111" s="26" t="s">
        <v>119</v>
      </c>
      <c r="C111" s="12">
        <f>VLOOKUP(A111,[1]发放表!$A:$G,7,0)</f>
        <v>3930.1</v>
      </c>
      <c r="D111" s="13">
        <v>5230</v>
      </c>
      <c r="E111" s="13"/>
      <c r="F111" s="13"/>
      <c r="G111" s="13">
        <f>E111-F111</f>
        <v>0</v>
      </c>
      <c r="H111" s="13">
        <f>D111+G111</f>
        <v>5230</v>
      </c>
      <c r="I111" s="14">
        <f>VLOOKUP(A111,[2]各门店任务!$B:$AT,45,0)</f>
        <v>1299.9</v>
      </c>
      <c r="J111" s="4">
        <f>C111+I111</f>
        <v>5230</v>
      </c>
      <c r="K111" s="4">
        <f>J111-D111-E111</f>
        <v>0</v>
      </c>
    </row>
    <row r="112" s="2" customFormat="1" spans="1:11">
      <c r="A112" s="11">
        <v>724</v>
      </c>
      <c r="B112" s="46" t="s">
        <v>120</v>
      </c>
      <c r="C112" s="12">
        <f>VLOOKUP(A112,[1]发放表!$A:$G,7,0)</f>
        <v>3249.7</v>
      </c>
      <c r="D112" s="18">
        <v>3714.9</v>
      </c>
      <c r="E112" s="16"/>
      <c r="F112" s="13"/>
      <c r="G112" s="13">
        <f>E112-F112</f>
        <v>0</v>
      </c>
      <c r="H112" s="13">
        <f>D112+G112</f>
        <v>3714.9</v>
      </c>
      <c r="I112" s="14">
        <f>VLOOKUP(A112,[2]各门店任务!$B:$AT,45,0)</f>
        <v>465.2</v>
      </c>
      <c r="J112" s="4">
        <f>C112+I112</f>
        <v>3714.9</v>
      </c>
      <c r="K112" s="4">
        <f>J112-D112-E112</f>
        <v>0</v>
      </c>
    </row>
    <row r="113" s="2" customFormat="1" spans="1:11">
      <c r="A113" s="58">
        <v>731</v>
      </c>
      <c r="B113" s="72" t="s">
        <v>121</v>
      </c>
      <c r="C113" s="70"/>
      <c r="D113" s="56"/>
      <c r="E113" s="57"/>
      <c r="F113" s="57"/>
      <c r="G113" s="57">
        <f>E113-F113</f>
        <v>0</v>
      </c>
      <c r="H113" s="57">
        <f>D113+G113</f>
        <v>0</v>
      </c>
      <c r="I113" s="59"/>
      <c r="J113" s="71">
        <f>C113+I113</f>
        <v>0</v>
      </c>
      <c r="K113" s="71">
        <f>J113-D113-E113</f>
        <v>0</v>
      </c>
    </row>
    <row r="114" s="2" customFormat="1" spans="1:11">
      <c r="A114" s="58"/>
      <c r="B114" s="72" t="s">
        <v>122</v>
      </c>
      <c r="C114" s="12"/>
      <c r="D114" s="57"/>
      <c r="E114" s="57"/>
      <c r="F114" s="57"/>
      <c r="G114" s="57">
        <f>E114-F114</f>
        <v>0</v>
      </c>
      <c r="H114" s="57">
        <f>D114+G114</f>
        <v>0</v>
      </c>
      <c r="I114" s="14"/>
      <c r="J114" s="71">
        <f>C114+I114</f>
        <v>0</v>
      </c>
      <c r="K114" s="71">
        <f>J114-D114-E114</f>
        <v>0</v>
      </c>
    </row>
    <row r="115" s="2" customFormat="1" spans="1:11">
      <c r="A115" s="11">
        <v>723</v>
      </c>
      <c r="B115" s="26" t="s">
        <v>123</v>
      </c>
      <c r="C115" s="12">
        <f>VLOOKUP(A115,[1]发放表!$A:$G,7,0)</f>
        <v>1798.2</v>
      </c>
      <c r="D115" s="18">
        <v>2011.8</v>
      </c>
      <c r="E115" s="13"/>
      <c r="F115" s="13"/>
      <c r="G115" s="13">
        <f>E115-F115</f>
        <v>0</v>
      </c>
      <c r="H115" s="13">
        <f>D115+G115</f>
        <v>2011.8</v>
      </c>
      <c r="I115" s="14">
        <f>VLOOKUP(A115,[2]各门店任务!$B:$AT,45,0)</f>
        <v>213.6</v>
      </c>
      <c r="J115" s="4">
        <f>C115+I115</f>
        <v>2011.8</v>
      </c>
      <c r="K115" s="4">
        <f>J115-D115-E115</f>
        <v>0</v>
      </c>
    </row>
    <row r="116" s="2" customFormat="1" spans="1:11">
      <c r="A116" s="11">
        <v>737</v>
      </c>
      <c r="B116" s="26" t="s">
        <v>124</v>
      </c>
      <c r="C116" s="12">
        <f>VLOOKUP(A116,[1]发放表!$A:$G,7,0)</f>
        <v>2873.4</v>
      </c>
      <c r="D116" s="13">
        <v>3225.7</v>
      </c>
      <c r="E116" s="13"/>
      <c r="F116" s="13"/>
      <c r="G116" s="13">
        <f>E116-F116</f>
        <v>0</v>
      </c>
      <c r="H116" s="13">
        <f>D116+G116</f>
        <v>3225.7</v>
      </c>
      <c r="I116" s="14">
        <f>VLOOKUP(A116,[2]各门店任务!$B:$AT,45,0)</f>
        <v>352.3</v>
      </c>
      <c r="J116" s="4">
        <f>C116+I116</f>
        <v>3225.7</v>
      </c>
      <c r="K116" s="4">
        <f>J116-D116-E116</f>
        <v>0</v>
      </c>
    </row>
    <row r="117" s="2" customFormat="1" spans="1:11">
      <c r="A117" s="11">
        <v>732</v>
      </c>
      <c r="B117" s="26" t="s">
        <v>125</v>
      </c>
      <c r="C117" s="12">
        <f>VLOOKUP(A117,[1]发放表!$A:$G,7,0)</f>
        <v>1628.4</v>
      </c>
      <c r="D117" s="13">
        <v>2039.3</v>
      </c>
      <c r="E117" s="13"/>
      <c r="F117" s="13"/>
      <c r="G117" s="13">
        <f>E117-F117</f>
        <v>0</v>
      </c>
      <c r="H117" s="13">
        <f>D117+G117</f>
        <v>2039.3</v>
      </c>
      <c r="I117" s="14">
        <f>VLOOKUP(A117,[2]各门店任务!$B:$AT,45,0)</f>
        <v>410.9</v>
      </c>
      <c r="J117" s="4">
        <f>C117+I117</f>
        <v>2039.3</v>
      </c>
      <c r="K117" s="4">
        <f>J117-D117-E117</f>
        <v>0</v>
      </c>
    </row>
    <row r="118" s="2" customFormat="1" spans="1:11">
      <c r="A118" s="47">
        <v>727</v>
      </c>
      <c r="B118" s="48" t="s">
        <v>126</v>
      </c>
      <c r="C118" s="12">
        <f>VLOOKUP(A118,[1]发放表!$A:$G,7,0)</f>
        <v>1651.6</v>
      </c>
      <c r="D118" s="49">
        <v>2298.3</v>
      </c>
      <c r="E118" s="49"/>
      <c r="F118" s="49"/>
      <c r="G118" s="49">
        <f>E118-F118</f>
        <v>0</v>
      </c>
      <c r="H118" s="49">
        <f>D118+G118</f>
        <v>2298.3</v>
      </c>
      <c r="I118" s="14">
        <f>VLOOKUP(A118,[2]各门店任务!$B:$AT,45,0)</f>
        <v>646.7</v>
      </c>
      <c r="J118" s="4">
        <f>C118+I118</f>
        <v>2298.3</v>
      </c>
      <c r="K118" s="4">
        <f>J118-D118-E118</f>
        <v>0</v>
      </c>
    </row>
    <row r="119" s="2" customFormat="1" spans="1:11">
      <c r="A119" s="58"/>
      <c r="B119" s="72" t="s">
        <v>127</v>
      </c>
      <c r="C119" s="12"/>
      <c r="D119" s="57"/>
      <c r="E119" s="57"/>
      <c r="F119" s="57"/>
      <c r="G119" s="57">
        <f>E119-F119</f>
        <v>0</v>
      </c>
      <c r="H119" s="57">
        <f>D119+G119</f>
        <v>0</v>
      </c>
      <c r="I119" s="14"/>
      <c r="J119" s="71">
        <f>C119+I119</f>
        <v>0</v>
      </c>
      <c r="K119" s="71">
        <f>J119-D119-E119</f>
        <v>0</v>
      </c>
    </row>
    <row r="120" s="2" customFormat="1" spans="1:11">
      <c r="A120" s="32">
        <v>730</v>
      </c>
      <c r="B120" s="45" t="s">
        <v>128</v>
      </c>
      <c r="C120" s="12">
        <f>VLOOKUP(A120,[1]发放表!$A:$G,7,0)</f>
        <v>3134.6</v>
      </c>
      <c r="D120" s="14">
        <v>4354.2</v>
      </c>
      <c r="E120" s="14"/>
      <c r="F120" s="14"/>
      <c r="G120" s="14">
        <f>E120-F120</f>
        <v>0</v>
      </c>
      <c r="H120" s="14">
        <f>D120+G120</f>
        <v>4354.2</v>
      </c>
      <c r="I120" s="14">
        <f>VLOOKUP(A120,[2]各门店任务!$B:$AT,45,0)</f>
        <v>1219.6</v>
      </c>
      <c r="J120" s="4">
        <f>C120+I120</f>
        <v>4354.2</v>
      </c>
      <c r="K120" s="4">
        <f>J120-D120-E120</f>
        <v>0</v>
      </c>
    </row>
    <row r="121" s="2" customFormat="1" spans="1:11">
      <c r="A121" s="58">
        <v>733</v>
      </c>
      <c r="B121" s="72" t="s">
        <v>129</v>
      </c>
      <c r="C121" s="12"/>
      <c r="D121" s="57"/>
      <c r="E121" s="57"/>
      <c r="F121" s="57"/>
      <c r="G121" s="57">
        <f>E121-F121</f>
        <v>0</v>
      </c>
      <c r="H121" s="57">
        <f>D121+G121</f>
        <v>0</v>
      </c>
      <c r="I121" s="14"/>
      <c r="J121" s="71">
        <f>C121+I121</f>
        <v>0</v>
      </c>
      <c r="K121" s="71">
        <f>J121-D121-E121</f>
        <v>0</v>
      </c>
    </row>
    <row r="122" s="2" customFormat="1" spans="1:11">
      <c r="A122" s="11">
        <v>738</v>
      </c>
      <c r="B122" s="26" t="s">
        <v>130</v>
      </c>
      <c r="C122" s="12">
        <f>VLOOKUP(A122,[1]发放表!$A:$G,7,0)</f>
        <v>1820.4</v>
      </c>
      <c r="D122" s="13">
        <v>2182.6</v>
      </c>
      <c r="E122" s="13"/>
      <c r="F122" s="13"/>
      <c r="G122" s="13">
        <f>E122-F122</f>
        <v>0</v>
      </c>
      <c r="H122" s="13">
        <f>D122+G122</f>
        <v>2182.6</v>
      </c>
      <c r="I122" s="14">
        <f>VLOOKUP(A122,[2]各门店任务!$B:$AT,45,0)</f>
        <v>362.2</v>
      </c>
      <c r="J122" s="4">
        <f>C122+I122</f>
        <v>2182.6</v>
      </c>
      <c r="K122" s="4">
        <f>J122-D122-E122</f>
        <v>0</v>
      </c>
    </row>
    <row r="123" s="2" customFormat="1" spans="1:11">
      <c r="A123" s="11">
        <v>743</v>
      </c>
      <c r="B123" s="26" t="s">
        <v>131</v>
      </c>
      <c r="C123" s="12">
        <f>VLOOKUP(A123,[1]发放表!$A:$G,7,0)</f>
        <v>518.9</v>
      </c>
      <c r="D123" s="13">
        <v>565.9</v>
      </c>
      <c r="E123" s="13"/>
      <c r="F123" s="13"/>
      <c r="G123" s="13">
        <f>E123-F123</f>
        <v>0</v>
      </c>
      <c r="H123" s="13">
        <f>D123+G123</f>
        <v>565.9</v>
      </c>
      <c r="I123" s="14">
        <f>VLOOKUP(A123,[2]各门店任务!$B:$AT,45,0)</f>
        <v>47</v>
      </c>
      <c r="J123" s="4">
        <f>C123+I123</f>
        <v>565.9</v>
      </c>
      <c r="K123" s="4">
        <f>J123-D123-E123</f>
        <v>0</v>
      </c>
    </row>
    <row r="124" s="2" customFormat="1" spans="1:11">
      <c r="A124" s="11">
        <v>742</v>
      </c>
      <c r="B124" s="46" t="s">
        <v>132</v>
      </c>
      <c r="C124" s="12">
        <f>VLOOKUP(A124,[1]发放表!$A:$G,7,0)</f>
        <v>2664.4</v>
      </c>
      <c r="D124" s="13">
        <v>2971.1</v>
      </c>
      <c r="E124" s="13"/>
      <c r="F124" s="13"/>
      <c r="G124" s="13">
        <f>E124-F124</f>
        <v>0</v>
      </c>
      <c r="H124" s="13">
        <f>D124+G124</f>
        <v>2971.1</v>
      </c>
      <c r="I124" s="14">
        <f>VLOOKUP(A124,[2]各门店任务!$B:$AT,45,0)</f>
        <v>306.7</v>
      </c>
      <c r="J124" s="4">
        <f>C124+I124</f>
        <v>2971.1</v>
      </c>
      <c r="K124" s="4">
        <f>J124-D124-E124</f>
        <v>0</v>
      </c>
    </row>
    <row r="125" s="2" customFormat="1" spans="1:11">
      <c r="A125" s="58">
        <v>739</v>
      </c>
      <c r="B125" s="72" t="s">
        <v>133</v>
      </c>
      <c r="C125" s="12"/>
      <c r="D125" s="57"/>
      <c r="E125" s="57"/>
      <c r="F125" s="57"/>
      <c r="G125" s="57">
        <f>E125-F125</f>
        <v>0</v>
      </c>
      <c r="H125" s="57">
        <f>D125+G125</f>
        <v>0</v>
      </c>
      <c r="I125" s="14"/>
      <c r="J125" s="71">
        <f>C125+I125</f>
        <v>0</v>
      </c>
      <c r="K125" s="71">
        <f>J125-D125-E125</f>
        <v>0</v>
      </c>
    </row>
    <row r="126" s="2" customFormat="1" spans="1:11">
      <c r="A126" s="11"/>
      <c r="B126" s="42" t="s">
        <v>134</v>
      </c>
      <c r="C126" s="51">
        <f t="shared" ref="C126:J126" si="8">SUM(C4:C125)</f>
        <v>273458.2</v>
      </c>
      <c r="D126" s="13">
        <f>SUM(D4:D125)</f>
        <v>330134.4</v>
      </c>
      <c r="E126" s="13">
        <f>SUM(E4:E125)</f>
        <v>42572.2</v>
      </c>
      <c r="F126" s="13">
        <f>SUM(F4:F125)</f>
        <v>9758.87</v>
      </c>
      <c r="G126" s="13">
        <f>SUM(G4:G125)</f>
        <v>32813.33</v>
      </c>
      <c r="H126" s="13">
        <f>SUM(H4:H125)</f>
        <v>362947.73</v>
      </c>
      <c r="I126" s="13">
        <f>SUM(I4:I125)</f>
        <v>99248.4</v>
      </c>
      <c r="J126" s="13">
        <f>SUM(J4:J125)</f>
        <v>372706.6</v>
      </c>
      <c r="K126" s="4">
        <f>J126-H126</f>
        <v>9758.87</v>
      </c>
    </row>
    <row r="127" s="2" customFormat="1" spans="3:11">
      <c r="C127" s="52"/>
      <c r="E127" s="41">
        <f>D126+E126</f>
        <v>372706.6</v>
      </c>
      <c r="J127" s="53">
        <f>C126+I126</f>
        <v>372706.6</v>
      </c>
      <c r="K127" s="53">
        <f>J127-E127</f>
        <v>0</v>
      </c>
    </row>
    <row r="128" customFormat="1" spans="1:16384">
      <c r="A128" s="2"/>
      <c r="B128" s="2"/>
      <c r="C128" s="2"/>
      <c r="D128" s="2"/>
      <c r="E128" s="2"/>
      <c r="F128" s="2"/>
      <c r="G128" s="2"/>
      <c r="H128" s="2" t="s">
        <v>135</v>
      </c>
      <c r="I128" s="2" t="s">
        <v>136</v>
      </c>
      <c r="J128" s="4"/>
      <c r="K128" s="4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  <c r="XFD128" s="2"/>
    </row>
    <row r="129" s="2" customFormat="1" spans="10:11">
      <c r="J129" s="4"/>
      <c r="K129" s="4"/>
    </row>
    <row r="130" customFormat="1" spans="1:16384">
      <c r="A130" s="41" t="s">
        <v>137</v>
      </c>
      <c r="B130" s="41"/>
      <c r="C130" s="41"/>
      <c r="D130" s="41"/>
      <c r="E130" s="41"/>
      <c r="F130" s="41"/>
      <c r="G130" s="41"/>
      <c r="H130" s="41"/>
      <c r="I130" s="41"/>
      <c r="J130" s="4"/>
      <c r="K130" s="4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  <c r="XFD130" s="2"/>
    </row>
  </sheetData>
  <autoFilter ref="B1:I130"/>
  <mergeCells count="8">
    <mergeCell ref="B1:I1"/>
    <mergeCell ref="E2:G2"/>
    <mergeCell ref="A2:A3"/>
    <mergeCell ref="B2:B3"/>
    <mergeCell ref="C2:C3"/>
    <mergeCell ref="D2:D3"/>
    <mergeCell ref="H2:H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$A1:$XFD130"/>
  <sheetViews>
    <sheetView workbookViewId="0">
      <pane xSplit="2" ySplit="3" topLeftCell="C26" activePane="bottomRight" state="frozen"/>
      <selection/>
      <selection pane="topRight"/>
      <selection pane="bottomLeft"/>
      <selection pane="bottomRight" activeCell="J8" sqref="J8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625" style="2" customWidth="1"/>
    <col min="7" max="7" width="7.875" style="2" customWidth="1"/>
    <col min="8" max="8" width="9" style="2" customWidth="1"/>
    <col min="9" max="9" width="8.75" style="2" customWidth="1"/>
    <col min="10" max="10" width="10.75" style="2" customWidth="1"/>
    <col min="11" max="11" width="11.625" style="2" customWidth="1"/>
    <col min="12" max="12" width="9.75" style="2" customWidth="1"/>
    <col min="13" max="13" width="13.5" style="4" hidden="1" customWidth="1"/>
    <col min="14" max="14" width="10.375" style="4" hidden="1" customWidth="1"/>
    <col min="15" max="15" width="12.125" style="2" customWidth="1"/>
    <col min="16" max="16" width="9" style="2" customWidth="1"/>
    <col min="17" max="16384" width="9" style="2"/>
  </cols>
  <sheetData>
    <row r="1" customFormat="1" ht="24" customHeight="1" spans="1:16384">
      <c r="A1" s="2"/>
      <c r="B1" s="5" t="s">
        <v>138</v>
      </c>
      <c r="C1" s="5"/>
      <c r="D1" s="5"/>
      <c r="E1" s="5"/>
      <c r="F1" s="5"/>
      <c r="G1" s="5"/>
      <c r="H1" s="5"/>
      <c r="I1" s="5"/>
      <c r="J1" s="5"/>
      <c r="K1" s="5"/>
      <c r="L1" s="5"/>
      <c r="M1" s="4"/>
      <c r="N1" s="4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customFormat="1" ht="24" customHeight="1" spans="1:1638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/>
      <c r="I2" s="6"/>
      <c r="J2" s="6"/>
      <c r="K2" s="6" t="s">
        <v>6</v>
      </c>
      <c r="L2" s="6" t="s">
        <v>139</v>
      </c>
      <c r="M2" s="4"/>
      <c r="N2" s="4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42.75" spans="1:14">
      <c r="A3" s="10"/>
      <c r="B3" s="6"/>
      <c r="C3" s="6"/>
      <c r="D3" s="6"/>
      <c r="E3" s="6" t="s">
        <v>5</v>
      </c>
      <c r="F3" s="6" t="s">
        <v>140</v>
      </c>
      <c r="G3" s="6" t="s">
        <v>141</v>
      </c>
      <c r="H3" s="6" t="s">
        <v>142</v>
      </c>
      <c r="I3" s="6" t="s">
        <v>143</v>
      </c>
      <c r="J3" s="6" t="s">
        <v>9</v>
      </c>
      <c r="K3" s="6"/>
      <c r="L3" s="10"/>
      <c r="M3" s="29" t="s">
        <v>10</v>
      </c>
      <c r="N3" s="29" t="s">
        <v>11</v>
      </c>
    </row>
    <row r="4" s="2" customFormat="1" spans="1:14">
      <c r="A4" s="32">
        <v>52</v>
      </c>
      <c r="B4" s="33" t="s">
        <v>12</v>
      </c>
      <c r="C4" s="12">
        <f>VLOOKUP(A4,[3]发放表!$A:$G,7,0)</f>
        <v>3977.8</v>
      </c>
      <c r="D4" s="34">
        <v>5292</v>
      </c>
      <c r="E4" s="34"/>
      <c r="F4" s="14"/>
      <c r="G4" s="14"/>
      <c r="H4" s="14"/>
      <c r="I4" s="14"/>
      <c r="J4" s="14">
        <f>E4-F4-G4-H4</f>
        <v>0</v>
      </c>
      <c r="K4" s="14">
        <f t="shared" ref="K4:K67" si="0">D4+J4</f>
        <v>5292</v>
      </c>
      <c r="L4" s="14">
        <f>VLOOKUP(A4,[4]各门店任务!$B:$AW,48,0)</f>
        <v>1314.2</v>
      </c>
      <c r="M4" s="4">
        <f t="shared" ref="M4:M67" si="1">C4+L4</f>
        <v>5292</v>
      </c>
      <c r="N4" s="4">
        <f t="shared" ref="N4:N67" si="2">M4-D4-E4</f>
        <v>0</v>
      </c>
    </row>
    <row r="5" s="2" customFormat="1" spans="1:14">
      <c r="A5" s="11">
        <v>54</v>
      </c>
      <c r="B5" s="15" t="s">
        <v>13</v>
      </c>
      <c r="C5" s="12">
        <f>VLOOKUP(A5,[3]发放表!$A:$G,7,0)</f>
        <v>4799.4</v>
      </c>
      <c r="D5" s="16">
        <v>6890.21</v>
      </c>
      <c r="E5" s="54">
        <v>805.19</v>
      </c>
      <c r="F5" s="16"/>
      <c r="G5" s="16"/>
      <c r="H5" s="16"/>
      <c r="I5" s="34"/>
      <c r="J5" s="14">
        <f t="shared" ref="J5:J36" si="3">E5-F5-G5-H5</f>
        <v>805.19</v>
      </c>
      <c r="K5" s="13">
        <f>D5+J5</f>
        <v>7695.4</v>
      </c>
      <c r="L5" s="14">
        <f>VLOOKUP(A5,[4]各门店任务!$B:$AW,48,0)</f>
        <v>2896</v>
      </c>
      <c r="M5" s="4">
        <f>C5+L5</f>
        <v>7695.4</v>
      </c>
      <c r="N5" s="4">
        <f>M5-D5-E5</f>
        <v>0</v>
      </c>
    </row>
    <row r="6" s="2" customFormat="1" spans="1:14">
      <c r="A6" s="11">
        <v>56</v>
      </c>
      <c r="B6" s="15" t="s">
        <v>14</v>
      </c>
      <c r="C6" s="12">
        <f>VLOOKUP(A6,[3]发放表!$A:$G,7,0)</f>
        <v>1889.1</v>
      </c>
      <c r="D6" s="13">
        <v>2370.8</v>
      </c>
      <c r="E6" s="16">
        <v>524.7</v>
      </c>
      <c r="F6" s="13"/>
      <c r="G6" s="13">
        <v>54.6</v>
      </c>
      <c r="H6" s="13"/>
      <c r="I6" s="14"/>
      <c r="J6" s="14">
        <f>E6-F6-G6-H6</f>
        <v>470.1</v>
      </c>
      <c r="K6" s="13">
        <f>D6+J6</f>
        <v>2840.9</v>
      </c>
      <c r="L6" s="14">
        <f>VLOOKUP(A6,[4]各门店任务!$B:$AW,48,0)</f>
        <v>1006.4</v>
      </c>
      <c r="M6" s="4">
        <f>C6+L6</f>
        <v>2895.5</v>
      </c>
      <c r="N6" s="4">
        <f>M6-D6-E6</f>
        <v>0</v>
      </c>
    </row>
    <row r="7" s="2" customFormat="1" spans="1:14">
      <c r="A7" s="58">
        <v>58</v>
      </c>
      <c r="B7" s="58" t="s">
        <v>15</v>
      </c>
      <c r="C7" s="12"/>
      <c r="D7" s="57"/>
      <c r="E7" s="57"/>
      <c r="F7" s="57"/>
      <c r="G7" s="57"/>
      <c r="H7" s="57"/>
      <c r="I7" s="59"/>
      <c r="J7" s="14">
        <f>E7-F7-G7-H7</f>
        <v>0</v>
      </c>
      <c r="K7" s="57">
        <f>D7+J7</f>
        <v>0</v>
      </c>
      <c r="L7" s="14"/>
      <c r="M7" s="71">
        <f>C7+L7</f>
        <v>0</v>
      </c>
      <c r="N7" s="71">
        <f>M7-D7-E7</f>
        <v>0</v>
      </c>
    </row>
    <row r="8" s="2" customFormat="1" spans="1:14">
      <c r="A8" s="11">
        <v>307</v>
      </c>
      <c r="B8" s="15" t="s">
        <v>16</v>
      </c>
      <c r="C8" s="12">
        <f>VLOOKUP(A8,[3]发放表!$A:$G,7,0)</f>
        <v>19405</v>
      </c>
      <c r="D8" s="13">
        <v>10958.75</v>
      </c>
      <c r="E8" s="16">
        <v>15040.95</v>
      </c>
      <c r="F8" s="16">
        <v>19.44</v>
      </c>
      <c r="G8" s="16"/>
      <c r="H8" s="16">
        <v>1140.75</v>
      </c>
      <c r="I8" s="34"/>
      <c r="J8" s="14">
        <f>E8-F8-G8-H8</f>
        <v>13880.76</v>
      </c>
      <c r="K8" s="13">
        <f>D8+J8</f>
        <v>24839.51</v>
      </c>
      <c r="L8" s="14">
        <f>VLOOKUP(A8,[4]各门店任务!$B:$AW,48,0)</f>
        <v>6594.7</v>
      </c>
      <c r="M8" s="4">
        <f>C8+L8</f>
        <v>25999.7</v>
      </c>
      <c r="N8" s="4">
        <f>M8-D8-E8</f>
        <v>0</v>
      </c>
    </row>
    <row r="9" s="2" customFormat="1" spans="1:14">
      <c r="A9" s="11">
        <v>308</v>
      </c>
      <c r="B9" s="15" t="s">
        <v>17</v>
      </c>
      <c r="C9" s="12">
        <f>VLOOKUP(A9,[3]发放表!$A:$G,7,0)</f>
        <v>2861</v>
      </c>
      <c r="D9" s="16">
        <v>2752.8</v>
      </c>
      <c r="E9" s="16">
        <v>554</v>
      </c>
      <c r="F9" s="16">
        <v>554</v>
      </c>
      <c r="G9" s="16"/>
      <c r="H9" s="16"/>
      <c r="I9" s="34"/>
      <c r="J9" s="14">
        <f>E9-F9-G9-H9</f>
        <v>0</v>
      </c>
      <c r="K9" s="13">
        <f>D9+J9</f>
        <v>2752.8</v>
      </c>
      <c r="L9" s="14">
        <f>VLOOKUP(A9,[4]各门店任务!$B:$AW,48,0)</f>
        <v>445.8</v>
      </c>
      <c r="M9" s="4">
        <f>C9+L9</f>
        <v>3306.8</v>
      </c>
      <c r="N9" s="4">
        <f>M9-D9-E9</f>
        <v>0</v>
      </c>
    </row>
    <row r="10" s="2" customFormat="1" spans="1:14">
      <c r="A10" s="11">
        <v>311</v>
      </c>
      <c r="B10" s="15" t="s">
        <v>18</v>
      </c>
      <c r="C10" s="12">
        <f>VLOOKUP(A10,[3]发放表!$A:$G,7,0)</f>
        <v>3311.4</v>
      </c>
      <c r="D10" s="13">
        <v>4278.5</v>
      </c>
      <c r="E10" s="55">
        <v>3149.7</v>
      </c>
      <c r="F10" s="55"/>
      <c r="G10" s="55"/>
      <c r="H10" s="55"/>
      <c r="I10" s="55">
        <v>424</v>
      </c>
      <c r="J10" s="14">
        <f>E10-F10-G10-H10+I10</f>
        <v>3573.7</v>
      </c>
      <c r="K10" s="13">
        <f>D10+J10</f>
        <v>7852.2</v>
      </c>
      <c r="L10" s="14">
        <f>VLOOKUP(A10,[4]各门店任务!$B:$AW,48,0)</f>
        <v>4116.8</v>
      </c>
      <c r="M10" s="4">
        <f>C10+L10</f>
        <v>7428.2</v>
      </c>
      <c r="N10" s="4">
        <f>M10-D10-E10</f>
        <v>0</v>
      </c>
    </row>
    <row r="11" s="2" customFormat="1" spans="1:14">
      <c r="A11" s="11">
        <v>329</v>
      </c>
      <c r="B11" s="11" t="s">
        <v>19</v>
      </c>
      <c r="C11" s="12">
        <f>VLOOKUP(A11,[3]发放表!$A:$G,7,0)</f>
        <v>3491.9</v>
      </c>
      <c r="D11" s="13">
        <v>5384.2</v>
      </c>
      <c r="E11" s="13"/>
      <c r="F11" s="13"/>
      <c r="G11" s="13"/>
      <c r="H11" s="13"/>
      <c r="I11" s="14"/>
      <c r="J11" s="14">
        <f t="shared" ref="J11:J36" si="4">E11-F11-G11-H11</f>
        <v>0</v>
      </c>
      <c r="K11" s="13">
        <f>D11+J11</f>
        <v>5384.2</v>
      </c>
      <c r="L11" s="14">
        <f>VLOOKUP(A11,[4]各门店任务!$B:$AW,48,0)</f>
        <v>1892.3</v>
      </c>
      <c r="M11" s="4">
        <f>C11+L11</f>
        <v>5384.2</v>
      </c>
      <c r="N11" s="4">
        <f>M11-D11-E11</f>
        <v>0</v>
      </c>
    </row>
    <row r="12" s="2" customFormat="1" spans="1:14">
      <c r="A12" s="11">
        <v>337</v>
      </c>
      <c r="B12" s="15" t="s">
        <v>20</v>
      </c>
      <c r="C12" s="12">
        <f>VLOOKUP(A12,[3]发放表!$A:$G,7,0)</f>
        <v>8902.4</v>
      </c>
      <c r="D12" s="13">
        <v>11390.83</v>
      </c>
      <c r="E12" s="13">
        <v>2517.57</v>
      </c>
      <c r="F12" s="13"/>
      <c r="G12" s="13"/>
      <c r="H12" s="13"/>
      <c r="I12" s="14"/>
      <c r="J12" s="14">
        <f>E12-F12-G12-H12</f>
        <v>2517.57</v>
      </c>
      <c r="K12" s="13">
        <f>D12+J12</f>
        <v>13908.4</v>
      </c>
      <c r="L12" s="14">
        <f>VLOOKUP(A12,[4]各门店任务!$B:$AW,48,0)</f>
        <v>5006</v>
      </c>
      <c r="M12" s="4">
        <f>C12+L12</f>
        <v>13908.4</v>
      </c>
      <c r="N12" s="4">
        <f>M12-D12-E12</f>
        <v>0</v>
      </c>
    </row>
    <row r="13" s="2" customFormat="1" ht="13.5" customHeight="1" spans="1:14">
      <c r="A13" s="11">
        <v>339</v>
      </c>
      <c r="B13" s="15" t="s">
        <v>21</v>
      </c>
      <c r="C13" s="12">
        <f>VLOOKUP(A13,[3]发放表!$A:$G,7,0)</f>
        <v>1970.8</v>
      </c>
      <c r="D13" s="13">
        <v>2641</v>
      </c>
      <c r="E13" s="13"/>
      <c r="F13" s="13"/>
      <c r="G13" s="13"/>
      <c r="H13" s="13"/>
      <c r="I13" s="14"/>
      <c r="J13" s="14">
        <f>E13-F13-G13-H13</f>
        <v>0</v>
      </c>
      <c r="K13" s="13">
        <f>D13+J13</f>
        <v>2641</v>
      </c>
      <c r="L13" s="14">
        <f>VLOOKUP(A13,[4]各门店任务!$B:$AW,48,0)</f>
        <v>670.2</v>
      </c>
      <c r="M13" s="4">
        <f>C13+L13</f>
        <v>2641</v>
      </c>
      <c r="N13" s="4">
        <f>M13-D13-E13</f>
        <v>0</v>
      </c>
    </row>
    <row r="14" s="2" customFormat="1" spans="1:14">
      <c r="A14" s="11">
        <v>341</v>
      </c>
      <c r="B14" s="15" t="s">
        <v>22</v>
      </c>
      <c r="C14" s="12">
        <f>VLOOKUP(A14,[3]发放表!$A:$G,7,0)</f>
        <v>10406.2</v>
      </c>
      <c r="D14" s="16">
        <v>4087.9</v>
      </c>
      <c r="E14" s="16">
        <v>9646</v>
      </c>
      <c r="F14" s="16"/>
      <c r="G14" s="16"/>
      <c r="H14" s="16"/>
      <c r="I14" s="34"/>
      <c r="J14" s="14">
        <f>E14-F14-G14-H14</f>
        <v>9646</v>
      </c>
      <c r="K14" s="13">
        <f>D14+J14</f>
        <v>13733.9</v>
      </c>
      <c r="L14" s="14">
        <f>VLOOKUP(A14,[4]各门店任务!$B:$AW,48,0)</f>
        <v>3327.7</v>
      </c>
      <c r="M14" s="4">
        <f>C14+L14</f>
        <v>13733.9</v>
      </c>
      <c r="N14" s="4">
        <f>M14-D14-E14</f>
        <v>0</v>
      </c>
    </row>
    <row r="15" s="2" customFormat="1" spans="1:14">
      <c r="A15" s="11">
        <v>343</v>
      </c>
      <c r="B15" s="15" t="s">
        <v>23</v>
      </c>
      <c r="C15" s="12">
        <f>VLOOKUP(A15,[3]发放表!$A:$G,7,0)</f>
        <v>7704</v>
      </c>
      <c r="D15" s="13">
        <v>10330.5</v>
      </c>
      <c r="E15" s="13"/>
      <c r="F15" s="13"/>
      <c r="G15" s="13"/>
      <c r="H15" s="13"/>
      <c r="I15" s="14"/>
      <c r="J15" s="14">
        <f>E15-F15-G15-H15</f>
        <v>0</v>
      </c>
      <c r="K15" s="13">
        <f>D15+J15</f>
        <v>10330.5</v>
      </c>
      <c r="L15" s="14">
        <f>VLOOKUP(A15,[4]各门店任务!$B:$AW,48,0)</f>
        <v>2626.5</v>
      </c>
      <c r="M15" s="4">
        <f>C15+L15</f>
        <v>10330.5</v>
      </c>
      <c r="N15" s="4">
        <f>M15-D15-E15</f>
        <v>0</v>
      </c>
    </row>
    <row r="16" s="2" customFormat="1" spans="1:14">
      <c r="A16" s="58"/>
      <c r="B16" s="60" t="s">
        <v>24</v>
      </c>
      <c r="C16" s="12"/>
      <c r="D16" s="57"/>
      <c r="E16" s="57"/>
      <c r="F16" s="57"/>
      <c r="G16" s="57"/>
      <c r="H16" s="57"/>
      <c r="I16" s="59"/>
      <c r="J16" s="14">
        <f>E16-F16-G16-H16</f>
        <v>0</v>
      </c>
      <c r="K16" s="57">
        <f>D16+J16</f>
        <v>0</v>
      </c>
      <c r="L16" s="14"/>
      <c r="M16" s="71">
        <f>C16+L16</f>
        <v>0</v>
      </c>
      <c r="N16" s="71">
        <f>M16-D16-E16</f>
        <v>0</v>
      </c>
    </row>
    <row r="17" s="2" customFormat="1" spans="1:14">
      <c r="A17" s="58">
        <v>347</v>
      </c>
      <c r="B17" s="61" t="s">
        <v>25</v>
      </c>
      <c r="C17" s="12"/>
      <c r="D17" s="57"/>
      <c r="E17" s="57"/>
      <c r="F17" s="57"/>
      <c r="G17" s="57"/>
      <c r="H17" s="57"/>
      <c r="I17" s="59"/>
      <c r="J17" s="14">
        <f>E17-F17-G17-H17</f>
        <v>0</v>
      </c>
      <c r="K17" s="57">
        <f>D17+J17</f>
        <v>0</v>
      </c>
      <c r="L17" s="14"/>
      <c r="M17" s="71">
        <f>C17+L17</f>
        <v>0</v>
      </c>
      <c r="N17" s="71">
        <f>M17-D17-E17</f>
        <v>0</v>
      </c>
    </row>
    <row r="18" s="2" customFormat="1" ht="15" customHeight="1" spans="1:14">
      <c r="A18" s="11">
        <v>349</v>
      </c>
      <c r="B18" s="15" t="s">
        <v>26</v>
      </c>
      <c r="C18" s="12">
        <f>VLOOKUP(A18,[3]发放表!$A:$G,7,0)</f>
        <v>3384.5</v>
      </c>
      <c r="D18" s="16">
        <v>3080.7</v>
      </c>
      <c r="E18" s="16">
        <v>1068.8</v>
      </c>
      <c r="F18" s="16"/>
      <c r="G18" s="16">
        <v>714.4</v>
      </c>
      <c r="H18" s="16"/>
      <c r="I18" s="34"/>
      <c r="J18" s="14">
        <f>E18-F18-G18-H18</f>
        <v>354.4</v>
      </c>
      <c r="K18" s="13">
        <f>D18+J18</f>
        <v>3435.1</v>
      </c>
      <c r="L18" s="14">
        <f>VLOOKUP(A18,[4]各门店任务!$B:$AW,48,0)</f>
        <v>765</v>
      </c>
      <c r="M18" s="4">
        <f>C18+L18</f>
        <v>4149.5</v>
      </c>
      <c r="N18" s="4">
        <f>M18-D18-E18</f>
        <v>0</v>
      </c>
    </row>
    <row r="19" s="2" customFormat="1" spans="1:14">
      <c r="A19" s="11">
        <v>351</v>
      </c>
      <c r="B19" s="42" t="s">
        <v>27</v>
      </c>
      <c r="C19" s="12">
        <f>VLOOKUP(A19,[3]发放表!$A:$G,7,0)</f>
        <v>2528.5</v>
      </c>
      <c r="D19" s="13">
        <v>3734.6</v>
      </c>
      <c r="E19" s="13"/>
      <c r="F19" s="13"/>
      <c r="G19" s="13"/>
      <c r="H19" s="13"/>
      <c r="I19" s="14"/>
      <c r="J19" s="14">
        <f>E19-F19-G19-H19</f>
        <v>0</v>
      </c>
      <c r="K19" s="13">
        <f>D19+J19</f>
        <v>3734.6</v>
      </c>
      <c r="L19" s="14">
        <f>VLOOKUP(A19,[4]各门店任务!$B:$AW,48,0)</f>
        <v>1206.1</v>
      </c>
      <c r="M19" s="4">
        <f>C19+L19</f>
        <v>3734.6</v>
      </c>
      <c r="N19" s="4">
        <f>M19-D19-E19</f>
        <v>0</v>
      </c>
    </row>
    <row r="20" s="2" customFormat="1" spans="1:14">
      <c r="A20" s="58"/>
      <c r="B20" s="60" t="s">
        <v>28</v>
      </c>
      <c r="C20" s="12"/>
      <c r="D20" s="57"/>
      <c r="E20" s="57"/>
      <c r="F20" s="57"/>
      <c r="G20" s="57"/>
      <c r="H20" s="57"/>
      <c r="I20" s="59"/>
      <c r="J20" s="14">
        <f>E20-F20-G20-H20</f>
        <v>0</v>
      </c>
      <c r="K20" s="57">
        <f>D20+J20</f>
        <v>0</v>
      </c>
      <c r="L20" s="14"/>
      <c r="M20" s="71">
        <f>C20+L20</f>
        <v>0</v>
      </c>
      <c r="N20" s="71">
        <f>M20-D20-E20</f>
        <v>0</v>
      </c>
    </row>
    <row r="21" s="2" customFormat="1" spans="1:14">
      <c r="A21" s="11">
        <v>355</v>
      </c>
      <c r="B21" s="15" t="s">
        <v>29</v>
      </c>
      <c r="C21" s="12">
        <f>VLOOKUP(A21,[3]发放表!$A:$G,7,0)</f>
        <v>4679.6</v>
      </c>
      <c r="D21" s="13">
        <v>4566.6</v>
      </c>
      <c r="E21" s="13">
        <v>1055.8</v>
      </c>
      <c r="F21" s="13"/>
      <c r="G21" s="13"/>
      <c r="H21" s="13"/>
      <c r="I21" s="14"/>
      <c r="J21" s="14">
        <f>E21-F21-G21-H21</f>
        <v>1055.8</v>
      </c>
      <c r="K21" s="13">
        <f>D21+J21</f>
        <v>5622.4</v>
      </c>
      <c r="L21" s="14">
        <f>VLOOKUP(A21,[4]各门店任务!$B:$AW,48,0)</f>
        <v>942.8</v>
      </c>
      <c r="M21" s="4">
        <f>C21+L21</f>
        <v>5622.4</v>
      </c>
      <c r="N21" s="4">
        <f>M21-D21-E21</f>
        <v>0</v>
      </c>
    </row>
    <row r="22" s="2" customFormat="1" spans="1:14">
      <c r="A22" s="11">
        <v>357</v>
      </c>
      <c r="B22" s="15" t="s">
        <v>30</v>
      </c>
      <c r="C22" s="12">
        <f>VLOOKUP(A22,[3]发放表!$A:$G,7,0)</f>
        <v>1816.6</v>
      </c>
      <c r="D22" s="16">
        <v>2763.4</v>
      </c>
      <c r="E22" s="13"/>
      <c r="F22" s="13"/>
      <c r="G22" s="13"/>
      <c r="H22" s="13"/>
      <c r="I22" s="14"/>
      <c r="J22" s="14">
        <f>E22-F22-G22-H22</f>
        <v>0</v>
      </c>
      <c r="K22" s="13">
        <f>D22+J22</f>
        <v>2763.4</v>
      </c>
      <c r="L22" s="14">
        <f>VLOOKUP(A22,[4]各门店任务!$B:$AW,48,0)</f>
        <v>946.8</v>
      </c>
      <c r="M22" s="4">
        <f>C22+L22</f>
        <v>2763.4</v>
      </c>
      <c r="N22" s="4">
        <f>M22-D22-E22</f>
        <v>0</v>
      </c>
    </row>
    <row r="23" s="2" customFormat="1" spans="1:14">
      <c r="A23" s="11">
        <v>359</v>
      </c>
      <c r="B23" s="15" t="s">
        <v>31</v>
      </c>
      <c r="C23" s="12">
        <f>VLOOKUP(A23,[3]发放表!$A:$G,7,0)</f>
        <v>2879.1</v>
      </c>
      <c r="D23" s="13">
        <v>3463.9</v>
      </c>
      <c r="E23" s="13"/>
      <c r="F23" s="13"/>
      <c r="G23" s="13"/>
      <c r="H23" s="13"/>
      <c r="I23" s="14"/>
      <c r="J23" s="14">
        <f>E23-F23-G23-H23</f>
        <v>0</v>
      </c>
      <c r="K23" s="13">
        <f>D23+J23</f>
        <v>3463.9</v>
      </c>
      <c r="L23" s="14">
        <f>VLOOKUP(A23,[4]各门店任务!$B:$AW,48,0)</f>
        <v>584.8</v>
      </c>
      <c r="M23" s="4">
        <f>C23+L23</f>
        <v>3463.9</v>
      </c>
      <c r="N23" s="4">
        <f>M23-D23-E23</f>
        <v>0</v>
      </c>
    </row>
    <row r="24" s="2" customFormat="1" spans="1:14">
      <c r="A24" s="11">
        <v>367</v>
      </c>
      <c r="B24" s="42" t="s">
        <v>32</v>
      </c>
      <c r="C24" s="12">
        <f>VLOOKUP(A24,[3]发放表!$A:$G,7,0)</f>
        <v>2436.6</v>
      </c>
      <c r="D24" s="13">
        <v>3166.2</v>
      </c>
      <c r="E24" s="13"/>
      <c r="F24" s="13"/>
      <c r="G24" s="13"/>
      <c r="H24" s="13"/>
      <c r="I24" s="14"/>
      <c r="J24" s="14">
        <f>E24-F24-G24-H24</f>
        <v>0</v>
      </c>
      <c r="K24" s="13">
        <f>D24+J24</f>
        <v>3166.2</v>
      </c>
      <c r="L24" s="14">
        <f>VLOOKUP(A24,[4]各门店任务!$B:$AW,48,0)</f>
        <v>729.6</v>
      </c>
      <c r="M24" s="4">
        <f>C24+L24</f>
        <v>3166.2</v>
      </c>
      <c r="N24" s="4">
        <f>M24-D24-E24</f>
        <v>0</v>
      </c>
    </row>
    <row r="25" s="2" customFormat="1" spans="1:14">
      <c r="A25" s="11">
        <v>365</v>
      </c>
      <c r="B25" s="15" t="s">
        <v>33</v>
      </c>
      <c r="C25" s="12">
        <f>VLOOKUP(A25,[3]发放表!$A:$G,7,0)</f>
        <v>7403.9</v>
      </c>
      <c r="D25" s="13">
        <v>8459.7</v>
      </c>
      <c r="E25" s="13">
        <v>2600.9</v>
      </c>
      <c r="F25" s="13"/>
      <c r="G25" s="13"/>
      <c r="H25" s="13"/>
      <c r="I25" s="14"/>
      <c r="J25" s="14">
        <f>E25-F25-G25-H25</f>
        <v>2600.9</v>
      </c>
      <c r="K25" s="13">
        <f>D25+J25</f>
        <v>11060.6</v>
      </c>
      <c r="L25" s="14">
        <f>VLOOKUP(A25,[4]各门店任务!$B:$AW,48,0)</f>
        <v>3656.7</v>
      </c>
      <c r="M25" s="4">
        <f>C25+L25</f>
        <v>11060.6</v>
      </c>
      <c r="N25" s="4">
        <f>M25-D25-E25</f>
        <v>-2.27373675443232e-12</v>
      </c>
    </row>
    <row r="26" s="2" customFormat="1" spans="1:14">
      <c r="A26" s="11">
        <v>371</v>
      </c>
      <c r="B26" s="42" t="s">
        <v>34</v>
      </c>
      <c r="C26" s="12">
        <f>VLOOKUP(A26,[3]发放表!$A:$G,7,0)</f>
        <v>1293.9</v>
      </c>
      <c r="D26" s="18">
        <v>1571.3</v>
      </c>
      <c r="E26" s="13"/>
      <c r="F26" s="13"/>
      <c r="G26" s="13"/>
      <c r="H26" s="13"/>
      <c r="I26" s="14"/>
      <c r="J26" s="14">
        <f>E26-F26-G26-H26</f>
        <v>0</v>
      </c>
      <c r="K26" s="13">
        <f>D26+J26</f>
        <v>1571.3</v>
      </c>
      <c r="L26" s="14">
        <f>VLOOKUP(A26,[4]各门店任务!$B:$AW,48,0)</f>
        <v>277.4</v>
      </c>
      <c r="M26" s="4">
        <f>C26+L26</f>
        <v>1571.3</v>
      </c>
      <c r="N26" s="4">
        <f>M26-D26-E26</f>
        <v>0</v>
      </c>
    </row>
    <row r="27" s="2" customFormat="1" spans="1:14">
      <c r="A27" s="62">
        <v>363</v>
      </c>
      <c r="B27" s="63" t="s">
        <v>35</v>
      </c>
      <c r="C27" s="12"/>
      <c r="D27" s="64"/>
      <c r="E27" s="65"/>
      <c r="F27" s="65"/>
      <c r="G27" s="65"/>
      <c r="H27" s="65"/>
      <c r="I27" s="66"/>
      <c r="J27" s="14">
        <f>E27-F27-G27-H27</f>
        <v>0</v>
      </c>
      <c r="K27" s="65">
        <f>D27+J27</f>
        <v>0</v>
      </c>
      <c r="L27" s="14"/>
      <c r="M27" s="71">
        <f>C27+L27</f>
        <v>0</v>
      </c>
      <c r="N27" s="71">
        <f>M27-D27-E27</f>
        <v>0</v>
      </c>
    </row>
    <row r="28" s="2" customFormat="1" spans="1:14">
      <c r="A28" s="11">
        <v>361</v>
      </c>
      <c r="B28" s="17" t="s">
        <v>36</v>
      </c>
      <c r="C28" s="12">
        <f>VLOOKUP(A28,[3]发放表!$A:$G,7,0)</f>
        <v>864.4</v>
      </c>
      <c r="D28" s="18">
        <v>1041</v>
      </c>
      <c r="E28" s="13"/>
      <c r="F28" s="13"/>
      <c r="G28" s="13"/>
      <c r="H28" s="13"/>
      <c r="I28" s="14"/>
      <c r="J28" s="14">
        <f>E28-F28-G28-H28</f>
        <v>0</v>
      </c>
      <c r="K28" s="13">
        <f>D28+J28</f>
        <v>1041</v>
      </c>
      <c r="L28" s="14">
        <f>VLOOKUP(A28,[4]各门店任务!$B:$AW,48,0)</f>
        <v>176.6</v>
      </c>
      <c r="M28" s="4">
        <f>C28+L28</f>
        <v>1041</v>
      </c>
      <c r="N28" s="4">
        <f>M28-D28-E28</f>
        <v>0</v>
      </c>
    </row>
    <row r="29" s="2" customFormat="1" spans="1:14">
      <c r="A29" s="11">
        <v>373</v>
      </c>
      <c r="B29" s="17" t="s">
        <v>37</v>
      </c>
      <c r="C29" s="12">
        <f>VLOOKUP(A29,[3]发放表!$A:$G,7,0)</f>
        <v>2183.1</v>
      </c>
      <c r="D29" s="13">
        <v>2764.3</v>
      </c>
      <c r="E29" s="13"/>
      <c r="F29" s="13"/>
      <c r="G29" s="13"/>
      <c r="H29" s="13"/>
      <c r="I29" s="14"/>
      <c r="J29" s="14">
        <f>E29-F29-G29-H29</f>
        <v>0</v>
      </c>
      <c r="K29" s="13">
        <f>D29+J29</f>
        <v>2764.3</v>
      </c>
      <c r="L29" s="14">
        <f>VLOOKUP(A29,[4]各门店任务!$B:$AW,48,0)</f>
        <v>581.2</v>
      </c>
      <c r="M29" s="4">
        <f>C29+L29</f>
        <v>2764.3</v>
      </c>
      <c r="N29" s="4">
        <f>M29-D29-E29</f>
        <v>0</v>
      </c>
    </row>
    <row r="30" s="2" customFormat="1" spans="1:14">
      <c r="A30" s="67"/>
      <c r="B30" s="68" t="s">
        <v>38</v>
      </c>
      <c r="C30" s="12"/>
      <c r="D30" s="59"/>
      <c r="E30" s="59"/>
      <c r="F30" s="59"/>
      <c r="G30" s="59"/>
      <c r="H30" s="59"/>
      <c r="I30" s="59"/>
      <c r="J30" s="14">
        <f>E30-F30-G30-H30</f>
        <v>0</v>
      </c>
      <c r="K30" s="59">
        <f>D30+J30</f>
        <v>0</v>
      </c>
      <c r="L30" s="14"/>
      <c r="M30" s="71">
        <f>C30+L30</f>
        <v>0</v>
      </c>
      <c r="N30" s="71">
        <f>M30-D30-E30</f>
        <v>0</v>
      </c>
    </row>
    <row r="31" s="2" customFormat="1" spans="1:14">
      <c r="A31" s="11">
        <v>379</v>
      </c>
      <c r="B31" s="17" t="s">
        <v>39</v>
      </c>
      <c r="C31" s="12">
        <f>VLOOKUP(A31,[3]发放表!$A:$G,7,0)</f>
        <v>2082.8</v>
      </c>
      <c r="D31" s="13">
        <v>3352.1</v>
      </c>
      <c r="E31" s="13"/>
      <c r="F31" s="13"/>
      <c r="G31" s="13"/>
      <c r="H31" s="13"/>
      <c r="I31" s="14"/>
      <c r="J31" s="14">
        <f>E31-F31-G31-H31</f>
        <v>0</v>
      </c>
      <c r="K31" s="13">
        <f>D31+J31</f>
        <v>3352.1</v>
      </c>
      <c r="L31" s="14">
        <f>VLOOKUP(A31,[4]各门店任务!$B:$AW,48,0)</f>
        <v>1269.3</v>
      </c>
      <c r="M31" s="4">
        <f>C31+L31</f>
        <v>3352.1</v>
      </c>
      <c r="N31" s="4">
        <f>M31-D31-E31</f>
        <v>0</v>
      </c>
    </row>
    <row r="32" s="2" customFormat="1" spans="1:14">
      <c r="A32" s="58">
        <v>381</v>
      </c>
      <c r="B32" s="69" t="s">
        <v>40</v>
      </c>
      <c r="C32" s="12"/>
      <c r="D32" s="57"/>
      <c r="E32" s="57"/>
      <c r="F32" s="57"/>
      <c r="G32" s="57"/>
      <c r="H32" s="57"/>
      <c r="I32" s="59"/>
      <c r="J32" s="14">
        <f>E32-F32-G32-H32</f>
        <v>0</v>
      </c>
      <c r="K32" s="57">
        <f>D32+J32</f>
        <v>0</v>
      </c>
      <c r="L32" s="14"/>
      <c r="M32" s="71">
        <f>C32+L32</f>
        <v>0</v>
      </c>
      <c r="N32" s="71">
        <f>M32-D32-E32</f>
        <v>0</v>
      </c>
    </row>
    <row r="33" s="2" customFormat="1" spans="1:14">
      <c r="A33" s="11">
        <v>385</v>
      </c>
      <c r="B33" s="17" t="s">
        <v>41</v>
      </c>
      <c r="C33" s="12">
        <f>VLOOKUP(A33,[3]发放表!$A:$G,7,0)</f>
        <v>2889.6</v>
      </c>
      <c r="D33" s="13">
        <v>3628.1</v>
      </c>
      <c r="E33" s="13"/>
      <c r="F33" s="13"/>
      <c r="G33" s="13"/>
      <c r="H33" s="13"/>
      <c r="I33" s="14"/>
      <c r="J33" s="14">
        <f>E33-F33-G33-H33</f>
        <v>0</v>
      </c>
      <c r="K33" s="13">
        <f>D33+J33</f>
        <v>3628.1</v>
      </c>
      <c r="L33" s="14">
        <f>VLOOKUP(A33,[4]各门店任务!$B:$AW,48,0)</f>
        <v>738.5</v>
      </c>
      <c r="M33" s="4">
        <f>C33+L33</f>
        <v>3628.1</v>
      </c>
      <c r="N33" s="4">
        <f>M33-D33-E33</f>
        <v>0</v>
      </c>
    </row>
    <row r="34" s="2" customFormat="1" spans="1:14">
      <c r="A34" s="11">
        <v>387</v>
      </c>
      <c r="B34" s="17" t="s">
        <v>42</v>
      </c>
      <c r="C34" s="12">
        <f>VLOOKUP(A34,[3]发放表!$A:$G,7,0)</f>
        <v>4032.2</v>
      </c>
      <c r="D34" s="13">
        <v>5269.9</v>
      </c>
      <c r="E34" s="13"/>
      <c r="F34" s="13"/>
      <c r="G34" s="13"/>
      <c r="H34" s="13"/>
      <c r="I34" s="14"/>
      <c r="J34" s="14">
        <f>E34-F34-G34-H34</f>
        <v>0</v>
      </c>
      <c r="K34" s="13">
        <f>D34+J34</f>
        <v>5269.9</v>
      </c>
      <c r="L34" s="14">
        <f>VLOOKUP(A34,[4]各门店任务!$B:$AW,48,0)</f>
        <v>1237.7</v>
      </c>
      <c r="M34" s="4">
        <f>C34+L34</f>
        <v>5269.9</v>
      </c>
      <c r="N34" s="4">
        <f>M34-D34-E34</f>
        <v>0</v>
      </c>
    </row>
    <row r="35" s="2" customFormat="1" spans="1:14">
      <c r="A35" s="11">
        <v>391</v>
      </c>
      <c r="B35" s="24" t="s">
        <v>43</v>
      </c>
      <c r="C35" s="12">
        <f>VLOOKUP(A35,[3]发放表!$A:$G,7,0)</f>
        <v>2616.8</v>
      </c>
      <c r="D35" s="16">
        <v>3732.3</v>
      </c>
      <c r="E35" s="13"/>
      <c r="F35" s="13"/>
      <c r="G35" s="13"/>
      <c r="H35" s="13"/>
      <c r="I35" s="14"/>
      <c r="J35" s="14">
        <f>E35-F35-G35-H35</f>
        <v>0</v>
      </c>
      <c r="K35" s="13">
        <f>D35+J35</f>
        <v>3732.3</v>
      </c>
      <c r="L35" s="14">
        <f>VLOOKUP(A35,[4]各门店任务!$B:$AW,48,0)</f>
        <v>1115.5</v>
      </c>
      <c r="M35" s="4">
        <f>C35+L35</f>
        <v>3732.3</v>
      </c>
      <c r="N35" s="4">
        <f>M35-D35-E35</f>
        <v>0</v>
      </c>
    </row>
    <row r="36" s="2" customFormat="1" spans="1:14">
      <c r="A36" s="11">
        <v>377</v>
      </c>
      <c r="B36" s="17" t="s">
        <v>44</v>
      </c>
      <c r="C36" s="12">
        <f>VLOOKUP(A36,[3]发放表!$A:$G,7,0)</f>
        <v>1983.2</v>
      </c>
      <c r="D36" s="13">
        <v>2183.7</v>
      </c>
      <c r="E36" s="13"/>
      <c r="F36" s="13"/>
      <c r="G36" s="13"/>
      <c r="H36" s="13"/>
      <c r="I36" s="14"/>
      <c r="J36" s="14">
        <f>E36-F36-G36-H36</f>
        <v>0</v>
      </c>
      <c r="K36" s="13">
        <f>D36+J36</f>
        <v>2183.7</v>
      </c>
      <c r="L36" s="14">
        <f>VLOOKUP(A36,[4]各门店任务!$B:$AW,48,0)</f>
        <v>200.5</v>
      </c>
      <c r="M36" s="4">
        <f>C36+L36</f>
        <v>2183.7</v>
      </c>
      <c r="N36" s="4">
        <f>M36-D36-E36</f>
        <v>0</v>
      </c>
    </row>
    <row r="37" s="2" customFormat="1" spans="1:14">
      <c r="A37" s="11">
        <v>389</v>
      </c>
      <c r="B37" s="17" t="s">
        <v>45</v>
      </c>
      <c r="C37" s="12">
        <f>VLOOKUP(A37,[3]发放表!$A:$G,7,0)</f>
        <v>1460.9</v>
      </c>
      <c r="D37" s="13">
        <v>1581.1</v>
      </c>
      <c r="E37" s="13"/>
      <c r="F37" s="13"/>
      <c r="G37" s="13"/>
      <c r="H37" s="13"/>
      <c r="I37" s="14"/>
      <c r="J37" s="14">
        <f t="shared" ref="J37:J68" si="5">E37-F37-G37-H37</f>
        <v>0</v>
      </c>
      <c r="K37" s="13">
        <f>D37+J37</f>
        <v>1581.1</v>
      </c>
      <c r="L37" s="14">
        <f>VLOOKUP(A37,[4]各门店任务!$B:$AW,48,0)</f>
        <v>120.2</v>
      </c>
      <c r="M37" s="4">
        <f>C37+L37</f>
        <v>1581.1</v>
      </c>
      <c r="N37" s="4">
        <f>M37-D37-E37</f>
        <v>0</v>
      </c>
    </row>
    <row r="38" s="2" customFormat="1" spans="1:14">
      <c r="A38" s="58"/>
      <c r="B38" s="69" t="s">
        <v>46</v>
      </c>
      <c r="C38" s="12"/>
      <c r="D38" s="57"/>
      <c r="E38" s="57"/>
      <c r="F38" s="57"/>
      <c r="G38" s="57"/>
      <c r="H38" s="57"/>
      <c r="I38" s="59"/>
      <c r="J38" s="14">
        <f>E38-F38-G38-H38</f>
        <v>0</v>
      </c>
      <c r="K38" s="57">
        <f>D38+J38</f>
        <v>0</v>
      </c>
      <c r="L38" s="14"/>
      <c r="M38" s="71">
        <f>C38+L38</f>
        <v>0</v>
      </c>
      <c r="N38" s="71">
        <f>M38-D38-E38</f>
        <v>0</v>
      </c>
    </row>
    <row r="39" s="2" customFormat="1" spans="1:14">
      <c r="A39" s="58"/>
      <c r="B39" s="69" t="s">
        <v>47</v>
      </c>
      <c r="C39" s="12"/>
      <c r="D39" s="56"/>
      <c r="E39" s="57"/>
      <c r="F39" s="57"/>
      <c r="G39" s="57"/>
      <c r="H39" s="57"/>
      <c r="I39" s="59"/>
      <c r="J39" s="14">
        <f>E39-F39-G39-H39</f>
        <v>0</v>
      </c>
      <c r="K39" s="57">
        <f>D39+J39</f>
        <v>0</v>
      </c>
      <c r="L39" s="14"/>
      <c r="M39" s="71">
        <f>C39+L39</f>
        <v>0</v>
      </c>
      <c r="N39" s="71">
        <f>M39-D39-E39</f>
        <v>0</v>
      </c>
    </row>
    <row r="40" s="2" customFormat="1" spans="1:14">
      <c r="A40" s="11">
        <v>399</v>
      </c>
      <c r="B40" s="17" t="s">
        <v>48</v>
      </c>
      <c r="C40" s="12">
        <f>VLOOKUP(A40,[3]发放表!$A:$G,7,0)</f>
        <v>1035.2</v>
      </c>
      <c r="D40" s="18">
        <v>1227.6</v>
      </c>
      <c r="E40" s="13"/>
      <c r="F40" s="13"/>
      <c r="G40" s="13"/>
      <c r="H40" s="13"/>
      <c r="I40" s="14"/>
      <c r="J40" s="14">
        <f>E40-F40-G40-H40</f>
        <v>0</v>
      </c>
      <c r="K40" s="13">
        <f>D40+J40</f>
        <v>1227.6</v>
      </c>
      <c r="L40" s="14">
        <f>VLOOKUP(A40,[4]各门店任务!$B:$AW,48,0)</f>
        <v>192.4</v>
      </c>
      <c r="M40" s="4">
        <f>C40+L40</f>
        <v>1227.6</v>
      </c>
      <c r="N40" s="4">
        <f>M40-D40-E40</f>
        <v>0</v>
      </c>
    </row>
    <row r="41" s="2" customFormat="1" spans="1:14">
      <c r="A41" s="58"/>
      <c r="B41" s="69" t="s">
        <v>49</v>
      </c>
      <c r="C41" s="12"/>
      <c r="D41" s="57"/>
      <c r="E41" s="57"/>
      <c r="F41" s="57"/>
      <c r="G41" s="57"/>
      <c r="H41" s="57"/>
      <c r="I41" s="59"/>
      <c r="J41" s="14">
        <f>E41-F41-G41-H41</f>
        <v>0</v>
      </c>
      <c r="K41" s="57">
        <f>D41+J41</f>
        <v>0</v>
      </c>
      <c r="L41" s="14"/>
      <c r="M41" s="71">
        <f>C41+L41</f>
        <v>0</v>
      </c>
      <c r="N41" s="71">
        <f>M41-D41-E41</f>
        <v>0</v>
      </c>
    </row>
    <row r="42" s="2" customFormat="1" spans="1:14">
      <c r="A42" s="11">
        <v>539</v>
      </c>
      <c r="B42" s="17" t="s">
        <v>50</v>
      </c>
      <c r="C42" s="12">
        <f>VLOOKUP(A42,[3]发放表!$A:$G,7,0)</f>
        <v>1394.4</v>
      </c>
      <c r="D42" s="13">
        <v>1516.2</v>
      </c>
      <c r="E42" s="13"/>
      <c r="F42" s="13"/>
      <c r="G42" s="13"/>
      <c r="H42" s="13"/>
      <c r="I42" s="14"/>
      <c r="J42" s="14">
        <f>E42-F42-G42-H42</f>
        <v>0</v>
      </c>
      <c r="K42" s="13">
        <f>D42+J42</f>
        <v>1516.2</v>
      </c>
      <c r="L42" s="14">
        <f>VLOOKUP(A42,[4]各门店任务!$B:$AW,48,0)</f>
        <v>121.8</v>
      </c>
      <c r="M42" s="4">
        <f>C42+L42</f>
        <v>1516.2</v>
      </c>
      <c r="N42" s="4">
        <f>M42-D42-E42</f>
        <v>0</v>
      </c>
    </row>
    <row r="43" s="2" customFormat="1" spans="1:14">
      <c r="A43" s="11">
        <v>517</v>
      </c>
      <c r="B43" s="17" t="s">
        <v>51</v>
      </c>
      <c r="C43" s="12">
        <f>VLOOKUP(A43,[3]发放表!$A:$G,7,0)</f>
        <v>2385.2</v>
      </c>
      <c r="D43" s="13">
        <v>3220</v>
      </c>
      <c r="E43" s="13"/>
      <c r="F43" s="13"/>
      <c r="G43" s="13"/>
      <c r="H43" s="13"/>
      <c r="I43" s="14"/>
      <c r="J43" s="14">
        <f>E43-F43-G43-H43</f>
        <v>0</v>
      </c>
      <c r="K43" s="13">
        <f>D43+J43</f>
        <v>3220</v>
      </c>
      <c r="L43" s="14">
        <f>VLOOKUP(A43,[4]各门店任务!$B:$AW,48,0)</f>
        <v>834.8</v>
      </c>
      <c r="M43" s="4">
        <f>C43+L43</f>
        <v>3220</v>
      </c>
      <c r="N43" s="4">
        <f>M43-D43-E43</f>
        <v>0</v>
      </c>
    </row>
    <row r="44" s="2" customFormat="1" spans="1:14">
      <c r="A44" s="58"/>
      <c r="B44" s="69" t="s">
        <v>52</v>
      </c>
      <c r="C44" s="12"/>
      <c r="D44" s="57"/>
      <c r="E44" s="57"/>
      <c r="F44" s="57"/>
      <c r="G44" s="57"/>
      <c r="H44" s="57"/>
      <c r="I44" s="59"/>
      <c r="J44" s="14">
        <f>E44-F44-G44-H44</f>
        <v>0</v>
      </c>
      <c r="K44" s="57">
        <f>D44+J44</f>
        <v>0</v>
      </c>
      <c r="L44" s="14"/>
      <c r="M44" s="71">
        <f>C44+L44</f>
        <v>0</v>
      </c>
      <c r="N44" s="71">
        <f>M44-D44-E44</f>
        <v>0</v>
      </c>
    </row>
    <row r="45" s="2" customFormat="1" spans="1:14">
      <c r="A45" s="11">
        <v>514</v>
      </c>
      <c r="B45" s="43" t="s">
        <v>53</v>
      </c>
      <c r="C45" s="12">
        <f>VLOOKUP(A45,[3]发放表!$A:$G,7,0)</f>
        <v>3054.4</v>
      </c>
      <c r="D45" s="13">
        <v>4113.6</v>
      </c>
      <c r="E45" s="13"/>
      <c r="F45" s="13"/>
      <c r="G45" s="13"/>
      <c r="H45" s="13"/>
      <c r="I45" s="14"/>
      <c r="J45" s="14">
        <f>E45-F45-G45-H45</f>
        <v>0</v>
      </c>
      <c r="K45" s="13">
        <f>D45+J45</f>
        <v>4113.6</v>
      </c>
      <c r="L45" s="14">
        <f>VLOOKUP(A45,[4]各门店任务!$B:$AW,48,0)</f>
        <v>1059.2</v>
      </c>
      <c r="M45" s="4">
        <f>C45+L45</f>
        <v>4113.6</v>
      </c>
      <c r="N45" s="4">
        <f>M45-D45-E45</f>
        <v>0</v>
      </c>
    </row>
    <row r="46" s="2" customFormat="1" spans="1:14">
      <c r="A46" s="11">
        <v>545</v>
      </c>
      <c r="B46" s="17" t="s">
        <v>54</v>
      </c>
      <c r="C46" s="12">
        <f>VLOOKUP(A46,[3]发放表!$A:$G,7,0)</f>
        <v>2406.8</v>
      </c>
      <c r="D46" s="13">
        <v>4070.9</v>
      </c>
      <c r="E46" s="13"/>
      <c r="F46" s="13"/>
      <c r="G46" s="13"/>
      <c r="H46" s="13"/>
      <c r="I46" s="14"/>
      <c r="J46" s="14">
        <f>E46-F46-G46-H46</f>
        <v>0</v>
      </c>
      <c r="K46" s="13">
        <f>D46+J46</f>
        <v>4070.9</v>
      </c>
      <c r="L46" s="14">
        <f>VLOOKUP(A46,[4]各门店任务!$B:$AW,48,0)</f>
        <v>1664.1</v>
      </c>
      <c r="M46" s="4">
        <f>C46+L46</f>
        <v>4070.9</v>
      </c>
      <c r="N46" s="4">
        <f>M46-D46-E46</f>
        <v>0</v>
      </c>
    </row>
    <row r="47" s="2" customFormat="1" spans="1:14">
      <c r="A47" s="11">
        <v>541</v>
      </c>
      <c r="B47" s="24" t="s">
        <v>55</v>
      </c>
      <c r="C47" s="12">
        <f>VLOOKUP(A47,[3]发放表!$A:$G,7,0)</f>
        <v>4394.6</v>
      </c>
      <c r="D47" s="13">
        <v>5459.1</v>
      </c>
      <c r="E47" s="13"/>
      <c r="F47" s="13"/>
      <c r="G47" s="13"/>
      <c r="H47" s="13"/>
      <c r="I47" s="14"/>
      <c r="J47" s="14">
        <f>E47-F47-G47-H47</f>
        <v>0</v>
      </c>
      <c r="K47" s="13">
        <f>D47+J47</f>
        <v>5459.1</v>
      </c>
      <c r="L47" s="14">
        <f>VLOOKUP(A47,[4]各门店任务!$B:$AW,48,0)</f>
        <v>1064.5</v>
      </c>
      <c r="M47" s="4">
        <f>C47+L47</f>
        <v>5459.1</v>
      </c>
      <c r="N47" s="4">
        <f>M47-D47-E47</f>
        <v>0</v>
      </c>
    </row>
    <row r="48" s="2" customFormat="1" spans="1:14">
      <c r="A48" s="58">
        <v>518</v>
      </c>
      <c r="B48" s="69" t="s">
        <v>56</v>
      </c>
      <c r="C48" s="12"/>
      <c r="D48" s="57"/>
      <c r="E48" s="57"/>
      <c r="F48" s="57"/>
      <c r="G48" s="57"/>
      <c r="H48" s="57"/>
      <c r="I48" s="59"/>
      <c r="J48" s="14">
        <f>E48-F48-G48-H48</f>
        <v>0</v>
      </c>
      <c r="K48" s="57">
        <f>D48+J48</f>
        <v>0</v>
      </c>
      <c r="L48" s="14"/>
      <c r="M48" s="71">
        <f>C48+L48</f>
        <v>0</v>
      </c>
      <c r="N48" s="71">
        <f>M48-D48-E48</f>
        <v>0</v>
      </c>
    </row>
    <row r="49" s="2" customFormat="1" spans="1:14">
      <c r="A49" s="58">
        <v>395</v>
      </c>
      <c r="B49" s="69" t="s">
        <v>57</v>
      </c>
      <c r="C49" s="12"/>
      <c r="D49" s="57"/>
      <c r="E49" s="57"/>
      <c r="F49" s="57"/>
      <c r="G49" s="57"/>
      <c r="H49" s="57"/>
      <c r="I49" s="59"/>
      <c r="J49" s="14">
        <f>E49-F49-G49-H49</f>
        <v>0</v>
      </c>
      <c r="K49" s="57">
        <f>D49+J49</f>
        <v>0</v>
      </c>
      <c r="L49" s="14"/>
      <c r="M49" s="71">
        <f>C49+L49</f>
        <v>0</v>
      </c>
      <c r="N49" s="71">
        <f>M49-D49-E49</f>
        <v>0</v>
      </c>
    </row>
    <row r="50" s="2" customFormat="1" spans="1:14">
      <c r="A50" s="11">
        <v>511</v>
      </c>
      <c r="B50" s="17" t="s">
        <v>58</v>
      </c>
      <c r="C50" s="12">
        <f>VLOOKUP(A50,[3]发放表!$A:$G,7,0)</f>
        <v>2854.7</v>
      </c>
      <c r="D50" s="18">
        <v>3418.1</v>
      </c>
      <c r="E50" s="13"/>
      <c r="F50" s="13"/>
      <c r="G50" s="13"/>
      <c r="H50" s="13"/>
      <c r="I50" s="14"/>
      <c r="J50" s="14">
        <f>E50-F50-G50-H50</f>
        <v>0</v>
      </c>
      <c r="K50" s="13">
        <f>D50+J50</f>
        <v>3418.1</v>
      </c>
      <c r="L50" s="14">
        <f>VLOOKUP(A50,[4]各门店任务!$B:$AW,48,0)</f>
        <v>563.4</v>
      </c>
      <c r="M50" s="4">
        <f>C50+L50</f>
        <v>3418.1</v>
      </c>
      <c r="N50" s="4">
        <f>M50-D50-E50</f>
        <v>0</v>
      </c>
    </row>
    <row r="51" s="2" customFormat="1" spans="1:14">
      <c r="A51" s="11">
        <v>512</v>
      </c>
      <c r="B51" s="17" t="s">
        <v>59</v>
      </c>
      <c r="C51" s="12">
        <f>VLOOKUP(A51,[3]发放表!$A:$G,7,0)</f>
        <v>49.2</v>
      </c>
      <c r="D51" s="18">
        <v>49.2</v>
      </c>
      <c r="E51" s="13"/>
      <c r="F51" s="13"/>
      <c r="G51" s="13"/>
      <c r="H51" s="13"/>
      <c r="I51" s="14"/>
      <c r="J51" s="14">
        <f>E51-F51-G51-H51</f>
        <v>0</v>
      </c>
      <c r="K51" s="13">
        <f>D51+J51</f>
        <v>49.2</v>
      </c>
      <c r="L51" s="14"/>
      <c r="M51" s="4">
        <f>C51+L51</f>
        <v>49.2</v>
      </c>
      <c r="N51" s="4">
        <f>M51-D51-E51</f>
        <v>0</v>
      </c>
    </row>
    <row r="52" s="2" customFormat="1" spans="1:14">
      <c r="A52" s="11">
        <v>513</v>
      </c>
      <c r="B52" s="17" t="s">
        <v>60</v>
      </c>
      <c r="C52" s="12">
        <f>VLOOKUP(A52,[3]发放表!$A:$G,7,0)</f>
        <v>2531.4</v>
      </c>
      <c r="D52" s="18">
        <v>3211.2</v>
      </c>
      <c r="E52" s="13"/>
      <c r="F52" s="13"/>
      <c r="G52" s="13"/>
      <c r="H52" s="13"/>
      <c r="I52" s="14"/>
      <c r="J52" s="14">
        <f>E52-F52-G52-H52</f>
        <v>0</v>
      </c>
      <c r="K52" s="13">
        <f>D52+J52</f>
        <v>3211.2</v>
      </c>
      <c r="L52" s="14">
        <f>VLOOKUP(A52,[4]各门店任务!$B:$AW,48,0)</f>
        <v>679.8</v>
      </c>
      <c r="M52" s="4">
        <f>C52+L52</f>
        <v>3211.2</v>
      </c>
      <c r="N52" s="4">
        <f>M52-D52-E52</f>
        <v>0</v>
      </c>
    </row>
    <row r="53" s="2" customFormat="1" spans="1:14">
      <c r="A53" s="11">
        <v>515</v>
      </c>
      <c r="B53" s="17" t="s">
        <v>61</v>
      </c>
      <c r="C53" s="12">
        <f>VLOOKUP(A53,[3]发放表!$A:$G,7,0)</f>
        <v>2414.9</v>
      </c>
      <c r="D53" s="18">
        <v>3065.1</v>
      </c>
      <c r="E53" s="13"/>
      <c r="F53" s="13"/>
      <c r="G53" s="13"/>
      <c r="H53" s="13"/>
      <c r="I53" s="14"/>
      <c r="J53" s="14">
        <f>E53-F53-G53-H53</f>
        <v>0</v>
      </c>
      <c r="K53" s="13">
        <f>D53+J53</f>
        <v>3065.1</v>
      </c>
      <c r="L53" s="14">
        <f>VLOOKUP(A53,[4]各门店任务!$B:$AW,48,0)</f>
        <v>650.2</v>
      </c>
      <c r="M53" s="4">
        <f>C53+L53</f>
        <v>3065.1</v>
      </c>
      <c r="N53" s="4">
        <f>M53-D53-E53</f>
        <v>0</v>
      </c>
    </row>
    <row r="54" s="2" customFormat="1" spans="1:14">
      <c r="A54" s="11">
        <v>516</v>
      </c>
      <c r="B54" s="17" t="s">
        <v>62</v>
      </c>
      <c r="C54" s="12">
        <f>VLOOKUP(A54,[3]发放表!$A:$G,7,0)</f>
        <v>1094.7</v>
      </c>
      <c r="D54" s="13">
        <v>1185.6</v>
      </c>
      <c r="E54" s="13"/>
      <c r="F54" s="13"/>
      <c r="G54" s="13"/>
      <c r="H54" s="13"/>
      <c r="I54" s="14"/>
      <c r="J54" s="14">
        <f>E54-F54-G54-H54</f>
        <v>0</v>
      </c>
      <c r="K54" s="13">
        <f>D54+J54</f>
        <v>1185.6</v>
      </c>
      <c r="L54" s="14">
        <f>VLOOKUP(A54,[4]各门店任务!$B:$AW,48,0)</f>
        <v>90.9</v>
      </c>
      <c r="M54" s="4">
        <f>C54+L54</f>
        <v>1185.6</v>
      </c>
      <c r="N54" s="4">
        <f>M54-D54-E54</f>
        <v>0</v>
      </c>
    </row>
    <row r="55" s="2" customFormat="1" spans="1:14">
      <c r="A55" s="58"/>
      <c r="B55" s="69" t="s">
        <v>63</v>
      </c>
      <c r="C55" s="12"/>
      <c r="D55" s="57"/>
      <c r="E55" s="57"/>
      <c r="F55" s="57"/>
      <c r="G55" s="57"/>
      <c r="H55" s="57"/>
      <c r="I55" s="59"/>
      <c r="J55" s="14">
        <f>E55-F55-G55-H55</f>
        <v>0</v>
      </c>
      <c r="K55" s="57">
        <f>D55+J55</f>
        <v>0</v>
      </c>
      <c r="L55" s="14"/>
      <c r="M55" s="71">
        <f>C55+L55</f>
        <v>0</v>
      </c>
      <c r="N55" s="71">
        <f>M55-D55-E55</f>
        <v>0</v>
      </c>
    </row>
    <row r="56" s="2" customFormat="1" spans="1:14">
      <c r="A56" s="58"/>
      <c r="B56" s="69" t="s">
        <v>64</v>
      </c>
      <c r="C56" s="12"/>
      <c r="D56" s="57"/>
      <c r="E56" s="57"/>
      <c r="F56" s="57"/>
      <c r="G56" s="57"/>
      <c r="H56" s="57"/>
      <c r="I56" s="59"/>
      <c r="J56" s="14">
        <f>E56-F56-G56-H56</f>
        <v>0</v>
      </c>
      <c r="K56" s="57">
        <f>D56+J56</f>
        <v>0</v>
      </c>
      <c r="L56" s="14"/>
      <c r="M56" s="71">
        <f>C56+L56</f>
        <v>0</v>
      </c>
      <c r="N56" s="71">
        <f>M56-D56-E56</f>
        <v>0</v>
      </c>
    </row>
    <row r="57" s="2" customFormat="1" spans="1:14">
      <c r="A57" s="62">
        <v>543</v>
      </c>
      <c r="B57" s="63" t="s">
        <v>65</v>
      </c>
      <c r="C57" s="12"/>
      <c r="D57" s="65"/>
      <c r="E57" s="65"/>
      <c r="F57" s="65"/>
      <c r="G57" s="65"/>
      <c r="H57" s="65"/>
      <c r="I57" s="66"/>
      <c r="J57" s="14">
        <f>E57-F57-G57-H57</f>
        <v>0</v>
      </c>
      <c r="K57" s="65">
        <f>D57+J57</f>
        <v>0</v>
      </c>
      <c r="L57" s="14"/>
      <c r="M57" s="71">
        <f>C57+L57</f>
        <v>0</v>
      </c>
      <c r="N57" s="71">
        <f>M57-D57-E57</f>
        <v>0</v>
      </c>
    </row>
    <row r="58" s="2" customFormat="1" spans="1:14">
      <c r="A58" s="58"/>
      <c r="B58" s="69" t="s">
        <v>66</v>
      </c>
      <c r="C58" s="12"/>
      <c r="D58" s="57"/>
      <c r="E58" s="57"/>
      <c r="F58" s="57"/>
      <c r="G58" s="57"/>
      <c r="H58" s="57"/>
      <c r="I58" s="59"/>
      <c r="J58" s="14">
        <f>E58-F58-G58-H58</f>
        <v>0</v>
      </c>
      <c r="K58" s="57">
        <f>D58+J58</f>
        <v>0</v>
      </c>
      <c r="L58" s="14"/>
      <c r="M58" s="71">
        <f>C58+L58</f>
        <v>0</v>
      </c>
      <c r="N58" s="71">
        <f>M58-D58-E58</f>
        <v>0</v>
      </c>
    </row>
    <row r="59" s="2" customFormat="1" spans="1:14">
      <c r="A59" s="11">
        <v>546</v>
      </c>
      <c r="B59" s="17" t="s">
        <v>67</v>
      </c>
      <c r="C59" s="12">
        <f>VLOOKUP(A59,[3]发放表!$A:$G,7,0)</f>
        <v>1579.9</v>
      </c>
      <c r="D59" s="13">
        <v>1726.6</v>
      </c>
      <c r="E59" s="13"/>
      <c r="F59" s="13"/>
      <c r="G59" s="13"/>
      <c r="H59" s="13"/>
      <c r="I59" s="14"/>
      <c r="J59" s="14">
        <f>E59-F59-G59-H59</f>
        <v>0</v>
      </c>
      <c r="K59" s="13">
        <f>D59+J59</f>
        <v>1726.6</v>
      </c>
      <c r="L59" s="14">
        <f>VLOOKUP(A59,[4]各门店任务!$B:$AW,48,0)</f>
        <v>146.7</v>
      </c>
      <c r="M59" s="4">
        <f>C59+L59</f>
        <v>1726.6</v>
      </c>
      <c r="N59" s="4">
        <f>M59-D59-E59</f>
        <v>0</v>
      </c>
    </row>
    <row r="60" s="2" customFormat="1" spans="1:14">
      <c r="A60" s="67">
        <v>547</v>
      </c>
      <c r="B60" s="68" t="s">
        <v>68</v>
      </c>
      <c r="C60" s="12"/>
      <c r="D60" s="70"/>
      <c r="E60" s="59"/>
      <c r="F60" s="59"/>
      <c r="G60" s="59"/>
      <c r="H60" s="59"/>
      <c r="I60" s="59"/>
      <c r="J60" s="14">
        <f>E60-F60-G60-H60</f>
        <v>0</v>
      </c>
      <c r="K60" s="59">
        <f>D60+J60</f>
        <v>0</v>
      </c>
      <c r="L60" s="14"/>
      <c r="M60" s="71">
        <f>C60+L60</f>
        <v>0</v>
      </c>
      <c r="N60" s="71">
        <f>M60-D60-E60</f>
        <v>0</v>
      </c>
    </row>
    <row r="61" s="2" customFormat="1" spans="1:14">
      <c r="A61" s="58">
        <v>548</v>
      </c>
      <c r="B61" s="69" t="s">
        <v>69</v>
      </c>
      <c r="C61" s="12"/>
      <c r="D61" s="57"/>
      <c r="E61" s="57"/>
      <c r="F61" s="57"/>
      <c r="G61" s="57"/>
      <c r="H61" s="57"/>
      <c r="I61" s="59"/>
      <c r="J61" s="14">
        <f>E61-F61-G61-H61</f>
        <v>0</v>
      </c>
      <c r="K61" s="57">
        <f>D61+J61</f>
        <v>0</v>
      </c>
      <c r="L61" s="14"/>
      <c r="M61" s="71">
        <f>C61+L61</f>
        <v>0</v>
      </c>
      <c r="N61" s="71">
        <f>M61-D61-E61</f>
        <v>0</v>
      </c>
    </row>
    <row r="62" s="2" customFormat="1" spans="1:14">
      <c r="A62" s="11">
        <v>549</v>
      </c>
      <c r="B62" s="17" t="s">
        <v>70</v>
      </c>
      <c r="C62" s="12">
        <f>VLOOKUP(A62,[3]发放表!$A:$G,7,0)</f>
        <v>2232.2</v>
      </c>
      <c r="D62" s="13">
        <v>3176</v>
      </c>
      <c r="E62" s="13"/>
      <c r="F62" s="13"/>
      <c r="G62" s="13"/>
      <c r="H62" s="13"/>
      <c r="I62" s="14"/>
      <c r="J62" s="14">
        <f>E62-F62-G62-H62</f>
        <v>0</v>
      </c>
      <c r="K62" s="13">
        <f>D62+J62</f>
        <v>3176</v>
      </c>
      <c r="L62" s="14">
        <f>VLOOKUP(A62,[4]各门店任务!$B:$AW,48,0)</f>
        <v>943.8</v>
      </c>
      <c r="M62" s="4">
        <f>C62+L62</f>
        <v>3176</v>
      </c>
      <c r="N62" s="4">
        <f>M62-D62-E62</f>
        <v>0</v>
      </c>
    </row>
    <row r="63" s="2" customFormat="1" spans="1:14">
      <c r="A63" s="58">
        <v>550</v>
      </c>
      <c r="B63" s="69" t="s">
        <v>71</v>
      </c>
      <c r="C63" s="12"/>
      <c r="D63" s="57"/>
      <c r="E63" s="57"/>
      <c r="F63" s="57"/>
      <c r="G63" s="57"/>
      <c r="H63" s="57"/>
      <c r="I63" s="59"/>
      <c r="J63" s="14">
        <f>E63-F63-G63-H63</f>
        <v>0</v>
      </c>
      <c r="K63" s="57">
        <f>D63+J63</f>
        <v>0</v>
      </c>
      <c r="L63" s="14"/>
      <c r="M63" s="71">
        <f>C63+L63</f>
        <v>0</v>
      </c>
      <c r="N63" s="71">
        <f>M63-D63-E63</f>
        <v>0</v>
      </c>
    </row>
    <row r="64" s="2" customFormat="1" spans="1:14">
      <c r="A64" s="11">
        <v>570</v>
      </c>
      <c r="B64" s="17" t="s">
        <v>72</v>
      </c>
      <c r="C64" s="12">
        <f>VLOOKUP(A64,[3]发放表!$A:$G,7,0)</f>
        <v>2171.7</v>
      </c>
      <c r="D64" s="13">
        <v>2453.2</v>
      </c>
      <c r="E64" s="13"/>
      <c r="F64" s="13"/>
      <c r="G64" s="13"/>
      <c r="H64" s="13"/>
      <c r="I64" s="14"/>
      <c r="J64" s="14">
        <f>E64-F64-G64-H64</f>
        <v>0</v>
      </c>
      <c r="K64" s="13">
        <f>D64+J64</f>
        <v>2453.2</v>
      </c>
      <c r="L64" s="14">
        <f>VLOOKUP(A64,[4]各门店任务!$B:$AW,48,0)</f>
        <v>281.5</v>
      </c>
      <c r="M64" s="4">
        <f>C64+L64</f>
        <v>2453.2</v>
      </c>
      <c r="N64" s="4">
        <f>M64-D64-E64</f>
        <v>0</v>
      </c>
    </row>
    <row r="65" s="2" customFormat="1" spans="1:14">
      <c r="A65" s="11">
        <v>571</v>
      </c>
      <c r="B65" s="24" t="s">
        <v>73</v>
      </c>
      <c r="C65" s="12">
        <f>VLOOKUP(A65,[3]发放表!$A:$G,7,0)</f>
        <v>8918.6</v>
      </c>
      <c r="D65" s="16">
        <v>9383.28</v>
      </c>
      <c r="E65" s="13">
        <v>1489.32</v>
      </c>
      <c r="F65" s="13"/>
      <c r="G65" s="13"/>
      <c r="H65" s="13"/>
      <c r="I65" s="14"/>
      <c r="J65" s="14">
        <f>E65-F65-G65-H65</f>
        <v>1489.32</v>
      </c>
      <c r="K65" s="13">
        <f>D65+J65</f>
        <v>10872.6</v>
      </c>
      <c r="L65" s="14">
        <f>VLOOKUP(A65,[4]各门店任务!$B:$AW,48,0)</f>
        <v>1954</v>
      </c>
      <c r="M65" s="4">
        <f>C65+L65</f>
        <v>10872.6</v>
      </c>
      <c r="N65" s="4">
        <f>M65-D65-E65</f>
        <v>0</v>
      </c>
    </row>
    <row r="66" s="2" customFormat="1" spans="1:14">
      <c r="A66" s="11">
        <v>573</v>
      </c>
      <c r="B66" s="17" t="s">
        <v>74</v>
      </c>
      <c r="C66" s="12">
        <f>VLOOKUP(A66,[3]发放表!$A:$G,7,0)</f>
        <v>1490.6</v>
      </c>
      <c r="D66" s="13">
        <v>2097.7</v>
      </c>
      <c r="E66" s="13"/>
      <c r="F66" s="13"/>
      <c r="G66" s="13"/>
      <c r="H66" s="13"/>
      <c r="I66" s="14"/>
      <c r="J66" s="14">
        <f>E66-F66-G66-H66</f>
        <v>0</v>
      </c>
      <c r="K66" s="13">
        <f>D66+J66</f>
        <v>2097.7</v>
      </c>
      <c r="L66" s="14">
        <f>VLOOKUP(A66,[4]各门店任务!$B:$AW,48,0)</f>
        <v>607.1</v>
      </c>
      <c r="M66" s="4">
        <f>C66+L66</f>
        <v>2097.7</v>
      </c>
      <c r="N66" s="4">
        <f>M66-D66-E66</f>
        <v>0</v>
      </c>
    </row>
    <row r="67" s="2" customFormat="1" spans="1:14">
      <c r="A67" s="58"/>
      <c r="B67" s="69" t="s">
        <v>75</v>
      </c>
      <c r="C67" s="12"/>
      <c r="D67" s="57"/>
      <c r="E67" s="57"/>
      <c r="F67" s="57"/>
      <c r="G67" s="57"/>
      <c r="H67" s="57"/>
      <c r="I67" s="59"/>
      <c r="J67" s="14">
        <f>E67-F67-G67-H67</f>
        <v>0</v>
      </c>
      <c r="K67" s="57">
        <f>D67+J67</f>
        <v>0</v>
      </c>
      <c r="L67" s="14"/>
      <c r="M67" s="71">
        <f>C67+L67</f>
        <v>0</v>
      </c>
      <c r="N67" s="71">
        <f>M67-D67-E67</f>
        <v>0</v>
      </c>
    </row>
    <row r="68" s="2" customFormat="1" spans="1:14">
      <c r="A68" s="58"/>
      <c r="B68" s="69" t="s">
        <v>76</v>
      </c>
      <c r="C68" s="12"/>
      <c r="D68" s="57"/>
      <c r="E68" s="57"/>
      <c r="F68" s="57"/>
      <c r="G68" s="57"/>
      <c r="H68" s="57"/>
      <c r="I68" s="59"/>
      <c r="J68" s="14">
        <f>E68-F68-G68-H68</f>
        <v>0</v>
      </c>
      <c r="K68" s="57">
        <f t="shared" ref="K68:K125" si="6">D68+J68</f>
        <v>0</v>
      </c>
      <c r="L68" s="14"/>
      <c r="M68" s="71">
        <f t="shared" ref="M68:M125" si="7">C68+L68</f>
        <v>0</v>
      </c>
      <c r="N68" s="71">
        <f t="shared" ref="N68:N125" si="8">M68-D68-E68</f>
        <v>0</v>
      </c>
    </row>
    <row r="69" s="2" customFormat="1" spans="1:14">
      <c r="A69" s="11">
        <v>577</v>
      </c>
      <c r="B69" s="17" t="s">
        <v>77</v>
      </c>
      <c r="C69" s="12">
        <f>VLOOKUP(A69,[3]发放表!$A:$G,7,0)</f>
        <v>1301.6</v>
      </c>
      <c r="D69" s="13">
        <v>1320.1</v>
      </c>
      <c r="E69" s="13"/>
      <c r="F69" s="13"/>
      <c r="G69" s="13"/>
      <c r="H69" s="13"/>
      <c r="I69" s="14"/>
      <c r="J69" s="14">
        <f t="shared" ref="J69:J100" si="9">E69-F69-G69-H69</f>
        <v>0</v>
      </c>
      <c r="K69" s="13">
        <f>D69+J69</f>
        <v>1320.1</v>
      </c>
      <c r="L69" s="14">
        <f>VLOOKUP(A69,[4]各门店任务!$B:$AW,48,0)</f>
        <v>18.5</v>
      </c>
      <c r="M69" s="4">
        <f>C69+L69</f>
        <v>1320.1</v>
      </c>
      <c r="N69" s="4">
        <f>M69-D69-E69</f>
        <v>0</v>
      </c>
    </row>
    <row r="70" s="2" customFormat="1" spans="1:14">
      <c r="A70" s="58">
        <v>579</v>
      </c>
      <c r="B70" s="69" t="s">
        <v>78</v>
      </c>
      <c r="C70" s="70"/>
      <c r="D70" s="57">
        <v>0</v>
      </c>
      <c r="E70" s="57"/>
      <c r="F70" s="57"/>
      <c r="G70" s="57"/>
      <c r="H70" s="57"/>
      <c r="I70" s="59"/>
      <c r="J70" s="14">
        <f>E70-F70-G70-H70</f>
        <v>0</v>
      </c>
      <c r="K70" s="57">
        <f>D70+J70</f>
        <v>0</v>
      </c>
      <c r="L70" s="59"/>
      <c r="M70" s="71">
        <f>C70+L70</f>
        <v>0</v>
      </c>
      <c r="N70" s="71">
        <f>M70-D70-E70</f>
        <v>0</v>
      </c>
    </row>
    <row r="71" s="2" customFormat="1" spans="1:14">
      <c r="A71" s="58">
        <v>574</v>
      </c>
      <c r="B71" s="69" t="s">
        <v>79</v>
      </c>
      <c r="C71" s="12"/>
      <c r="D71" s="56"/>
      <c r="E71" s="57"/>
      <c r="F71" s="57"/>
      <c r="G71" s="57"/>
      <c r="H71" s="57"/>
      <c r="I71" s="59"/>
      <c r="J71" s="14">
        <f>E71-F71-G71-H71</f>
        <v>0</v>
      </c>
      <c r="K71" s="57">
        <f>D71+J71</f>
        <v>0</v>
      </c>
      <c r="L71" s="14"/>
      <c r="M71" s="71">
        <f>C71+L71</f>
        <v>0</v>
      </c>
      <c r="N71" s="71">
        <f>M71-D71-E71</f>
        <v>0</v>
      </c>
    </row>
    <row r="72" s="2" customFormat="1" spans="1:14">
      <c r="A72" s="11">
        <v>581</v>
      </c>
      <c r="B72" s="44" t="s">
        <v>80</v>
      </c>
      <c r="C72" s="12">
        <f>VLOOKUP(A72,[3]发放表!$A:$G,7,0)</f>
        <v>2954.3</v>
      </c>
      <c r="D72" s="18">
        <v>3323.8</v>
      </c>
      <c r="E72" s="13"/>
      <c r="F72" s="13"/>
      <c r="G72" s="13"/>
      <c r="H72" s="13"/>
      <c r="I72" s="14"/>
      <c r="J72" s="14">
        <f>E72-F72-G72-H72</f>
        <v>0</v>
      </c>
      <c r="K72" s="13">
        <f>D72+J72</f>
        <v>3323.8</v>
      </c>
      <c r="L72" s="14">
        <f>VLOOKUP(A72,[4]各门店任务!$B:$AW,48,0)</f>
        <v>369.5</v>
      </c>
      <c r="M72" s="4">
        <f>C72+L72</f>
        <v>3323.8</v>
      </c>
      <c r="N72" s="4">
        <f>M72-D72-E72</f>
        <v>0</v>
      </c>
    </row>
    <row r="73" s="2" customFormat="1" spans="1:14">
      <c r="A73" s="11">
        <v>582</v>
      </c>
      <c r="B73" s="17" t="s">
        <v>81</v>
      </c>
      <c r="C73" s="12">
        <f>VLOOKUP(A73,[3]发放表!$A:$G,7,0)</f>
        <v>3258.7</v>
      </c>
      <c r="D73" s="18">
        <v>4645.6</v>
      </c>
      <c r="E73" s="13"/>
      <c r="F73" s="13"/>
      <c r="G73" s="13"/>
      <c r="H73" s="13"/>
      <c r="I73" s="14"/>
      <c r="J73" s="14">
        <f>E73-F73-G73-H73</f>
        <v>0</v>
      </c>
      <c r="K73" s="13">
        <f>D73+J73</f>
        <v>4645.6</v>
      </c>
      <c r="L73" s="14">
        <f>VLOOKUP(A73,[4]各门店任务!$B:$AW,48,0)</f>
        <v>1386.9</v>
      </c>
      <c r="M73" s="4">
        <f>C73+L73</f>
        <v>4645.6</v>
      </c>
      <c r="N73" s="4">
        <f>M73-D73-E73</f>
        <v>0</v>
      </c>
    </row>
    <row r="74" s="2" customFormat="1" spans="1:14">
      <c r="A74" s="11">
        <v>572</v>
      </c>
      <c r="B74" s="17" t="s">
        <v>82</v>
      </c>
      <c r="C74" s="12">
        <f>VLOOKUP(A74,[3]发放表!$A:$G,7,0)</f>
        <v>1894.4</v>
      </c>
      <c r="D74" s="18">
        <v>2795.9</v>
      </c>
      <c r="E74" s="13"/>
      <c r="F74" s="13"/>
      <c r="G74" s="13"/>
      <c r="H74" s="13"/>
      <c r="I74" s="14"/>
      <c r="J74" s="14">
        <f>E74-F74-G74-H74</f>
        <v>0</v>
      </c>
      <c r="K74" s="13">
        <f>D74+J74</f>
        <v>2795.9</v>
      </c>
      <c r="L74" s="14">
        <f>VLOOKUP(A74,[4]各门店任务!$B:$AW,48,0)</f>
        <v>901.5</v>
      </c>
      <c r="M74" s="4">
        <f>C74+L74</f>
        <v>2795.9</v>
      </c>
      <c r="N74" s="4">
        <f>M74-D74-E74</f>
        <v>0</v>
      </c>
    </row>
    <row r="75" s="2" customFormat="1" spans="1:14">
      <c r="A75" s="58"/>
      <c r="B75" s="69" t="s">
        <v>83</v>
      </c>
      <c r="C75" s="12"/>
      <c r="D75" s="57"/>
      <c r="E75" s="57"/>
      <c r="F75" s="57"/>
      <c r="G75" s="57"/>
      <c r="H75" s="57"/>
      <c r="I75" s="59"/>
      <c r="J75" s="14">
        <f>E75-F75-G75-H75</f>
        <v>0</v>
      </c>
      <c r="K75" s="57">
        <f>D75+J75</f>
        <v>0</v>
      </c>
      <c r="L75" s="14"/>
      <c r="M75" s="71">
        <f>C75+L75</f>
        <v>0</v>
      </c>
      <c r="N75" s="71">
        <f>M75-D75-E75</f>
        <v>0</v>
      </c>
    </row>
    <row r="76" s="2" customFormat="1" spans="1:14">
      <c r="A76" s="11">
        <v>578</v>
      </c>
      <c r="B76" s="17" t="s">
        <v>84</v>
      </c>
      <c r="C76" s="12">
        <f>VLOOKUP(A76,[3]发放表!$A:$G,7,0)</f>
        <v>2628.3</v>
      </c>
      <c r="D76" s="13">
        <v>3057.1</v>
      </c>
      <c r="E76" s="13"/>
      <c r="F76" s="13"/>
      <c r="G76" s="13"/>
      <c r="H76" s="13"/>
      <c r="I76" s="14"/>
      <c r="J76" s="14">
        <f>E76-F76-G76-H76</f>
        <v>0</v>
      </c>
      <c r="K76" s="13">
        <f>D76+J76</f>
        <v>3057.1</v>
      </c>
      <c r="L76" s="14">
        <f>VLOOKUP(A76,[4]各门店任务!$B:$AW,48,0)</f>
        <v>428.8</v>
      </c>
      <c r="M76" s="4">
        <f>C76+L76</f>
        <v>3057.1</v>
      </c>
      <c r="N76" s="4">
        <f>M76-D76-E76</f>
        <v>0</v>
      </c>
    </row>
    <row r="77" s="2" customFormat="1" spans="1:14">
      <c r="A77" s="11">
        <v>585</v>
      </c>
      <c r="B77" s="24" t="s">
        <v>85</v>
      </c>
      <c r="C77" s="12">
        <f>VLOOKUP(A77,[3]发放表!$A:$G,7,0)</f>
        <v>3890.8</v>
      </c>
      <c r="D77" s="18">
        <v>5053.6</v>
      </c>
      <c r="E77" s="13"/>
      <c r="F77" s="13"/>
      <c r="G77" s="13"/>
      <c r="H77" s="13"/>
      <c r="I77" s="14"/>
      <c r="J77" s="14">
        <f>E77-F77-G77-H77</f>
        <v>0</v>
      </c>
      <c r="K77" s="13">
        <f>D77+J77</f>
        <v>5053.6</v>
      </c>
      <c r="L77" s="14">
        <f>VLOOKUP(A77,[4]各门店任务!$B:$AW,48,0)</f>
        <v>1162.8</v>
      </c>
      <c r="M77" s="4">
        <f>C77+L77</f>
        <v>5053.6</v>
      </c>
      <c r="N77" s="4">
        <f>M77-D77-E77</f>
        <v>0</v>
      </c>
    </row>
    <row r="78" s="2" customFormat="1" spans="1:14">
      <c r="A78" s="11">
        <v>584</v>
      </c>
      <c r="B78" s="17" t="s">
        <v>86</v>
      </c>
      <c r="C78" s="12">
        <f>VLOOKUP(A78,[3]发放表!$A:$G,7,0)</f>
        <v>1443.9</v>
      </c>
      <c r="D78" s="18">
        <v>2363.9</v>
      </c>
      <c r="E78" s="13"/>
      <c r="F78" s="13"/>
      <c r="G78" s="13"/>
      <c r="H78" s="13"/>
      <c r="I78" s="14"/>
      <c r="J78" s="14">
        <f>E78-F78-G78-H78</f>
        <v>0</v>
      </c>
      <c r="K78" s="13">
        <f>D78+J78</f>
        <v>2363.9</v>
      </c>
      <c r="L78" s="14">
        <f>VLOOKUP(A78,[4]各门店任务!$B:$AW,48,0)</f>
        <v>920</v>
      </c>
      <c r="M78" s="4">
        <f>C78+L78</f>
        <v>2363.9</v>
      </c>
      <c r="N78" s="4">
        <f>M78-D78-E78</f>
        <v>0</v>
      </c>
    </row>
    <row r="79" s="2" customFormat="1" spans="1:14">
      <c r="A79" s="11">
        <v>586</v>
      </c>
      <c r="B79" s="17" t="s">
        <v>87</v>
      </c>
      <c r="C79" s="12">
        <f>VLOOKUP(A79,[3]发放表!$A:$G,7,0)</f>
        <v>10.8</v>
      </c>
      <c r="D79" s="18">
        <v>10.8</v>
      </c>
      <c r="E79" s="13"/>
      <c r="F79" s="13"/>
      <c r="G79" s="13"/>
      <c r="H79" s="13"/>
      <c r="I79" s="14"/>
      <c r="J79" s="14">
        <f>E79-F79-G79-H79</f>
        <v>0</v>
      </c>
      <c r="K79" s="13">
        <f>D79+J79</f>
        <v>10.8</v>
      </c>
      <c r="L79" s="14"/>
      <c r="M79" s="4">
        <f>C79+L79</f>
        <v>10.8</v>
      </c>
      <c r="N79" s="4">
        <f>M79-D79-E79</f>
        <v>0</v>
      </c>
    </row>
    <row r="80" s="2" customFormat="1" spans="1:14">
      <c r="A80" s="11">
        <v>587</v>
      </c>
      <c r="B80" s="17" t="s">
        <v>88</v>
      </c>
      <c r="C80" s="12">
        <f>VLOOKUP(A80,[3]发放表!$A:$G,7,0)</f>
        <v>2235.8</v>
      </c>
      <c r="D80" s="18">
        <v>2709.3</v>
      </c>
      <c r="E80" s="13"/>
      <c r="F80" s="13"/>
      <c r="G80" s="13"/>
      <c r="H80" s="13"/>
      <c r="I80" s="14"/>
      <c r="J80" s="14">
        <f>E80-F80-G80-H80</f>
        <v>0</v>
      </c>
      <c r="K80" s="13">
        <f>D80+J80</f>
        <v>2709.3</v>
      </c>
      <c r="L80" s="14">
        <f>VLOOKUP(A80,[4]各门店任务!$B:$AW,48,0)</f>
        <v>473.5</v>
      </c>
      <c r="M80" s="4">
        <f>C80+L80</f>
        <v>2709.3</v>
      </c>
      <c r="N80" s="4">
        <f>M80-D80-E80</f>
        <v>0</v>
      </c>
    </row>
    <row r="81" s="2" customFormat="1" spans="1:14">
      <c r="A81" s="11">
        <v>594</v>
      </c>
      <c r="B81" s="17" t="s">
        <v>89</v>
      </c>
      <c r="C81" s="12">
        <f>VLOOKUP(A81,[3]发放表!$A:$G,7,0)</f>
        <v>3190.7</v>
      </c>
      <c r="D81" s="18">
        <v>4026.8</v>
      </c>
      <c r="E81" s="13"/>
      <c r="F81" s="13"/>
      <c r="G81" s="13"/>
      <c r="H81" s="13"/>
      <c r="I81" s="14"/>
      <c r="J81" s="14">
        <f>E81-F81-G81-H81</f>
        <v>0</v>
      </c>
      <c r="K81" s="13">
        <f>D81+J81</f>
        <v>4026.8</v>
      </c>
      <c r="L81" s="14">
        <f>VLOOKUP(A81,[4]各门店任务!$B:$AW,48,0)</f>
        <v>836.1</v>
      </c>
      <c r="M81" s="4">
        <f>C81+L81</f>
        <v>4026.8</v>
      </c>
      <c r="N81" s="4">
        <f>M81-D81-E81</f>
        <v>0</v>
      </c>
    </row>
    <row r="82" s="2" customFormat="1" spans="1:14">
      <c r="A82" s="11">
        <v>741</v>
      </c>
      <c r="B82" s="17" t="s">
        <v>90</v>
      </c>
      <c r="C82" s="12">
        <f>VLOOKUP(A82,[3]发放表!$A:$G,7,0)</f>
        <v>1382.4</v>
      </c>
      <c r="D82" s="18">
        <v>1526.4</v>
      </c>
      <c r="E82" s="13"/>
      <c r="F82" s="13"/>
      <c r="G82" s="13"/>
      <c r="H82" s="13"/>
      <c r="I82" s="14"/>
      <c r="J82" s="14">
        <f>E82-F82-G82-H82</f>
        <v>0</v>
      </c>
      <c r="K82" s="13">
        <f>D82+J82</f>
        <v>1526.4</v>
      </c>
      <c r="L82" s="14">
        <f>VLOOKUP(A82,[4]各门店任务!$B:$AW,48,0)</f>
        <v>144</v>
      </c>
      <c r="M82" s="4">
        <f>C82+L82</f>
        <v>1526.4</v>
      </c>
      <c r="N82" s="4">
        <f>M82-D82-E82</f>
        <v>0</v>
      </c>
    </row>
    <row r="83" s="2" customFormat="1" spans="1:14">
      <c r="A83" s="58">
        <v>590</v>
      </c>
      <c r="B83" s="69" t="s">
        <v>91</v>
      </c>
      <c r="C83" s="12"/>
      <c r="D83" s="57"/>
      <c r="E83" s="57"/>
      <c r="F83" s="57"/>
      <c r="G83" s="57"/>
      <c r="H83" s="57"/>
      <c r="I83" s="59"/>
      <c r="J83" s="14">
        <f>E83-F83-G83-H83</f>
        <v>0</v>
      </c>
      <c r="K83" s="57">
        <f>D83+J83</f>
        <v>0</v>
      </c>
      <c r="L83" s="14"/>
      <c r="M83" s="71">
        <f>C83+L83</f>
        <v>0</v>
      </c>
      <c r="N83" s="71">
        <f>M83-D83-E83</f>
        <v>0</v>
      </c>
    </row>
    <row r="84" s="2" customFormat="1" spans="1:14">
      <c r="A84" s="11">
        <v>588</v>
      </c>
      <c r="B84" s="17" t="s">
        <v>92</v>
      </c>
      <c r="C84" s="12">
        <f>VLOOKUP(A84,[3]发放表!$A:$G,7,0)</f>
        <v>1444.9</v>
      </c>
      <c r="D84" s="18">
        <v>1577.1</v>
      </c>
      <c r="E84" s="13"/>
      <c r="F84" s="13"/>
      <c r="G84" s="13"/>
      <c r="H84" s="13"/>
      <c r="I84" s="14"/>
      <c r="J84" s="14">
        <f>E84-F84-G84-H84</f>
        <v>0</v>
      </c>
      <c r="K84" s="13">
        <f>D84+J84</f>
        <v>1577.1</v>
      </c>
      <c r="L84" s="14">
        <f>VLOOKUP(A84,[4]各门店任务!$B:$AW,48,0)</f>
        <v>132.2</v>
      </c>
      <c r="M84" s="4">
        <f>C84+L84</f>
        <v>1577.1</v>
      </c>
      <c r="N84" s="4">
        <f>M84-D84-E84</f>
        <v>0</v>
      </c>
    </row>
    <row r="85" s="2" customFormat="1" spans="1:14">
      <c r="A85" s="11">
        <v>591</v>
      </c>
      <c r="B85" s="17" t="s">
        <v>93</v>
      </c>
      <c r="C85" s="12">
        <f>VLOOKUP(A85,[3]发放表!$A:$G,7,0)</f>
        <v>3241.1</v>
      </c>
      <c r="D85" s="18">
        <v>3672</v>
      </c>
      <c r="E85" s="13"/>
      <c r="F85" s="13"/>
      <c r="G85" s="13"/>
      <c r="H85" s="13"/>
      <c r="I85" s="14"/>
      <c r="J85" s="14">
        <f>E85-F85-G85-H85</f>
        <v>0</v>
      </c>
      <c r="K85" s="13">
        <f>D85+J85</f>
        <v>3672</v>
      </c>
      <c r="L85" s="14">
        <f>VLOOKUP(A85,[4]各门店任务!$B:$AW,48,0)</f>
        <v>430.9</v>
      </c>
      <c r="M85" s="4">
        <f>C85+L85</f>
        <v>3672</v>
      </c>
      <c r="N85" s="4">
        <f>M85-D85-E85</f>
        <v>0</v>
      </c>
    </row>
    <row r="86" s="2" customFormat="1" spans="1:14">
      <c r="A86" s="58">
        <v>593</v>
      </c>
      <c r="B86" s="69" t="s">
        <v>94</v>
      </c>
      <c r="C86" s="12"/>
      <c r="D86" s="57"/>
      <c r="E86" s="57"/>
      <c r="F86" s="57"/>
      <c r="G86" s="57"/>
      <c r="H86" s="57"/>
      <c r="I86" s="59"/>
      <c r="J86" s="14">
        <f>E86-F86-G86-H86</f>
        <v>0</v>
      </c>
      <c r="K86" s="57">
        <f>D86+J86</f>
        <v>0</v>
      </c>
      <c r="L86" s="14"/>
      <c r="M86" s="71">
        <f>C86+L86</f>
        <v>0</v>
      </c>
      <c r="N86" s="71">
        <f>M86-D86-E86</f>
        <v>0</v>
      </c>
    </row>
    <row r="87" s="2" customFormat="1" spans="1:14">
      <c r="A87" s="58"/>
      <c r="B87" s="72" t="s">
        <v>95</v>
      </c>
      <c r="C87" s="12"/>
      <c r="D87" s="57"/>
      <c r="E87" s="57"/>
      <c r="F87" s="57"/>
      <c r="G87" s="57"/>
      <c r="H87" s="57"/>
      <c r="I87" s="59"/>
      <c r="J87" s="14">
        <f>E87-F87-G87-H87</f>
        <v>0</v>
      </c>
      <c r="K87" s="57">
        <f>D87+J87</f>
        <v>0</v>
      </c>
      <c r="L87" s="14"/>
      <c r="M87" s="71">
        <f>C87+L87</f>
        <v>0</v>
      </c>
      <c r="N87" s="71">
        <f>M87-D87-E87</f>
        <v>0</v>
      </c>
    </row>
    <row r="88" s="2" customFormat="1" spans="1:14">
      <c r="A88" s="62">
        <v>596</v>
      </c>
      <c r="B88" s="73" t="s">
        <v>96</v>
      </c>
      <c r="C88" s="12"/>
      <c r="D88" s="65"/>
      <c r="E88" s="65"/>
      <c r="F88" s="65"/>
      <c r="G88" s="65"/>
      <c r="H88" s="65"/>
      <c r="I88" s="66"/>
      <c r="J88" s="14">
        <f>E88-F88-G88-H88</f>
        <v>0</v>
      </c>
      <c r="K88" s="65">
        <f>D88+J88</f>
        <v>0</v>
      </c>
      <c r="L88" s="14"/>
      <c r="M88" s="71">
        <f>C88+L88</f>
        <v>0</v>
      </c>
      <c r="N88" s="71">
        <f>M88-D88-E88</f>
        <v>0</v>
      </c>
    </row>
    <row r="89" s="2" customFormat="1" spans="1:14">
      <c r="A89" s="58">
        <v>597</v>
      </c>
      <c r="B89" s="72" t="s">
        <v>97</v>
      </c>
      <c r="C89" s="12"/>
      <c r="D89" s="57"/>
      <c r="E89" s="57"/>
      <c r="F89" s="57"/>
      <c r="G89" s="57"/>
      <c r="H89" s="57"/>
      <c r="I89" s="59"/>
      <c r="J89" s="14">
        <f>E89-F89-G89-H89</f>
        <v>0</v>
      </c>
      <c r="K89" s="57">
        <f>D89+J89</f>
        <v>0</v>
      </c>
      <c r="L89" s="14"/>
      <c r="M89" s="71">
        <f>C89+L89</f>
        <v>0</v>
      </c>
      <c r="N89" s="71">
        <f>M89-D89-E89</f>
        <v>0</v>
      </c>
    </row>
    <row r="90" s="2" customFormat="1" spans="1:14">
      <c r="A90" s="32">
        <v>707</v>
      </c>
      <c r="B90" s="45" t="s">
        <v>98</v>
      </c>
      <c r="C90" s="12">
        <f>VLOOKUP(A90,[3]发放表!$A:$G,7,0)</f>
        <v>4641.6</v>
      </c>
      <c r="D90" s="12">
        <v>5288.3</v>
      </c>
      <c r="E90" s="14"/>
      <c r="F90" s="14"/>
      <c r="G90" s="14"/>
      <c r="H90" s="14"/>
      <c r="I90" s="14"/>
      <c r="J90" s="14">
        <f>E90-F90-G90-H90</f>
        <v>0</v>
      </c>
      <c r="K90" s="14">
        <f>D90+J90</f>
        <v>5288.3</v>
      </c>
      <c r="L90" s="14">
        <f>VLOOKUP(A90,[4]各门店任务!$B:$AW,48,0)</f>
        <v>646.7</v>
      </c>
      <c r="M90" s="4">
        <f>C90+L90</f>
        <v>5288.3</v>
      </c>
      <c r="N90" s="4">
        <f>M90-D90-E90</f>
        <v>0</v>
      </c>
    </row>
    <row r="91" s="2" customFormat="1" spans="1:14">
      <c r="A91" s="11">
        <v>702</v>
      </c>
      <c r="B91" s="72" t="s">
        <v>99</v>
      </c>
      <c r="C91" s="12"/>
      <c r="D91" s="56"/>
      <c r="E91" s="57"/>
      <c r="F91" s="57"/>
      <c r="G91" s="57"/>
      <c r="H91" s="57"/>
      <c r="I91" s="59"/>
      <c r="J91" s="14">
        <f>E91-F91-G91-H91</f>
        <v>0</v>
      </c>
      <c r="K91" s="57">
        <f>D91+J91</f>
        <v>0</v>
      </c>
      <c r="L91" s="14"/>
      <c r="M91" s="71">
        <f>C91+L91</f>
        <v>0</v>
      </c>
      <c r="N91" s="71">
        <f>M91-D91-E91</f>
        <v>0</v>
      </c>
    </row>
    <row r="92" s="2" customFormat="1" spans="1:14">
      <c r="A92" s="11">
        <v>704</v>
      </c>
      <c r="B92" s="26" t="s">
        <v>100</v>
      </c>
      <c r="C92" s="12">
        <f>VLOOKUP(A92,[3]发放表!$A:$G,7,0)</f>
        <v>1892.2</v>
      </c>
      <c r="D92" s="18">
        <v>2226.7</v>
      </c>
      <c r="E92" s="13"/>
      <c r="F92" s="13"/>
      <c r="G92" s="13"/>
      <c r="H92" s="13"/>
      <c r="I92" s="14"/>
      <c r="J92" s="14">
        <f>E92-F92-G92-H92</f>
        <v>0</v>
      </c>
      <c r="K92" s="13">
        <f>D92+J92</f>
        <v>2226.7</v>
      </c>
      <c r="L92" s="14">
        <f>VLOOKUP(A92,[4]各门店任务!$B:$AW,48,0)</f>
        <v>334.5</v>
      </c>
      <c r="M92" s="4">
        <f>C92+L92</f>
        <v>2226.7</v>
      </c>
      <c r="N92" s="4">
        <f>M92-D92-E92</f>
        <v>0</v>
      </c>
    </row>
    <row r="93" s="2" customFormat="1" spans="1:14">
      <c r="A93" s="11">
        <v>598</v>
      </c>
      <c r="B93" s="26" t="s">
        <v>101</v>
      </c>
      <c r="C93" s="12">
        <f>VLOOKUP(A93,[3]发放表!$A:$G,7,0)</f>
        <v>2117.8</v>
      </c>
      <c r="D93" s="18">
        <v>2364.5</v>
      </c>
      <c r="E93" s="13"/>
      <c r="F93" s="13"/>
      <c r="G93" s="13"/>
      <c r="H93" s="13"/>
      <c r="I93" s="14"/>
      <c r="J93" s="14">
        <f>E93-F93-G93-H93</f>
        <v>0</v>
      </c>
      <c r="K93" s="13">
        <f>D93+J93</f>
        <v>2364.5</v>
      </c>
      <c r="L93" s="14">
        <f>VLOOKUP(A93,[4]各门店任务!$B:$AW,48,0)</f>
        <v>246.7</v>
      </c>
      <c r="M93" s="4">
        <f>C93+L93</f>
        <v>2364.5</v>
      </c>
      <c r="N93" s="4">
        <f>M93-D93-E93</f>
        <v>0</v>
      </c>
    </row>
    <row r="94" s="2" customFormat="1" spans="1:14">
      <c r="A94" s="11">
        <v>706</v>
      </c>
      <c r="B94" s="26" t="s">
        <v>102</v>
      </c>
      <c r="C94" s="12">
        <f>VLOOKUP(A94,[3]发放表!$A:$G,7,0)</f>
        <v>2517.4</v>
      </c>
      <c r="D94" s="18">
        <v>3499.2</v>
      </c>
      <c r="E94" s="13"/>
      <c r="F94" s="13"/>
      <c r="G94" s="13"/>
      <c r="H94" s="13"/>
      <c r="I94" s="14"/>
      <c r="J94" s="14">
        <f>E94-F94-G94-H94</f>
        <v>0</v>
      </c>
      <c r="K94" s="13">
        <f>D94+J94</f>
        <v>3499.2</v>
      </c>
      <c r="L94" s="14">
        <f>VLOOKUP(A94,[4]各门店任务!$B:$AW,48,0)</f>
        <v>981.8</v>
      </c>
      <c r="M94" s="4">
        <f>C94+L94</f>
        <v>3499.2</v>
      </c>
      <c r="N94" s="4">
        <f>M94-D94-E94</f>
        <v>0</v>
      </c>
    </row>
    <row r="95" s="2" customFormat="1" spans="1:14">
      <c r="A95" s="11">
        <v>740</v>
      </c>
      <c r="B95" s="26" t="s">
        <v>103</v>
      </c>
      <c r="C95" s="12">
        <f>VLOOKUP(A95,[3]发放表!$A:$G,7,0)</f>
        <v>1554.8</v>
      </c>
      <c r="D95" s="13">
        <v>2021.1</v>
      </c>
      <c r="E95" s="13"/>
      <c r="F95" s="13"/>
      <c r="G95" s="13"/>
      <c r="H95" s="13"/>
      <c r="I95" s="14"/>
      <c r="J95" s="14">
        <f>E95-F95-G95-H95</f>
        <v>0</v>
      </c>
      <c r="K95" s="13">
        <f>D95+J95</f>
        <v>2021.1</v>
      </c>
      <c r="L95" s="14">
        <f>VLOOKUP(A95,[4]各门店任务!$B:$AW,48,0)</f>
        <v>466.3</v>
      </c>
      <c r="M95" s="4">
        <f>C95+L95</f>
        <v>2021.1</v>
      </c>
      <c r="N95" s="4">
        <f>M95-D95-E95</f>
        <v>0</v>
      </c>
    </row>
    <row r="96" s="2" customFormat="1" spans="1:14">
      <c r="A96" s="58"/>
      <c r="B96" s="72" t="s">
        <v>104</v>
      </c>
      <c r="C96" s="12"/>
      <c r="D96" s="57"/>
      <c r="E96" s="57"/>
      <c r="F96" s="57"/>
      <c r="G96" s="57"/>
      <c r="H96" s="57"/>
      <c r="I96" s="59"/>
      <c r="J96" s="14">
        <f>E96-F96-G96-H96</f>
        <v>0</v>
      </c>
      <c r="K96" s="57">
        <f>D96+J96</f>
        <v>0</v>
      </c>
      <c r="L96" s="14"/>
      <c r="M96" s="71">
        <f>C96+L96</f>
        <v>0</v>
      </c>
      <c r="N96" s="71">
        <f>M96-D96-E96</f>
        <v>0</v>
      </c>
    </row>
    <row r="97" s="2" customFormat="1" spans="1:14">
      <c r="A97" s="11">
        <v>710</v>
      </c>
      <c r="B97" s="26" t="s">
        <v>105</v>
      </c>
      <c r="C97" s="12">
        <f>VLOOKUP(A97,[3]发放表!$A:$G,7,0)</f>
        <v>1251.8</v>
      </c>
      <c r="D97" s="13">
        <v>1264.7</v>
      </c>
      <c r="E97" s="13"/>
      <c r="F97" s="13"/>
      <c r="G97" s="13"/>
      <c r="H97" s="13"/>
      <c r="I97" s="14"/>
      <c r="J97" s="14">
        <f>E97-F97-G97-H97</f>
        <v>0</v>
      </c>
      <c r="K97" s="13">
        <f>D97+J97</f>
        <v>1264.7</v>
      </c>
      <c r="L97" s="14">
        <f>VLOOKUP(A97,[4]各门店任务!$B:$AW,48,0)</f>
        <v>12.9</v>
      </c>
      <c r="M97" s="4">
        <f>C97+L97</f>
        <v>1264.7</v>
      </c>
      <c r="N97" s="4">
        <f>M97-D97-E97</f>
        <v>0</v>
      </c>
    </row>
    <row r="98" s="2" customFormat="1" spans="1:14">
      <c r="A98" s="58"/>
      <c r="B98" s="72" t="s">
        <v>106</v>
      </c>
      <c r="C98" s="12"/>
      <c r="D98" s="57"/>
      <c r="E98" s="57"/>
      <c r="F98" s="57"/>
      <c r="G98" s="57"/>
      <c r="H98" s="57"/>
      <c r="I98" s="59"/>
      <c r="J98" s="14">
        <f>E98-F98-G98-H98</f>
        <v>0</v>
      </c>
      <c r="K98" s="57">
        <f>D98+J98</f>
        <v>0</v>
      </c>
      <c r="L98" s="14"/>
      <c r="M98" s="71">
        <f>C98+L98</f>
        <v>0</v>
      </c>
      <c r="N98" s="71">
        <f>M98-D98-E98</f>
        <v>0</v>
      </c>
    </row>
    <row r="99" s="2" customFormat="1" spans="1:14">
      <c r="A99" s="11">
        <v>709</v>
      </c>
      <c r="B99" s="26" t="s">
        <v>107</v>
      </c>
      <c r="C99" s="12">
        <f>VLOOKUP(A99,[3]发放表!$A:$G,7,0)</f>
        <v>1930.9</v>
      </c>
      <c r="D99" s="13">
        <v>2234.5</v>
      </c>
      <c r="E99" s="13"/>
      <c r="F99" s="13"/>
      <c r="G99" s="13"/>
      <c r="H99" s="13"/>
      <c r="I99" s="14"/>
      <c r="J99" s="14">
        <f>E99-F99-G99-H99</f>
        <v>0</v>
      </c>
      <c r="K99" s="13">
        <f>D99+J99</f>
        <v>2234.5</v>
      </c>
      <c r="L99" s="14">
        <f>VLOOKUP(A99,[4]各门店任务!$B:$AW,48,0)</f>
        <v>303.6</v>
      </c>
      <c r="M99" s="4">
        <f>C99+L99</f>
        <v>2234.5</v>
      </c>
      <c r="N99" s="4">
        <f>M99-D99-E99</f>
        <v>0</v>
      </c>
    </row>
    <row r="100" s="2" customFormat="1" spans="1:14">
      <c r="A100" s="11">
        <v>714</v>
      </c>
      <c r="B100" s="26" t="s">
        <v>108</v>
      </c>
      <c r="C100" s="12">
        <f>VLOOKUP(A100,[3]发放表!$A:$G,7,0)</f>
        <v>1039.9</v>
      </c>
      <c r="D100" s="18">
        <v>1787.8</v>
      </c>
      <c r="E100" s="13"/>
      <c r="F100" s="13"/>
      <c r="G100" s="13"/>
      <c r="H100" s="13"/>
      <c r="I100" s="14"/>
      <c r="J100" s="14">
        <f>E100-F100-G100-H100</f>
        <v>0</v>
      </c>
      <c r="K100" s="13">
        <f>D100+J100</f>
        <v>1787.8</v>
      </c>
      <c r="L100" s="14">
        <f>VLOOKUP(A100,[4]各门店任务!$B:$AW,48,0)</f>
        <v>747.9</v>
      </c>
      <c r="M100" s="4">
        <f>C100+L100</f>
        <v>1787.8</v>
      </c>
      <c r="N100" s="4">
        <f>M100-D100-E100</f>
        <v>0</v>
      </c>
    </row>
    <row r="101" s="2" customFormat="1" spans="1:14">
      <c r="A101" s="11">
        <v>713</v>
      </c>
      <c r="B101" s="26" t="s">
        <v>109</v>
      </c>
      <c r="C101" s="12">
        <f>VLOOKUP(A101,[3]发放表!$A:$G,7,0)</f>
        <v>1947.2</v>
      </c>
      <c r="D101" s="18">
        <v>2225.9</v>
      </c>
      <c r="E101" s="13"/>
      <c r="F101" s="13"/>
      <c r="G101" s="13"/>
      <c r="H101" s="13"/>
      <c r="I101" s="14"/>
      <c r="J101" s="14">
        <f t="shared" ref="J101:J125" si="10">E101-F101-G101-H101</f>
        <v>0</v>
      </c>
      <c r="K101" s="13">
        <f>D101+J101</f>
        <v>2225.9</v>
      </c>
      <c r="L101" s="14">
        <f>VLOOKUP(A101,[4]各门店任务!$B:$AW,48,0)</f>
        <v>278.7</v>
      </c>
      <c r="M101" s="4">
        <f>C101+L101</f>
        <v>2225.9</v>
      </c>
      <c r="N101" s="4">
        <f>M101-D101-E101</f>
        <v>0</v>
      </c>
    </row>
    <row r="102" s="2" customFormat="1" spans="1:14">
      <c r="A102" s="11">
        <v>715</v>
      </c>
      <c r="B102" s="26" t="s">
        <v>110</v>
      </c>
      <c r="C102" s="12">
        <f>VLOOKUP(A102,[3]发放表!$A:$G,7,0)</f>
        <v>626.1</v>
      </c>
      <c r="D102" s="13">
        <v>654</v>
      </c>
      <c r="E102" s="13"/>
      <c r="F102" s="13"/>
      <c r="G102" s="13"/>
      <c r="H102" s="13"/>
      <c r="I102" s="14"/>
      <c r="J102" s="14">
        <f>E102-F102-G102-H102</f>
        <v>0</v>
      </c>
      <c r="K102" s="13">
        <f>D102+J102</f>
        <v>654</v>
      </c>
      <c r="L102" s="14">
        <f>VLOOKUP(A102,[4]各门店任务!$B:$AW,48,0)</f>
        <v>27.9</v>
      </c>
      <c r="M102" s="4">
        <f>C102+L102</f>
        <v>654</v>
      </c>
      <c r="N102" s="4">
        <f>M102-D102-E102</f>
        <v>0</v>
      </c>
    </row>
    <row r="103" s="2" customFormat="1" spans="1:14">
      <c r="A103" s="11">
        <v>712</v>
      </c>
      <c r="B103" s="46" t="s">
        <v>111</v>
      </c>
      <c r="C103" s="12">
        <f>VLOOKUP(A103,[3]发放表!$A:$G,7,0)</f>
        <v>5615.4</v>
      </c>
      <c r="D103" s="16">
        <v>6987</v>
      </c>
      <c r="E103" s="13"/>
      <c r="F103" s="13"/>
      <c r="G103" s="13"/>
      <c r="H103" s="13"/>
      <c r="I103" s="14"/>
      <c r="J103" s="14">
        <f>E103-F103-G103-H103</f>
        <v>0</v>
      </c>
      <c r="K103" s="13">
        <f>D103+J103</f>
        <v>6987</v>
      </c>
      <c r="L103" s="14">
        <f>VLOOKUP(A103,[4]各门店任务!$B:$AW,48,0)</f>
        <v>1371.6</v>
      </c>
      <c r="M103" s="4">
        <f>C103+L103</f>
        <v>6987</v>
      </c>
      <c r="N103" s="4">
        <f>M103-D103-E103</f>
        <v>0</v>
      </c>
    </row>
    <row r="104" s="2" customFormat="1" spans="1:14">
      <c r="A104" s="11">
        <v>717</v>
      </c>
      <c r="B104" s="26" t="s">
        <v>112</v>
      </c>
      <c r="C104" s="12">
        <f>VLOOKUP(A104,[3]发放表!$A:$G,7,0)</f>
        <v>2696.3</v>
      </c>
      <c r="D104" s="18">
        <v>3300.4</v>
      </c>
      <c r="E104" s="13"/>
      <c r="F104" s="13"/>
      <c r="G104" s="13"/>
      <c r="H104" s="13"/>
      <c r="I104" s="14"/>
      <c r="J104" s="14">
        <f>E104-F104-G104-H104</f>
        <v>0</v>
      </c>
      <c r="K104" s="13">
        <f>D104+J104</f>
        <v>3300.4</v>
      </c>
      <c r="L104" s="14">
        <f>VLOOKUP(A104,[4]各门店任务!$B:$AW,48,0)</f>
        <v>604.1</v>
      </c>
      <c r="M104" s="4">
        <f>C104+L104</f>
        <v>3300.4</v>
      </c>
      <c r="N104" s="4">
        <f>M104-D104-E104</f>
        <v>0</v>
      </c>
    </row>
    <row r="105" s="2" customFormat="1" spans="1:14">
      <c r="A105" s="11">
        <v>721</v>
      </c>
      <c r="B105" s="26" t="s">
        <v>113</v>
      </c>
      <c r="C105" s="12">
        <f>VLOOKUP(A105,[3]发放表!$A:$G,7,0)</f>
        <v>2202.5</v>
      </c>
      <c r="D105" s="18">
        <v>2590.7</v>
      </c>
      <c r="E105" s="13"/>
      <c r="F105" s="13"/>
      <c r="G105" s="13"/>
      <c r="H105" s="13"/>
      <c r="I105" s="14"/>
      <c r="J105" s="14">
        <f>E105-F105-G105-H105</f>
        <v>0</v>
      </c>
      <c r="K105" s="13">
        <f>D105+J105</f>
        <v>2590.7</v>
      </c>
      <c r="L105" s="14">
        <f>VLOOKUP(A105,[4]各门店任务!$B:$AW,48,0)</f>
        <v>388.2</v>
      </c>
      <c r="M105" s="4">
        <f>C105+L105</f>
        <v>2590.7</v>
      </c>
      <c r="N105" s="4">
        <f>M105-D105-E105</f>
        <v>0</v>
      </c>
    </row>
    <row r="106" s="2" customFormat="1" spans="1:14">
      <c r="A106" s="11">
        <v>726</v>
      </c>
      <c r="B106" s="26" t="s">
        <v>114</v>
      </c>
      <c r="C106" s="12">
        <f>VLOOKUP(A106,[3]发放表!$A:$G,7,0)</f>
        <v>3016</v>
      </c>
      <c r="D106" s="13">
        <v>4077.4</v>
      </c>
      <c r="E106" s="13"/>
      <c r="F106" s="13"/>
      <c r="G106" s="13"/>
      <c r="H106" s="13"/>
      <c r="I106" s="14"/>
      <c r="J106" s="14">
        <f>E106-F106-G106-H106</f>
        <v>0</v>
      </c>
      <c r="K106" s="13">
        <f>D106+J106</f>
        <v>4077.4</v>
      </c>
      <c r="L106" s="14">
        <f>VLOOKUP(A106,[4]各门店任务!$B:$AW,48,0)</f>
        <v>1061.4</v>
      </c>
      <c r="M106" s="4">
        <f>C106+L106</f>
        <v>4077.4</v>
      </c>
      <c r="N106" s="4">
        <f>M106-D106-E106</f>
        <v>0</v>
      </c>
    </row>
    <row r="107" s="2" customFormat="1" spans="1:14">
      <c r="A107" s="11">
        <v>720</v>
      </c>
      <c r="B107" s="26" t="s">
        <v>115</v>
      </c>
      <c r="C107" s="12">
        <f>VLOOKUP(A107,[3]发放表!$A:$G,7,0)</f>
        <v>1852.5</v>
      </c>
      <c r="D107" s="13">
        <v>2074.1</v>
      </c>
      <c r="E107" s="13"/>
      <c r="F107" s="13"/>
      <c r="G107" s="13"/>
      <c r="H107" s="13"/>
      <c r="I107" s="14"/>
      <c r="J107" s="14">
        <f>E107-F107-G107-H107</f>
        <v>0</v>
      </c>
      <c r="K107" s="13">
        <f>D107+J107</f>
        <v>2074.1</v>
      </c>
      <c r="L107" s="14">
        <f>VLOOKUP(A107,[4]各门店任务!$B:$AW,48,0)</f>
        <v>221.6</v>
      </c>
      <c r="M107" s="4">
        <f>C107+L107</f>
        <v>2074.1</v>
      </c>
      <c r="N107" s="4">
        <f>M107-D107-E107</f>
        <v>0</v>
      </c>
    </row>
    <row r="108" s="2" customFormat="1" spans="1:14">
      <c r="A108" s="11">
        <v>716</v>
      </c>
      <c r="B108" s="26" t="s">
        <v>116</v>
      </c>
      <c r="C108" s="12">
        <f>VLOOKUP(A108,[3]发放表!$A:$G,7,0)</f>
        <v>1571.9</v>
      </c>
      <c r="D108" s="13">
        <v>2642.6</v>
      </c>
      <c r="E108" s="13"/>
      <c r="F108" s="13"/>
      <c r="G108" s="13"/>
      <c r="H108" s="13"/>
      <c r="I108" s="14"/>
      <c r="J108" s="14">
        <f>E108-F108-G108-H108</f>
        <v>0</v>
      </c>
      <c r="K108" s="13">
        <f>D108+J108</f>
        <v>2642.6</v>
      </c>
      <c r="L108" s="14">
        <f>VLOOKUP(A108,[4]各门店任务!$B:$AW,48,0)</f>
        <v>1070.7</v>
      </c>
      <c r="M108" s="4">
        <f>C108+L108</f>
        <v>2642.6</v>
      </c>
      <c r="N108" s="4">
        <f>M108-D108-E108</f>
        <v>0</v>
      </c>
    </row>
    <row r="109" s="2" customFormat="1" spans="1:14">
      <c r="A109" s="11">
        <v>718</v>
      </c>
      <c r="B109" s="26" t="s">
        <v>117</v>
      </c>
      <c r="C109" s="12">
        <f>VLOOKUP(A109,[3]发放表!$A:$G,7,0)</f>
        <v>881.5</v>
      </c>
      <c r="D109" s="13">
        <v>973.8</v>
      </c>
      <c r="E109" s="13"/>
      <c r="F109" s="13"/>
      <c r="G109" s="13"/>
      <c r="H109" s="13"/>
      <c r="I109" s="14"/>
      <c r="J109" s="14">
        <f>E109-F109-G109-H109</f>
        <v>0</v>
      </c>
      <c r="K109" s="13">
        <f>D109+J109</f>
        <v>973.8</v>
      </c>
      <c r="L109" s="14">
        <f>VLOOKUP(A109,[4]各门店任务!$B:$AW,48,0)</f>
        <v>92.3</v>
      </c>
      <c r="M109" s="4">
        <f>C109+L109</f>
        <v>973.8</v>
      </c>
      <c r="N109" s="4">
        <f>M109-D109-E109</f>
        <v>0</v>
      </c>
    </row>
    <row r="110" s="2" customFormat="1" spans="1:14">
      <c r="A110" s="11">
        <v>734</v>
      </c>
      <c r="B110" s="26" t="s">
        <v>118</v>
      </c>
      <c r="C110" s="12">
        <f>VLOOKUP(A110,[3]发放表!$A:$G,7,0)</f>
        <v>2793.8</v>
      </c>
      <c r="D110" s="13">
        <v>3128.1</v>
      </c>
      <c r="E110" s="13"/>
      <c r="F110" s="13"/>
      <c r="G110" s="13"/>
      <c r="H110" s="13"/>
      <c r="I110" s="14"/>
      <c r="J110" s="14">
        <f>E110-F110-G110-H110</f>
        <v>0</v>
      </c>
      <c r="K110" s="13">
        <f>D110+J110</f>
        <v>3128.1</v>
      </c>
      <c r="L110" s="14">
        <f>VLOOKUP(A110,[4]各门店任务!$B:$AW,48,0)</f>
        <v>334.3</v>
      </c>
      <c r="M110" s="4">
        <f>C110+L110</f>
        <v>3128.1</v>
      </c>
      <c r="N110" s="4">
        <f>M110-D110-E110</f>
        <v>0</v>
      </c>
    </row>
    <row r="111" s="2" customFormat="1" spans="1:14">
      <c r="A111" s="11">
        <v>719</v>
      </c>
      <c r="B111" s="26" t="s">
        <v>119</v>
      </c>
      <c r="C111" s="12">
        <f>VLOOKUP(A111,[3]发放表!$A:$G,7,0)</f>
        <v>3973</v>
      </c>
      <c r="D111" s="13">
        <v>4728.8</v>
      </c>
      <c r="E111" s="13"/>
      <c r="F111" s="13"/>
      <c r="G111" s="13"/>
      <c r="H111" s="13"/>
      <c r="I111" s="14"/>
      <c r="J111" s="14">
        <f>E111-F111-G111-H111</f>
        <v>0</v>
      </c>
      <c r="K111" s="13">
        <f>D111+J111</f>
        <v>4728.8</v>
      </c>
      <c r="L111" s="14">
        <f>VLOOKUP(A111,[4]各门店任务!$B:$AW,48,0)</f>
        <v>755.8</v>
      </c>
      <c r="M111" s="4">
        <f>C111+L111</f>
        <v>4728.8</v>
      </c>
      <c r="N111" s="4">
        <f>M111-D111-E111</f>
        <v>0</v>
      </c>
    </row>
    <row r="112" s="2" customFormat="1" spans="1:14">
      <c r="A112" s="11">
        <v>724</v>
      </c>
      <c r="B112" s="46" t="s">
        <v>120</v>
      </c>
      <c r="C112" s="12">
        <f>VLOOKUP(A112,[3]发放表!$A:$G,7,0)</f>
        <v>3003.6</v>
      </c>
      <c r="D112" s="18">
        <v>3638</v>
      </c>
      <c r="E112" s="16"/>
      <c r="F112" s="13"/>
      <c r="G112" s="13"/>
      <c r="H112" s="13"/>
      <c r="I112" s="14"/>
      <c r="J112" s="14">
        <f>E112-F112-G112-H112</f>
        <v>0</v>
      </c>
      <c r="K112" s="13">
        <f>D112+J112</f>
        <v>3638</v>
      </c>
      <c r="L112" s="14">
        <f>VLOOKUP(A112,[4]各门店任务!$B:$AW,48,0)</f>
        <v>634.4</v>
      </c>
      <c r="M112" s="4">
        <f>C112+L112</f>
        <v>3638</v>
      </c>
      <c r="N112" s="4">
        <f>M112-D112-E112</f>
        <v>0</v>
      </c>
    </row>
    <row r="113" s="2" customFormat="1" spans="1:14">
      <c r="A113" s="58">
        <v>731</v>
      </c>
      <c r="B113" s="72" t="s">
        <v>121</v>
      </c>
      <c r="C113" s="12"/>
      <c r="D113" s="56"/>
      <c r="E113" s="57"/>
      <c r="F113" s="57"/>
      <c r="G113" s="57"/>
      <c r="H113" s="57"/>
      <c r="I113" s="59"/>
      <c r="J113" s="14">
        <f>E113-F113-G113-H113</f>
        <v>0</v>
      </c>
      <c r="K113" s="57">
        <f>D113+J113</f>
        <v>0</v>
      </c>
      <c r="L113" s="14"/>
      <c r="M113" s="71">
        <f>C113+L113</f>
        <v>0</v>
      </c>
      <c r="N113" s="71">
        <f>M113-D113-E113</f>
        <v>0</v>
      </c>
    </row>
    <row r="114" s="2" customFormat="1" spans="1:14">
      <c r="A114" s="58"/>
      <c r="B114" s="72" t="s">
        <v>122</v>
      </c>
      <c r="C114" s="12"/>
      <c r="D114" s="57"/>
      <c r="E114" s="57"/>
      <c r="F114" s="57"/>
      <c r="G114" s="57"/>
      <c r="H114" s="57"/>
      <c r="I114" s="59"/>
      <c r="J114" s="14">
        <f>E114-F114-G114-H114</f>
        <v>0</v>
      </c>
      <c r="K114" s="57">
        <f>D114+J114</f>
        <v>0</v>
      </c>
      <c r="L114" s="14"/>
      <c r="M114" s="71">
        <f>C114+L114</f>
        <v>0</v>
      </c>
      <c r="N114" s="71">
        <f>M114-D114-E114</f>
        <v>0</v>
      </c>
    </row>
    <row r="115" s="2" customFormat="1" spans="1:14">
      <c r="A115" s="11">
        <v>723</v>
      </c>
      <c r="B115" s="26" t="s">
        <v>123</v>
      </c>
      <c r="C115" s="12">
        <f>VLOOKUP(A115,[3]发放表!$A:$G,7,0)</f>
        <v>1647.6</v>
      </c>
      <c r="D115" s="18">
        <v>1910.8</v>
      </c>
      <c r="E115" s="13"/>
      <c r="F115" s="13"/>
      <c r="G115" s="13"/>
      <c r="H115" s="13"/>
      <c r="I115" s="14"/>
      <c r="J115" s="14">
        <f>E115-F115-G115-H115</f>
        <v>0</v>
      </c>
      <c r="K115" s="13">
        <f>D115+J115</f>
        <v>1910.8</v>
      </c>
      <c r="L115" s="14">
        <f>VLOOKUP(A115,[4]各门店任务!$B:$AW,48,0)</f>
        <v>263.2</v>
      </c>
      <c r="M115" s="4">
        <f>C115+L115</f>
        <v>1910.8</v>
      </c>
      <c r="N115" s="4">
        <f>M115-D115-E115</f>
        <v>0</v>
      </c>
    </row>
    <row r="116" s="2" customFormat="1" spans="1:14">
      <c r="A116" s="11">
        <v>737</v>
      </c>
      <c r="B116" s="26" t="s">
        <v>124</v>
      </c>
      <c r="C116" s="12">
        <f>VLOOKUP(A116,[3]发放表!$A:$G,7,0)</f>
        <v>1492.7</v>
      </c>
      <c r="D116" s="13">
        <v>1686</v>
      </c>
      <c r="E116" s="13"/>
      <c r="F116" s="13"/>
      <c r="G116" s="13"/>
      <c r="H116" s="13"/>
      <c r="I116" s="14"/>
      <c r="J116" s="14">
        <f>E116-F116-G116-H116</f>
        <v>0</v>
      </c>
      <c r="K116" s="13">
        <f>D116+J116</f>
        <v>1686</v>
      </c>
      <c r="L116" s="14">
        <f>VLOOKUP(A116,[4]各门店任务!$B:$AW,48,0)</f>
        <v>193.3</v>
      </c>
      <c r="M116" s="4">
        <f>C116+L116</f>
        <v>1686</v>
      </c>
      <c r="N116" s="4">
        <f>M116-D116-E116</f>
        <v>0</v>
      </c>
    </row>
    <row r="117" s="2" customFormat="1" spans="1:14">
      <c r="A117" s="11">
        <v>732</v>
      </c>
      <c r="B117" s="26" t="s">
        <v>125</v>
      </c>
      <c r="C117" s="12">
        <f>VLOOKUP(A117,[3]发放表!$A:$G,7,0)</f>
        <v>1016</v>
      </c>
      <c r="D117" s="13">
        <v>1151.4</v>
      </c>
      <c r="E117" s="13"/>
      <c r="F117" s="13"/>
      <c r="G117" s="13"/>
      <c r="H117" s="13"/>
      <c r="I117" s="14"/>
      <c r="J117" s="14">
        <f>E117-F117-G117-H117</f>
        <v>0</v>
      </c>
      <c r="K117" s="13">
        <f>D117+J117</f>
        <v>1151.4</v>
      </c>
      <c r="L117" s="14">
        <f>VLOOKUP(A117,[4]各门店任务!$B:$AW,48,0)</f>
        <v>135.4</v>
      </c>
      <c r="M117" s="4">
        <f>C117+L117</f>
        <v>1151.4</v>
      </c>
      <c r="N117" s="4">
        <f>M117-D117-E117</f>
        <v>0</v>
      </c>
    </row>
    <row r="118" s="2" customFormat="1" spans="1:14">
      <c r="A118" s="47">
        <v>727</v>
      </c>
      <c r="B118" s="48" t="s">
        <v>126</v>
      </c>
      <c r="C118" s="12">
        <f>VLOOKUP(A118,[3]发放表!$A:$G,7,0)</f>
        <v>1228</v>
      </c>
      <c r="D118" s="49">
        <v>1419</v>
      </c>
      <c r="E118" s="49"/>
      <c r="F118" s="49"/>
      <c r="G118" s="49"/>
      <c r="H118" s="49"/>
      <c r="I118" s="50"/>
      <c r="J118" s="14">
        <f>E118-F118-G118-H118</f>
        <v>0</v>
      </c>
      <c r="K118" s="49">
        <f>D118+J118</f>
        <v>1419</v>
      </c>
      <c r="L118" s="14">
        <f>VLOOKUP(A118,[4]各门店任务!$B:$AW,48,0)</f>
        <v>191</v>
      </c>
      <c r="M118" s="4">
        <f>C118+L118</f>
        <v>1419</v>
      </c>
      <c r="N118" s="4">
        <f>M118-D118-E118</f>
        <v>0</v>
      </c>
    </row>
    <row r="119" s="2" customFormat="1" spans="1:14">
      <c r="A119" s="58"/>
      <c r="B119" s="72" t="s">
        <v>127</v>
      </c>
      <c r="C119" s="12"/>
      <c r="D119" s="57"/>
      <c r="E119" s="57"/>
      <c r="F119" s="57"/>
      <c r="G119" s="57"/>
      <c r="H119" s="57"/>
      <c r="I119" s="59"/>
      <c r="J119" s="14">
        <f>E119-F119-G119-H119</f>
        <v>0</v>
      </c>
      <c r="K119" s="57">
        <f>D119+J119</f>
        <v>0</v>
      </c>
      <c r="L119" s="14"/>
      <c r="M119" s="71">
        <f>C119+L119</f>
        <v>0</v>
      </c>
      <c r="N119" s="71">
        <f>M119-D119-E119</f>
        <v>0</v>
      </c>
    </row>
    <row r="120" s="2" customFormat="1" spans="1:14">
      <c r="A120" s="32">
        <v>730</v>
      </c>
      <c r="B120" s="45" t="s">
        <v>128</v>
      </c>
      <c r="C120" s="12">
        <f>VLOOKUP(A120,[3]发放表!$A:$G,7,0)</f>
        <v>2742.1</v>
      </c>
      <c r="D120" s="14">
        <v>3822.6</v>
      </c>
      <c r="E120" s="14"/>
      <c r="F120" s="14"/>
      <c r="G120" s="14"/>
      <c r="H120" s="14"/>
      <c r="I120" s="14"/>
      <c r="J120" s="14">
        <f>E120-F120-G120-H120</f>
        <v>0</v>
      </c>
      <c r="K120" s="14">
        <f>D120+J120</f>
        <v>3822.6</v>
      </c>
      <c r="L120" s="14">
        <f>VLOOKUP(A120,[4]各门店任务!$B:$AW,48,0)</f>
        <v>1080.5</v>
      </c>
      <c r="M120" s="4">
        <f>C120+L120</f>
        <v>3822.6</v>
      </c>
      <c r="N120" s="4">
        <f>M120-D120-E120</f>
        <v>0</v>
      </c>
    </row>
    <row r="121" s="2" customFormat="1" spans="1:14">
      <c r="A121" s="58">
        <v>733</v>
      </c>
      <c r="B121" s="72" t="s">
        <v>129</v>
      </c>
      <c r="C121" s="12"/>
      <c r="D121" s="57"/>
      <c r="E121" s="57"/>
      <c r="F121" s="57"/>
      <c r="G121" s="57"/>
      <c r="H121" s="57"/>
      <c r="I121" s="59"/>
      <c r="J121" s="14">
        <f>E121-F121-G121-H121</f>
        <v>0</v>
      </c>
      <c r="K121" s="57">
        <f>D121+J121</f>
        <v>0</v>
      </c>
      <c r="L121" s="14"/>
      <c r="M121" s="71">
        <f>C121+L121</f>
        <v>0</v>
      </c>
      <c r="N121" s="71">
        <f>M121-D121-E121</f>
        <v>0</v>
      </c>
    </row>
    <row r="122" s="2" customFormat="1" spans="1:14">
      <c r="A122" s="11">
        <v>738</v>
      </c>
      <c r="B122" s="26" t="s">
        <v>130</v>
      </c>
      <c r="C122" s="12">
        <f>VLOOKUP(A122,[3]发放表!$A:$G,7,0)</f>
        <v>1710</v>
      </c>
      <c r="D122" s="13">
        <v>1969.7</v>
      </c>
      <c r="E122" s="13"/>
      <c r="F122" s="13"/>
      <c r="G122" s="13"/>
      <c r="H122" s="13"/>
      <c r="I122" s="14"/>
      <c r="J122" s="14">
        <f>E122-F122-G122-H122</f>
        <v>0</v>
      </c>
      <c r="K122" s="13">
        <f>D122+J122</f>
        <v>1969.7</v>
      </c>
      <c r="L122" s="14">
        <f>VLOOKUP(A122,[4]各门店任务!$B:$AW,48,0)</f>
        <v>259.7</v>
      </c>
      <c r="M122" s="4">
        <f>C122+L122</f>
        <v>1969.7</v>
      </c>
      <c r="N122" s="4">
        <f>M122-D122-E122</f>
        <v>0</v>
      </c>
    </row>
    <row r="123" s="2" customFormat="1" spans="1:14">
      <c r="A123" s="11">
        <v>743</v>
      </c>
      <c r="B123" s="26" t="s">
        <v>131</v>
      </c>
      <c r="C123" s="12">
        <f>VLOOKUP(A123,[3]发放表!$A:$G,7,0)</f>
        <v>631.2</v>
      </c>
      <c r="D123" s="13">
        <v>711.8</v>
      </c>
      <c r="E123" s="13"/>
      <c r="F123" s="13"/>
      <c r="G123" s="13"/>
      <c r="H123" s="13"/>
      <c r="I123" s="14"/>
      <c r="J123" s="14">
        <f>E123-F123-G123-H123</f>
        <v>0</v>
      </c>
      <c r="K123" s="13">
        <f>D123+J123</f>
        <v>711.8</v>
      </c>
      <c r="L123" s="14">
        <f>VLOOKUP(A123,[4]各门店任务!$B:$AW,48,0)</f>
        <v>80.6</v>
      </c>
      <c r="M123" s="4">
        <f>C123+L123</f>
        <v>711.8</v>
      </c>
      <c r="N123" s="4">
        <f>M123-D123-E123</f>
        <v>0</v>
      </c>
    </row>
    <row r="124" s="2" customFormat="1" spans="1:14">
      <c r="A124" s="11">
        <v>742</v>
      </c>
      <c r="B124" s="46" t="s">
        <v>132</v>
      </c>
      <c r="C124" s="12">
        <f>VLOOKUP(A124,[3]发放表!$A:$G,7,0)</f>
        <v>2490.6</v>
      </c>
      <c r="D124" s="13">
        <v>2240.1</v>
      </c>
      <c r="E124" s="13">
        <v>650.3</v>
      </c>
      <c r="F124" s="13"/>
      <c r="G124" s="13"/>
      <c r="H124" s="13"/>
      <c r="I124" s="14"/>
      <c r="J124" s="14">
        <f>E124-F124-G124-H124</f>
        <v>650.3</v>
      </c>
      <c r="K124" s="13">
        <f>D124+J124</f>
        <v>2890.4</v>
      </c>
      <c r="L124" s="14">
        <f>VLOOKUP(A124,[4]各门店任务!$B:$AW,48,0)</f>
        <v>399.8</v>
      </c>
      <c r="M124" s="4">
        <f>C124+L124</f>
        <v>2890.4</v>
      </c>
      <c r="N124" s="4">
        <f>M124-D124-E124</f>
        <v>0</v>
      </c>
    </row>
    <row r="125" s="2" customFormat="1" spans="1:14">
      <c r="A125" s="58">
        <v>739</v>
      </c>
      <c r="B125" s="72" t="s">
        <v>133</v>
      </c>
      <c r="C125" s="12"/>
      <c r="D125" s="57"/>
      <c r="E125" s="57"/>
      <c r="F125" s="57"/>
      <c r="G125" s="57"/>
      <c r="H125" s="57"/>
      <c r="I125" s="59"/>
      <c r="J125" s="14">
        <f>E125-F125-G125-H125</f>
        <v>0</v>
      </c>
      <c r="K125" s="57">
        <f>D125+J125</f>
        <v>0</v>
      </c>
      <c r="L125" s="14"/>
      <c r="M125" s="71">
        <f>C125+L125</f>
        <v>0</v>
      </c>
      <c r="N125" s="71">
        <f>M125-D125-E125</f>
        <v>0</v>
      </c>
    </row>
    <row r="126" s="2" customFormat="1" spans="1:14">
      <c r="A126" s="11"/>
      <c r="B126" s="42" t="s">
        <v>134</v>
      </c>
      <c r="C126" s="51">
        <f t="shared" ref="C126:M126" si="11">SUM(C4:C125)</f>
        <v>242225.3</v>
      </c>
      <c r="D126" s="13">
        <f>SUM(D4:D125)</f>
        <v>278811.17</v>
      </c>
      <c r="E126" s="13">
        <f>SUM(E4:E125)</f>
        <v>39103.23</v>
      </c>
      <c r="F126" s="13">
        <f>SUM(F4:F125)</f>
        <v>573.44</v>
      </c>
      <c r="G126" s="13">
        <f>SUM(G4:G125)</f>
        <v>769</v>
      </c>
      <c r="H126" s="13">
        <f>SUM(H4:H125)</f>
        <v>1140.75</v>
      </c>
      <c r="I126" s="13">
        <f>SUM(I4:I125)</f>
        <v>424</v>
      </c>
      <c r="J126" s="13">
        <f>SUM(J4:J125)</f>
        <v>37044.04</v>
      </c>
      <c r="K126" s="13">
        <f>SUM(K4:K125)</f>
        <v>315855.21</v>
      </c>
      <c r="L126" s="13">
        <f>SUM(L4:L125)</f>
        <v>75689.1</v>
      </c>
      <c r="M126" s="13">
        <f>SUM(M4:M125)</f>
        <v>317914.4</v>
      </c>
      <c r="N126" s="4">
        <f>M126-K126</f>
        <v>2059.19</v>
      </c>
    </row>
    <row r="127" s="2" customFormat="1" spans="3:14">
      <c r="C127" s="52"/>
      <c r="E127" s="41">
        <f>D126+E126</f>
        <v>317914.4</v>
      </c>
      <c r="M127" s="53">
        <f>C126+L126</f>
        <v>317914.4</v>
      </c>
      <c r="N127" s="53">
        <f>M127-E127</f>
        <v>0</v>
      </c>
    </row>
    <row r="128" customFormat="1" spans="1:1638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 t="s">
        <v>135</v>
      </c>
      <c r="L128" s="2" t="s">
        <v>136</v>
      </c>
      <c r="M128" s="4"/>
      <c r="N128" s="4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  <c r="XFD128" s="2"/>
    </row>
    <row r="129" s="2" customFormat="1" spans="13:14">
      <c r="M129" s="4"/>
      <c r="N129" s="4"/>
    </row>
    <row r="130" customFormat="1" spans="1:16384">
      <c r="A130" s="41" t="s">
        <v>137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"/>
      <c r="N130" s="4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  <c r="XFD130" s="2"/>
    </row>
  </sheetData>
  <autoFilter ref="B1:L130"/>
  <mergeCells count="8">
    <mergeCell ref="B1:L1"/>
    <mergeCell ref="E2:J2"/>
    <mergeCell ref="A2:A3"/>
    <mergeCell ref="B2:B3"/>
    <mergeCell ref="C2:C3"/>
    <mergeCell ref="D2:D3"/>
    <mergeCell ref="K2:K3"/>
    <mergeCell ref="L2:L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J131" sqref="J131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7.875" style="2" customWidth="1"/>
    <col min="7" max="7" width="9" style="2" customWidth="1"/>
    <col min="8" max="8" width="8.75" style="2" customWidth="1"/>
    <col min="9" max="9" width="10.75" style="2" customWidth="1"/>
    <col min="10" max="10" width="11.625" style="2" customWidth="1"/>
    <col min="11" max="11" width="9.75" style="2" customWidth="1"/>
    <col min="12" max="12" width="13.5" style="4" customWidth="1"/>
    <col min="13" max="13" width="10.375" style="4" customWidth="1"/>
    <col min="14" max="14" width="12.125" style="2" customWidth="1"/>
    <col min="15" max="15" width="9" style="2" customWidth="1"/>
    <col min="16" max="16384" width="9" style="2"/>
  </cols>
  <sheetData>
    <row r="1" customFormat="1" ht="24" customHeight="1" spans="1:16383">
      <c r="A1" s="2"/>
      <c r="B1" s="5" t="s">
        <v>144</v>
      </c>
      <c r="C1" s="5"/>
      <c r="D1" s="5"/>
      <c r="E1" s="5"/>
      <c r="F1" s="5"/>
      <c r="G1" s="5"/>
      <c r="H1" s="5"/>
      <c r="I1" s="5"/>
      <c r="J1" s="5"/>
      <c r="K1" s="5"/>
      <c r="L1" s="4"/>
      <c r="M1" s="4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</row>
    <row r="2" customFormat="1" ht="24" customHeight="1" spans="1:16383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/>
      <c r="I2" s="6"/>
      <c r="J2" s="6" t="s">
        <v>6</v>
      </c>
      <c r="K2" s="6" t="s">
        <v>145</v>
      </c>
      <c r="L2" s="4"/>
      <c r="M2" s="4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="1" customFormat="1" ht="28.5" spans="1:13">
      <c r="A3" s="10"/>
      <c r="B3" s="6"/>
      <c r="C3" s="6"/>
      <c r="D3" s="6"/>
      <c r="E3" s="6" t="s">
        <v>5</v>
      </c>
      <c r="F3" s="6" t="s">
        <v>141</v>
      </c>
      <c r="G3" s="6" t="s">
        <v>142</v>
      </c>
      <c r="H3" s="6" t="s">
        <v>146</v>
      </c>
      <c r="I3" s="6" t="s">
        <v>9</v>
      </c>
      <c r="J3" s="6"/>
      <c r="K3" s="10"/>
      <c r="L3" s="29" t="s">
        <v>10</v>
      </c>
      <c r="M3" s="29" t="s">
        <v>11</v>
      </c>
    </row>
    <row r="4" s="2" customFormat="1" spans="1:13">
      <c r="A4" s="32">
        <v>52</v>
      </c>
      <c r="B4" s="33" t="s">
        <v>12</v>
      </c>
      <c r="C4" s="12">
        <f>VLOOKUP(A4,[5]发放表!$A:$G,7,0)</f>
        <v>3709.1</v>
      </c>
      <c r="D4" s="34">
        <v>4902.1</v>
      </c>
      <c r="E4" s="34"/>
      <c r="F4" s="14"/>
      <c r="G4" s="14"/>
      <c r="H4" s="14"/>
      <c r="I4" s="14">
        <f>E4-F4-G4-H4</f>
        <v>0</v>
      </c>
      <c r="J4" s="14">
        <f t="shared" ref="J4:J67" si="0">D4+I4</f>
        <v>4902.1</v>
      </c>
      <c r="K4" s="14">
        <f>VLOOKUP(A4,[6]各门店任务!$B:$BM,64,0)</f>
        <v>1193</v>
      </c>
      <c r="L4" s="4">
        <f t="shared" ref="L4:L67" si="1">C4+K4</f>
        <v>4902.1</v>
      </c>
      <c r="M4" s="4">
        <f t="shared" ref="M4:M67" si="2">L4-D4-E4</f>
        <v>0</v>
      </c>
    </row>
    <row r="5" s="2" customFormat="1" spans="1:13">
      <c r="A5" s="11">
        <v>54</v>
      </c>
      <c r="B5" s="15" t="s">
        <v>13</v>
      </c>
      <c r="C5" s="12">
        <f>VLOOKUP(A5,[5]发放表!$A:$G,7,0)</f>
        <v>4692</v>
      </c>
      <c r="D5" s="16">
        <v>4926.9</v>
      </c>
      <c r="E5" s="54">
        <v>980.3</v>
      </c>
      <c r="F5" s="16"/>
      <c r="G5" s="16"/>
      <c r="H5" s="34"/>
      <c r="I5" s="14">
        <f t="shared" ref="I5:I36" si="3">E5-F5-G5-H5</f>
        <v>980.3</v>
      </c>
      <c r="J5" s="13">
        <f>D5+I5</f>
        <v>5907.2</v>
      </c>
      <c r="K5" s="14">
        <f>VLOOKUP(A5,[6]各门店任务!$B:$BM,64,0)</f>
        <v>1215.2</v>
      </c>
      <c r="L5" s="4">
        <f>C5+K5</f>
        <v>5907.2</v>
      </c>
      <c r="M5" s="4">
        <f>L5-D5-E5</f>
        <v>0</v>
      </c>
    </row>
    <row r="6" s="2" customFormat="1" spans="1:13">
      <c r="A6" s="11">
        <v>56</v>
      </c>
      <c r="B6" s="15" t="s">
        <v>14</v>
      </c>
      <c r="C6" s="12">
        <f>VLOOKUP(A6,[5]发放表!$A:$G,7,0)</f>
        <v>1035.7</v>
      </c>
      <c r="D6" s="13">
        <v>941</v>
      </c>
      <c r="E6" s="16">
        <v>220.8</v>
      </c>
      <c r="F6" s="13"/>
      <c r="G6" s="13"/>
      <c r="H6" s="14">
        <v>220.8</v>
      </c>
      <c r="I6" s="14">
        <f>E6-F6-G6-H6</f>
        <v>0</v>
      </c>
      <c r="J6" s="13">
        <f>D6+I6</f>
        <v>941</v>
      </c>
      <c r="K6" s="14">
        <f>VLOOKUP(A6,[6]各门店任务!$B:$BM,64,0)</f>
        <v>126.1</v>
      </c>
      <c r="L6" s="4">
        <f>C6+K6</f>
        <v>1161.8</v>
      </c>
      <c r="M6" s="4">
        <f>L6-D6-E6</f>
        <v>0</v>
      </c>
    </row>
    <row r="7" s="2" customFormat="1" spans="1:13">
      <c r="A7" s="58">
        <v>58</v>
      </c>
      <c r="B7" s="58" t="s">
        <v>15</v>
      </c>
      <c r="C7" s="12"/>
      <c r="D7" s="57"/>
      <c r="E7" s="57"/>
      <c r="F7" s="57"/>
      <c r="G7" s="57"/>
      <c r="H7" s="59"/>
      <c r="I7" s="14">
        <f>E7-F7-G7-H7</f>
        <v>0</v>
      </c>
      <c r="J7" s="57">
        <f>D7+I7</f>
        <v>0</v>
      </c>
      <c r="K7" s="14"/>
      <c r="L7" s="71">
        <f>C7+K7</f>
        <v>0</v>
      </c>
      <c r="M7" s="71">
        <f>L7-D7-E7</f>
        <v>0</v>
      </c>
    </row>
    <row r="8" s="2" customFormat="1" spans="1:13">
      <c r="A8" s="11">
        <v>307</v>
      </c>
      <c r="B8" s="15" t="s">
        <v>16</v>
      </c>
      <c r="C8" s="12">
        <f>VLOOKUP(A8,[5]发放表!$A:$G,7,0)</f>
        <v>21745.9</v>
      </c>
      <c r="D8" s="13">
        <v>12082</v>
      </c>
      <c r="E8" s="16">
        <v>17014.6</v>
      </c>
      <c r="F8" s="16"/>
      <c r="G8" s="16">
        <v>1140.75</v>
      </c>
      <c r="H8" s="34">
        <v>12.7</v>
      </c>
      <c r="I8" s="14">
        <f>E8-F8-G8-H8</f>
        <v>15861.15</v>
      </c>
      <c r="J8" s="13">
        <f>D8+I8</f>
        <v>27943.15</v>
      </c>
      <c r="K8" s="14">
        <f>VLOOKUP(A8,[6]各门店任务!$B:$BM,64,0)</f>
        <v>7350.7</v>
      </c>
      <c r="L8" s="4">
        <f>C8+K8</f>
        <v>29096.6</v>
      </c>
      <c r="M8" s="4">
        <f>L8-D8-E8</f>
        <v>0</v>
      </c>
    </row>
    <row r="9" s="2" customFormat="1" spans="1:13">
      <c r="A9" s="11">
        <v>308</v>
      </c>
      <c r="B9" s="15" t="s">
        <v>17</v>
      </c>
      <c r="C9" s="12">
        <f>VLOOKUP(A9,[5]发放表!$A:$G,7,0)</f>
        <v>3267.1</v>
      </c>
      <c r="D9" s="16">
        <v>3505.1</v>
      </c>
      <c r="E9" s="16">
        <v>648</v>
      </c>
      <c r="F9" s="16"/>
      <c r="G9" s="16"/>
      <c r="H9" s="34"/>
      <c r="I9" s="14">
        <f>E9-F9-G9-H9</f>
        <v>648</v>
      </c>
      <c r="J9" s="13">
        <f>D9+I9</f>
        <v>4153.1</v>
      </c>
      <c r="K9" s="14">
        <f>VLOOKUP(A9,[6]各门店任务!$B:$BM,64,0)</f>
        <v>886</v>
      </c>
      <c r="L9" s="4">
        <f>C9+K9</f>
        <v>4153.1</v>
      </c>
      <c r="M9" s="4">
        <f>L9-D9-E9</f>
        <v>0</v>
      </c>
    </row>
    <row r="10" s="2" customFormat="1" spans="1:13">
      <c r="A10" s="11">
        <v>311</v>
      </c>
      <c r="B10" s="15" t="s">
        <v>18</v>
      </c>
      <c r="C10" s="12">
        <f>VLOOKUP(A10,[5]发放表!$A:$G,7,0)</f>
        <v>4348</v>
      </c>
      <c r="D10" s="13">
        <v>4337.6</v>
      </c>
      <c r="E10" s="55">
        <v>2354</v>
      </c>
      <c r="F10" s="55"/>
      <c r="G10" s="55"/>
      <c r="H10" s="55"/>
      <c r="I10" s="14">
        <f>E10-F10-G10-H10</f>
        <v>2354</v>
      </c>
      <c r="J10" s="13">
        <f>D10+I10</f>
        <v>6691.6</v>
      </c>
      <c r="K10" s="14">
        <f>VLOOKUP(A10,[6]各门店任务!$B:$BM,64,0)</f>
        <v>2343.6</v>
      </c>
      <c r="L10" s="4">
        <f>C10+K10</f>
        <v>6691.6</v>
      </c>
      <c r="M10" s="4">
        <f>L10-D10-E10</f>
        <v>0</v>
      </c>
    </row>
    <row r="11" s="2" customFormat="1" spans="1:13">
      <c r="A11" s="11">
        <v>329</v>
      </c>
      <c r="B11" s="11" t="s">
        <v>19</v>
      </c>
      <c r="C11" s="12">
        <f>VLOOKUP(A11,[5]发放表!$A:$G,7,0)</f>
        <v>3663.8</v>
      </c>
      <c r="D11" s="13">
        <v>4220.3</v>
      </c>
      <c r="E11" s="13"/>
      <c r="F11" s="13"/>
      <c r="G11" s="13"/>
      <c r="H11" s="14"/>
      <c r="I11" s="14">
        <f>E11-F11-G11-H11</f>
        <v>0</v>
      </c>
      <c r="J11" s="13">
        <f>D11+I11</f>
        <v>4220.3</v>
      </c>
      <c r="K11" s="14">
        <f>VLOOKUP(A11,[6]各门店任务!$B:$BM,64,0)</f>
        <v>556.5</v>
      </c>
      <c r="L11" s="4">
        <f>C11+K11</f>
        <v>4220.3</v>
      </c>
      <c r="M11" s="4">
        <f>L11-D11-E11</f>
        <v>0</v>
      </c>
    </row>
    <row r="12" s="2" customFormat="1" spans="1:13">
      <c r="A12" s="11">
        <v>337</v>
      </c>
      <c r="B12" s="15" t="s">
        <v>20</v>
      </c>
      <c r="C12" s="12">
        <f>VLOOKUP(A12,[5]发放表!$A:$G,7,0)</f>
        <v>10171.3</v>
      </c>
      <c r="D12" s="13">
        <v>9845.21</v>
      </c>
      <c r="E12" s="13">
        <v>3164.49</v>
      </c>
      <c r="F12" s="13"/>
      <c r="G12" s="13"/>
      <c r="H12" s="14"/>
      <c r="I12" s="14">
        <f>E12-F12-G12-H12</f>
        <v>3164.49</v>
      </c>
      <c r="J12" s="13">
        <f>D12+I12</f>
        <v>13009.7</v>
      </c>
      <c r="K12" s="14">
        <f>VLOOKUP(A12,[6]各门店任务!$B:$BM,64,0)</f>
        <v>2838.4</v>
      </c>
      <c r="L12" s="4">
        <f>C12+K12</f>
        <v>13009.7</v>
      </c>
      <c r="M12" s="4">
        <f>L12-D12-E12</f>
        <v>0</v>
      </c>
    </row>
    <row r="13" s="2" customFormat="1" ht="13.5" customHeight="1" spans="1:13">
      <c r="A13" s="11">
        <v>339</v>
      </c>
      <c r="B13" s="15" t="s">
        <v>21</v>
      </c>
      <c r="C13" s="12">
        <f>VLOOKUP(A13,[5]发放表!$A:$G,7,0)</f>
        <v>2053.4</v>
      </c>
      <c r="D13" s="13">
        <v>2910.6</v>
      </c>
      <c r="E13" s="13"/>
      <c r="F13" s="13"/>
      <c r="G13" s="13"/>
      <c r="H13" s="14"/>
      <c r="I13" s="14">
        <f>E13-F13-G13-H13</f>
        <v>0</v>
      </c>
      <c r="J13" s="13">
        <f>D13+I13</f>
        <v>2910.6</v>
      </c>
      <c r="K13" s="14">
        <f>VLOOKUP(A13,[6]各门店任务!$B:$BM,64,0)</f>
        <v>857.2</v>
      </c>
      <c r="L13" s="4">
        <f>C13+K13</f>
        <v>2910.6</v>
      </c>
      <c r="M13" s="4">
        <f>L13-D13-E13</f>
        <v>0</v>
      </c>
    </row>
    <row r="14" s="2" customFormat="1" spans="1:13">
      <c r="A14" s="11">
        <v>341</v>
      </c>
      <c r="B14" s="15" t="s">
        <v>22</v>
      </c>
      <c r="C14" s="12">
        <f>VLOOKUP(A14,[5]发放表!$A:$G,7,0)</f>
        <v>8720</v>
      </c>
      <c r="D14" s="16">
        <v>2901.6</v>
      </c>
      <c r="E14" s="16">
        <v>8695.7</v>
      </c>
      <c r="F14" s="16"/>
      <c r="G14" s="16"/>
      <c r="H14" s="34"/>
      <c r="I14" s="14">
        <f>E14-F14-G14-H14</f>
        <v>8695.7</v>
      </c>
      <c r="J14" s="13">
        <f>D14+I14</f>
        <v>11597.3</v>
      </c>
      <c r="K14" s="14">
        <f>VLOOKUP(A14,[6]各门店任务!$B:$BM,64,0)</f>
        <v>2877.3</v>
      </c>
      <c r="L14" s="4">
        <f>C14+K14</f>
        <v>11597.3</v>
      </c>
      <c r="M14" s="4">
        <f>L14-D14-E14</f>
        <v>0</v>
      </c>
    </row>
    <row r="15" s="2" customFormat="1" spans="1:13">
      <c r="A15" s="11">
        <v>343</v>
      </c>
      <c r="B15" s="15" t="s">
        <v>23</v>
      </c>
      <c r="C15" s="12">
        <f>VLOOKUP(A15,[5]发放表!$A:$G,7,0)</f>
        <v>7704.4</v>
      </c>
      <c r="D15" s="13">
        <v>9559.1</v>
      </c>
      <c r="E15" s="13"/>
      <c r="F15" s="13"/>
      <c r="G15" s="13"/>
      <c r="H15" s="14"/>
      <c r="I15" s="14">
        <f>E15-F15-G15-H15</f>
        <v>0</v>
      </c>
      <c r="J15" s="13">
        <f>D15+I15</f>
        <v>9559.1</v>
      </c>
      <c r="K15" s="14">
        <f>VLOOKUP(A15,[6]各门店任务!$B:$BM,64,0)</f>
        <v>1854.7</v>
      </c>
      <c r="L15" s="4">
        <f>C15+K15</f>
        <v>9559.1</v>
      </c>
      <c r="M15" s="4">
        <f>L15-D15-E15</f>
        <v>0</v>
      </c>
    </row>
    <row r="16" s="2" customFormat="1" spans="1:13">
      <c r="A16" s="58"/>
      <c r="B16" s="60" t="s">
        <v>24</v>
      </c>
      <c r="C16" s="12"/>
      <c r="D16" s="57"/>
      <c r="E16" s="57"/>
      <c r="F16" s="57"/>
      <c r="G16" s="57"/>
      <c r="H16" s="59"/>
      <c r="I16" s="14">
        <f>E16-F16-G16-H16</f>
        <v>0</v>
      </c>
      <c r="J16" s="57">
        <f>D16+I16</f>
        <v>0</v>
      </c>
      <c r="K16" s="14"/>
      <c r="L16" s="71">
        <f>C16+K16</f>
        <v>0</v>
      </c>
      <c r="M16" s="71">
        <f>L16-D16-E16</f>
        <v>0</v>
      </c>
    </row>
    <row r="17" s="2" customFormat="1" spans="1:13">
      <c r="A17" s="58">
        <v>347</v>
      </c>
      <c r="B17" s="61" t="s">
        <v>25</v>
      </c>
      <c r="C17" s="12"/>
      <c r="D17" s="57"/>
      <c r="E17" s="57"/>
      <c r="F17" s="57"/>
      <c r="G17" s="57"/>
      <c r="H17" s="59"/>
      <c r="I17" s="14">
        <f>E17-F17-G17-H17</f>
        <v>0</v>
      </c>
      <c r="J17" s="57">
        <f>D17+I17</f>
        <v>0</v>
      </c>
      <c r="K17" s="14"/>
      <c r="L17" s="71">
        <f>C17+K17</f>
        <v>0</v>
      </c>
      <c r="M17" s="71">
        <f>L17-D17-E17</f>
        <v>0</v>
      </c>
    </row>
    <row r="18" s="2" customFormat="1" ht="15" customHeight="1" spans="1:13">
      <c r="A18" s="11">
        <v>349</v>
      </c>
      <c r="B18" s="15" t="s">
        <v>26</v>
      </c>
      <c r="C18" s="12">
        <f>VLOOKUP(A18,[5]发放表!$A:$G,7,0)</f>
        <v>4089.2</v>
      </c>
      <c r="D18" s="16">
        <v>3726.5</v>
      </c>
      <c r="E18" s="16">
        <v>1013.3</v>
      </c>
      <c r="F18" s="16"/>
      <c r="G18" s="16"/>
      <c r="H18" s="34"/>
      <c r="I18" s="14">
        <f>E18-F18-G18-H18</f>
        <v>1013.3</v>
      </c>
      <c r="J18" s="13">
        <f>D18+I18</f>
        <v>4739.8</v>
      </c>
      <c r="K18" s="14">
        <f>VLOOKUP(A18,[6]各门店任务!$B:$BM,64,0)</f>
        <v>650.6</v>
      </c>
      <c r="L18" s="4">
        <f>C18+K18</f>
        <v>4739.8</v>
      </c>
      <c r="M18" s="4">
        <f>L18-D18-E18</f>
        <v>0</v>
      </c>
    </row>
    <row r="19" s="2" customFormat="1" spans="1:13">
      <c r="A19" s="11">
        <v>351</v>
      </c>
      <c r="B19" s="42" t="s">
        <v>27</v>
      </c>
      <c r="C19" s="12">
        <f>VLOOKUP(A19,[5]发放表!$A:$G,7,0)</f>
        <v>1890.7</v>
      </c>
      <c r="D19" s="13">
        <v>2898.5</v>
      </c>
      <c r="E19" s="13"/>
      <c r="F19" s="13"/>
      <c r="G19" s="13"/>
      <c r="H19" s="14"/>
      <c r="I19" s="14">
        <f>E19-F19-G19-H19</f>
        <v>0</v>
      </c>
      <c r="J19" s="13">
        <f>D19+I19</f>
        <v>2898.5</v>
      </c>
      <c r="K19" s="14">
        <f>VLOOKUP(A19,[6]各门店任务!$B:$BM,64,0)</f>
        <v>1007.8</v>
      </c>
      <c r="L19" s="4">
        <f>C19+K19</f>
        <v>2898.5</v>
      </c>
      <c r="M19" s="4">
        <f>L19-D19-E19</f>
        <v>0</v>
      </c>
    </row>
    <row r="20" s="2" customFormat="1" spans="1:13">
      <c r="A20" s="58"/>
      <c r="B20" s="60" t="s">
        <v>28</v>
      </c>
      <c r="C20" s="12"/>
      <c r="D20" s="57"/>
      <c r="E20" s="57"/>
      <c r="F20" s="57"/>
      <c r="G20" s="57"/>
      <c r="H20" s="59"/>
      <c r="I20" s="14">
        <f>E20-F20-G20-H20</f>
        <v>0</v>
      </c>
      <c r="J20" s="57">
        <f>D20+I20</f>
        <v>0</v>
      </c>
      <c r="K20" s="14"/>
      <c r="L20" s="71">
        <f>C20+K20</f>
        <v>0</v>
      </c>
      <c r="M20" s="71">
        <f>L20-D20-E20</f>
        <v>0</v>
      </c>
    </row>
    <row r="21" s="2" customFormat="1" spans="1:13">
      <c r="A21" s="11">
        <v>355</v>
      </c>
      <c r="B21" s="15" t="s">
        <v>29</v>
      </c>
      <c r="C21" s="12">
        <f>VLOOKUP(A21,[5]发放表!$A:$G,7,0)</f>
        <v>4808.4</v>
      </c>
      <c r="D21" s="13">
        <v>5136.3</v>
      </c>
      <c r="E21" s="13">
        <v>889.2</v>
      </c>
      <c r="F21" s="13"/>
      <c r="G21" s="13"/>
      <c r="H21" s="14"/>
      <c r="I21" s="14">
        <f>E21-F21-G21-H21</f>
        <v>889.2</v>
      </c>
      <c r="J21" s="13">
        <f>D21+I21</f>
        <v>6025.5</v>
      </c>
      <c r="K21" s="14">
        <f>VLOOKUP(A21,[6]各门店任务!$B:$BM,64,0)</f>
        <v>1217.1</v>
      </c>
      <c r="L21" s="4">
        <f>C21+K21</f>
        <v>6025.5</v>
      </c>
      <c r="M21" s="4">
        <f>L21-D21-E21</f>
        <v>0</v>
      </c>
    </row>
    <row r="22" s="2" customFormat="1" spans="1:13">
      <c r="A22" s="11">
        <v>357</v>
      </c>
      <c r="B22" s="15" t="s">
        <v>30</v>
      </c>
      <c r="C22" s="12">
        <f>VLOOKUP(A22,[5]发放表!$A:$G,7,0)</f>
        <v>2293.8</v>
      </c>
      <c r="D22" s="16">
        <v>2523.6</v>
      </c>
      <c r="E22" s="13"/>
      <c r="F22" s="13"/>
      <c r="G22" s="13"/>
      <c r="H22" s="14"/>
      <c r="I22" s="14">
        <f>E22-F22-G22-H22</f>
        <v>0</v>
      </c>
      <c r="J22" s="13">
        <f>D22+I22</f>
        <v>2523.6</v>
      </c>
      <c r="K22" s="14">
        <f>VLOOKUP(A22,[6]各门店任务!$B:$BM,64,0)</f>
        <v>229.8</v>
      </c>
      <c r="L22" s="4">
        <f>C22+K22</f>
        <v>2523.6</v>
      </c>
      <c r="M22" s="4">
        <f>L22-D22-E22</f>
        <v>0</v>
      </c>
    </row>
    <row r="23" s="2" customFormat="1" spans="1:13">
      <c r="A23" s="11">
        <v>359</v>
      </c>
      <c r="B23" s="15" t="s">
        <v>31</v>
      </c>
      <c r="C23" s="12">
        <f>VLOOKUP(A23,[5]发放表!$A:$G,7,0)</f>
        <v>2751.1</v>
      </c>
      <c r="D23" s="13">
        <v>3251.6</v>
      </c>
      <c r="E23" s="13"/>
      <c r="F23" s="13"/>
      <c r="G23" s="13"/>
      <c r="H23" s="14"/>
      <c r="I23" s="14">
        <f>E23-F23-G23-H23</f>
        <v>0</v>
      </c>
      <c r="J23" s="13">
        <f>D23+I23</f>
        <v>3251.6</v>
      </c>
      <c r="K23" s="14">
        <f>VLOOKUP(A23,[6]各门店任务!$B:$BM,64,0)</f>
        <v>500.5</v>
      </c>
      <c r="L23" s="4">
        <f>C23+K23</f>
        <v>3251.6</v>
      </c>
      <c r="M23" s="4">
        <f>L23-D23-E23</f>
        <v>0</v>
      </c>
    </row>
    <row r="24" s="2" customFormat="1" spans="1:13">
      <c r="A24" s="11">
        <v>367</v>
      </c>
      <c r="B24" s="42" t="s">
        <v>32</v>
      </c>
      <c r="C24" s="12">
        <f>VLOOKUP(A24,[5]发放表!$A:$G,7,0)</f>
        <v>2405.6</v>
      </c>
      <c r="D24" s="13">
        <v>2740.4</v>
      </c>
      <c r="E24" s="13"/>
      <c r="F24" s="13"/>
      <c r="G24" s="13"/>
      <c r="H24" s="14"/>
      <c r="I24" s="14">
        <f>E24-F24-G24-H24</f>
        <v>0</v>
      </c>
      <c r="J24" s="13">
        <f>D24+I24</f>
        <v>2740.4</v>
      </c>
      <c r="K24" s="14">
        <f>VLOOKUP(A24,[6]各门店任务!$B:$BM,64,0)</f>
        <v>334.8</v>
      </c>
      <c r="L24" s="4">
        <f>C24+K24</f>
        <v>2740.4</v>
      </c>
      <c r="M24" s="4">
        <f>L24-D24-E24</f>
        <v>0</v>
      </c>
    </row>
    <row r="25" s="2" customFormat="1" spans="1:13">
      <c r="A25" s="11">
        <v>365</v>
      </c>
      <c r="B25" s="15" t="s">
        <v>33</v>
      </c>
      <c r="C25" s="12">
        <f>VLOOKUP(A25,[5]发放表!$A:$G,7,0)</f>
        <v>7503.1</v>
      </c>
      <c r="D25" s="13">
        <v>8582</v>
      </c>
      <c r="E25" s="13">
        <v>1776.5</v>
      </c>
      <c r="F25" s="13"/>
      <c r="G25" s="13"/>
      <c r="H25" s="14"/>
      <c r="I25" s="14">
        <f>E25-F25-G25-H25</f>
        <v>1776.5</v>
      </c>
      <c r="J25" s="13">
        <f>D25+I25</f>
        <v>10358.5</v>
      </c>
      <c r="K25" s="14">
        <f>VLOOKUP(A25,[6]各门店任务!$B:$BM,64,0)</f>
        <v>2855.4</v>
      </c>
      <c r="L25" s="4">
        <f>C25+K25</f>
        <v>10358.5</v>
      </c>
      <c r="M25" s="4">
        <f>L25-D25-E25</f>
        <v>0</v>
      </c>
    </row>
    <row r="26" s="2" customFormat="1" spans="1:13">
      <c r="A26" s="11">
        <v>371</v>
      </c>
      <c r="B26" s="42" t="s">
        <v>34</v>
      </c>
      <c r="C26" s="12">
        <f>VLOOKUP(A26,[5]发放表!$A:$G,7,0)</f>
        <v>1488.9</v>
      </c>
      <c r="D26" s="18">
        <v>1910.3</v>
      </c>
      <c r="E26" s="13"/>
      <c r="F26" s="13"/>
      <c r="G26" s="13"/>
      <c r="H26" s="14"/>
      <c r="I26" s="14">
        <f>E26-F26-G26-H26</f>
        <v>0</v>
      </c>
      <c r="J26" s="13">
        <f>D26+I26</f>
        <v>1910.3</v>
      </c>
      <c r="K26" s="14">
        <f>VLOOKUP(A26,[6]各门店任务!$B:$BM,64,0)</f>
        <v>421.4</v>
      </c>
      <c r="L26" s="4">
        <f>C26+K26</f>
        <v>1910.3</v>
      </c>
      <c r="M26" s="4">
        <f>L26-D26-E26</f>
        <v>0</v>
      </c>
    </row>
    <row r="27" s="2" customFormat="1" spans="1:13">
      <c r="A27" s="62">
        <v>363</v>
      </c>
      <c r="B27" s="63" t="s">
        <v>35</v>
      </c>
      <c r="C27" s="12"/>
      <c r="D27" s="64"/>
      <c r="E27" s="65"/>
      <c r="F27" s="65"/>
      <c r="G27" s="65"/>
      <c r="H27" s="66"/>
      <c r="I27" s="14">
        <f>E27-F27-G27-H27</f>
        <v>0</v>
      </c>
      <c r="J27" s="65">
        <f>D27+I27</f>
        <v>0</v>
      </c>
      <c r="K27" s="14"/>
      <c r="L27" s="71">
        <f>C27+K27</f>
        <v>0</v>
      </c>
      <c r="M27" s="71">
        <f>L27-D27-E27</f>
        <v>0</v>
      </c>
    </row>
    <row r="28" s="2" customFormat="1" spans="1:13">
      <c r="A28" s="11">
        <v>361</v>
      </c>
      <c r="B28" s="17" t="s">
        <v>36</v>
      </c>
      <c r="C28" s="12">
        <f>VLOOKUP(A28,[5]发放表!$A:$G,7,0)</f>
        <v>958.6</v>
      </c>
      <c r="D28" s="18">
        <v>1163.7</v>
      </c>
      <c r="E28" s="13"/>
      <c r="F28" s="13"/>
      <c r="G28" s="13"/>
      <c r="H28" s="14"/>
      <c r="I28" s="14">
        <f>E28-F28-G28-H28</f>
        <v>0</v>
      </c>
      <c r="J28" s="13">
        <f>D28+I28</f>
        <v>1163.7</v>
      </c>
      <c r="K28" s="14">
        <f>VLOOKUP(A28,[6]各门店任务!$B:$BM,64,0)</f>
        <v>205.1</v>
      </c>
      <c r="L28" s="4">
        <f>C28+K28</f>
        <v>1163.7</v>
      </c>
      <c r="M28" s="4">
        <f>L28-D28-E28</f>
        <v>0</v>
      </c>
    </row>
    <row r="29" s="2" customFormat="1" spans="1:13">
      <c r="A29" s="11">
        <v>373</v>
      </c>
      <c r="B29" s="17" t="s">
        <v>37</v>
      </c>
      <c r="C29" s="12">
        <f>VLOOKUP(A29,[5]发放表!$A:$G,7,0)</f>
        <v>2993</v>
      </c>
      <c r="D29" s="13">
        <v>3556.9</v>
      </c>
      <c r="E29" s="13"/>
      <c r="F29" s="13"/>
      <c r="G29" s="13"/>
      <c r="H29" s="14"/>
      <c r="I29" s="14">
        <f>E29-F29-G29-H29</f>
        <v>0</v>
      </c>
      <c r="J29" s="13">
        <f>D29+I29</f>
        <v>3556.9</v>
      </c>
      <c r="K29" s="14">
        <f>VLOOKUP(A29,[6]各门店任务!$B:$BM,64,0)</f>
        <v>563.9</v>
      </c>
      <c r="L29" s="4">
        <f>C29+K29</f>
        <v>3556.9</v>
      </c>
      <c r="M29" s="4">
        <f>L29-D29-E29</f>
        <v>0</v>
      </c>
    </row>
    <row r="30" s="2" customFormat="1" spans="1:13">
      <c r="A30" s="67"/>
      <c r="B30" s="68" t="s">
        <v>38</v>
      </c>
      <c r="C30" s="12"/>
      <c r="D30" s="59"/>
      <c r="E30" s="59"/>
      <c r="F30" s="59"/>
      <c r="G30" s="59"/>
      <c r="H30" s="59"/>
      <c r="I30" s="14">
        <f>E30-F30-G30-H30</f>
        <v>0</v>
      </c>
      <c r="J30" s="59">
        <f>D30+I30</f>
        <v>0</v>
      </c>
      <c r="K30" s="14"/>
      <c r="L30" s="71">
        <f>C30+K30</f>
        <v>0</v>
      </c>
      <c r="M30" s="71">
        <f>L30-D30-E30</f>
        <v>0</v>
      </c>
    </row>
    <row r="31" s="2" customFormat="1" spans="1:13">
      <c r="A31" s="11">
        <v>379</v>
      </c>
      <c r="B31" s="17" t="s">
        <v>39</v>
      </c>
      <c r="C31" s="12">
        <f>VLOOKUP(A31,[5]发放表!$A:$G,7,0)</f>
        <v>2339.8</v>
      </c>
      <c r="D31" s="13">
        <v>3267.1</v>
      </c>
      <c r="E31" s="13"/>
      <c r="F31" s="13"/>
      <c r="G31" s="13"/>
      <c r="H31" s="14"/>
      <c r="I31" s="14">
        <f>E31-F31-G31-H31</f>
        <v>0</v>
      </c>
      <c r="J31" s="13">
        <f>D31+I31</f>
        <v>3267.1</v>
      </c>
      <c r="K31" s="14">
        <f>VLOOKUP(A31,[6]各门店任务!$B:$BM,64,0)</f>
        <v>927.3</v>
      </c>
      <c r="L31" s="4">
        <f>C31+K31</f>
        <v>3267.1</v>
      </c>
      <c r="M31" s="4">
        <f>L31-D31-E31</f>
        <v>0</v>
      </c>
    </row>
    <row r="32" s="2" customFormat="1" spans="1:13">
      <c r="A32" s="58">
        <v>381</v>
      </c>
      <c r="B32" s="69" t="s">
        <v>40</v>
      </c>
      <c r="C32" s="12"/>
      <c r="D32" s="57"/>
      <c r="E32" s="57"/>
      <c r="F32" s="57"/>
      <c r="G32" s="57"/>
      <c r="H32" s="59"/>
      <c r="I32" s="14">
        <f>E32-F32-G32-H32</f>
        <v>0</v>
      </c>
      <c r="J32" s="57">
        <f>D32+I32</f>
        <v>0</v>
      </c>
      <c r="K32" s="14"/>
      <c r="L32" s="71">
        <f>C32+K32</f>
        <v>0</v>
      </c>
      <c r="M32" s="71">
        <f>L32-D32-E32</f>
        <v>0</v>
      </c>
    </row>
    <row r="33" s="2" customFormat="1" spans="1:13">
      <c r="A33" s="11">
        <v>385</v>
      </c>
      <c r="B33" s="17" t="s">
        <v>41</v>
      </c>
      <c r="C33" s="12">
        <f>VLOOKUP(A33,[5]发放表!$A:$G,7,0)</f>
        <v>2659.1</v>
      </c>
      <c r="D33" s="13">
        <v>2977.5</v>
      </c>
      <c r="E33" s="13"/>
      <c r="F33" s="13"/>
      <c r="G33" s="13"/>
      <c r="H33" s="14"/>
      <c r="I33" s="14">
        <f>E33-F33-G33-H33</f>
        <v>0</v>
      </c>
      <c r="J33" s="13">
        <f>D33+I33</f>
        <v>2977.5</v>
      </c>
      <c r="K33" s="14">
        <f>VLOOKUP(A33,[6]各门店任务!$B:$BM,64,0)</f>
        <v>318.4</v>
      </c>
      <c r="L33" s="4">
        <f>C33+K33</f>
        <v>2977.5</v>
      </c>
      <c r="M33" s="4">
        <f>L33-D33-E33</f>
        <v>0</v>
      </c>
    </row>
    <row r="34" s="2" customFormat="1" spans="1:13">
      <c r="A34" s="11">
        <v>387</v>
      </c>
      <c r="B34" s="17" t="s">
        <v>42</v>
      </c>
      <c r="C34" s="12">
        <f>VLOOKUP(A34,[5]发放表!$A:$G,7,0)</f>
        <v>5096.8</v>
      </c>
      <c r="D34" s="13">
        <v>5880.3</v>
      </c>
      <c r="E34" s="13"/>
      <c r="F34" s="13"/>
      <c r="G34" s="13"/>
      <c r="H34" s="14"/>
      <c r="I34" s="14">
        <f>E34-F34-G34-H34</f>
        <v>0</v>
      </c>
      <c r="J34" s="13">
        <f>D34+I34</f>
        <v>5880.3</v>
      </c>
      <c r="K34" s="14">
        <f>VLOOKUP(A34,[6]各门店任务!$B:$BM,64,0)</f>
        <v>783.5</v>
      </c>
      <c r="L34" s="4">
        <f>C34+K34</f>
        <v>5880.3</v>
      </c>
      <c r="M34" s="4">
        <f>L34-D34-E34</f>
        <v>0</v>
      </c>
    </row>
    <row r="35" s="2" customFormat="1" spans="1:13">
      <c r="A35" s="11">
        <v>391</v>
      </c>
      <c r="B35" s="24" t="s">
        <v>43</v>
      </c>
      <c r="C35" s="12">
        <f>VLOOKUP(A35,[5]发放表!$A:$G,7,0)</f>
        <v>3462</v>
      </c>
      <c r="D35" s="16">
        <v>4030.3</v>
      </c>
      <c r="E35" s="13"/>
      <c r="F35" s="13"/>
      <c r="G35" s="13"/>
      <c r="H35" s="14"/>
      <c r="I35" s="14">
        <f>E35-F35-G35-H35</f>
        <v>0</v>
      </c>
      <c r="J35" s="13">
        <f>D35+I35</f>
        <v>4030.3</v>
      </c>
      <c r="K35" s="14">
        <f>VLOOKUP(A35,[6]各门店任务!$B:$BM,64,0)</f>
        <v>568.3</v>
      </c>
      <c r="L35" s="4">
        <f>C35+K35</f>
        <v>4030.3</v>
      </c>
      <c r="M35" s="4">
        <f>L35-D35-E35</f>
        <v>0</v>
      </c>
    </row>
    <row r="36" s="2" customFormat="1" spans="1:13">
      <c r="A36" s="11">
        <v>377</v>
      </c>
      <c r="B36" s="17" t="s">
        <v>44</v>
      </c>
      <c r="C36" s="12">
        <f>VLOOKUP(A36,[5]发放表!$A:$G,7,0)</f>
        <v>2354</v>
      </c>
      <c r="D36" s="13">
        <v>2494.4</v>
      </c>
      <c r="E36" s="13"/>
      <c r="F36" s="13"/>
      <c r="G36" s="13"/>
      <c r="H36" s="14"/>
      <c r="I36" s="14">
        <f>E36-F36-G36-H36</f>
        <v>0</v>
      </c>
      <c r="J36" s="13">
        <f>D36+I36</f>
        <v>2494.4</v>
      </c>
      <c r="K36" s="14">
        <f>VLOOKUP(A36,[6]各门店任务!$B:$BM,64,0)</f>
        <v>140.4</v>
      </c>
      <c r="L36" s="4">
        <f>C36+K36</f>
        <v>2494.4</v>
      </c>
      <c r="M36" s="4">
        <f>L36-D36-E36</f>
        <v>0</v>
      </c>
    </row>
    <row r="37" s="2" customFormat="1" spans="1:13">
      <c r="A37" s="11">
        <v>389</v>
      </c>
      <c r="B37" s="17" t="s">
        <v>45</v>
      </c>
      <c r="C37" s="12">
        <f>VLOOKUP(A37,[5]发放表!$A:$G,7,0)</f>
        <v>1574.4</v>
      </c>
      <c r="D37" s="13">
        <v>1620.7</v>
      </c>
      <c r="E37" s="13"/>
      <c r="F37" s="13"/>
      <c r="G37" s="13"/>
      <c r="H37" s="14"/>
      <c r="I37" s="14">
        <f t="shared" ref="I37:I68" si="4">E37-F37-G37-H37</f>
        <v>0</v>
      </c>
      <c r="J37" s="13">
        <f>D37+I37</f>
        <v>1620.7</v>
      </c>
      <c r="K37" s="14">
        <f>VLOOKUP(A37,[6]各门店任务!$B:$BM,64,0)</f>
        <v>46.3</v>
      </c>
      <c r="L37" s="4">
        <f>C37+K37</f>
        <v>1620.7</v>
      </c>
      <c r="M37" s="4">
        <f>L37-D37-E37</f>
        <v>0</v>
      </c>
    </row>
    <row r="38" s="2" customFormat="1" spans="1:13">
      <c r="A38" s="58"/>
      <c r="B38" s="69" t="s">
        <v>46</v>
      </c>
      <c r="C38" s="12"/>
      <c r="D38" s="57"/>
      <c r="E38" s="57"/>
      <c r="F38" s="57"/>
      <c r="G38" s="57"/>
      <c r="H38" s="59"/>
      <c r="I38" s="14">
        <f>E38-F38-G38-H38</f>
        <v>0</v>
      </c>
      <c r="J38" s="57">
        <f>D38+I38</f>
        <v>0</v>
      </c>
      <c r="K38" s="14"/>
      <c r="L38" s="71">
        <f>C38+K38</f>
        <v>0</v>
      </c>
      <c r="M38" s="71">
        <f>L38-D38-E38</f>
        <v>0</v>
      </c>
    </row>
    <row r="39" s="2" customFormat="1" spans="1:13">
      <c r="A39" s="58"/>
      <c r="B39" s="69" t="s">
        <v>47</v>
      </c>
      <c r="C39" s="12"/>
      <c r="D39" s="56"/>
      <c r="E39" s="57"/>
      <c r="F39" s="57"/>
      <c r="G39" s="57"/>
      <c r="H39" s="59"/>
      <c r="I39" s="14">
        <f>E39-F39-G39-H39</f>
        <v>0</v>
      </c>
      <c r="J39" s="57">
        <f>D39+I39</f>
        <v>0</v>
      </c>
      <c r="K39" s="14"/>
      <c r="L39" s="71">
        <f>C39+K39</f>
        <v>0</v>
      </c>
      <c r="M39" s="71">
        <f>L39-D39-E39</f>
        <v>0</v>
      </c>
    </row>
    <row r="40" s="2" customFormat="1" spans="1:13">
      <c r="A40" s="11">
        <v>399</v>
      </c>
      <c r="B40" s="17" t="s">
        <v>48</v>
      </c>
      <c r="C40" s="12">
        <f>VLOOKUP(A40,[5]发放表!$A:$G,7,0)</f>
        <v>2008.3</v>
      </c>
      <c r="D40" s="18">
        <v>2364.3</v>
      </c>
      <c r="E40" s="13"/>
      <c r="F40" s="13"/>
      <c r="G40" s="13"/>
      <c r="H40" s="14"/>
      <c r="I40" s="14">
        <f>E40-F40-G40-H40</f>
        <v>0</v>
      </c>
      <c r="J40" s="13">
        <f>D40+I40</f>
        <v>2364.3</v>
      </c>
      <c r="K40" s="14">
        <f>VLOOKUP(A40,[6]各门店任务!$B:$BM,64,0)</f>
        <v>356</v>
      </c>
      <c r="L40" s="4">
        <f>C40+K40</f>
        <v>2364.3</v>
      </c>
      <c r="M40" s="4">
        <f>L40-D40-E40</f>
        <v>0</v>
      </c>
    </row>
    <row r="41" s="2" customFormat="1" spans="1:13">
      <c r="A41" s="58"/>
      <c r="B41" s="69" t="s">
        <v>49</v>
      </c>
      <c r="C41" s="12"/>
      <c r="D41" s="57"/>
      <c r="E41" s="57"/>
      <c r="F41" s="57"/>
      <c r="G41" s="57"/>
      <c r="H41" s="59"/>
      <c r="I41" s="14">
        <f>E41-F41-G41-H41</f>
        <v>0</v>
      </c>
      <c r="J41" s="57">
        <f>D41+I41</f>
        <v>0</v>
      </c>
      <c r="K41" s="14"/>
      <c r="L41" s="71">
        <f>C41+K41</f>
        <v>0</v>
      </c>
      <c r="M41" s="71">
        <f>L41-D41-E41</f>
        <v>0</v>
      </c>
    </row>
    <row r="42" s="2" customFormat="1" spans="1:13">
      <c r="A42" s="11">
        <v>539</v>
      </c>
      <c r="B42" s="17" t="s">
        <v>50</v>
      </c>
      <c r="C42" s="12">
        <f>VLOOKUP(A42,[5]发放表!$A:$G,7,0)</f>
        <v>1811.1</v>
      </c>
      <c r="D42" s="13">
        <v>2398.1</v>
      </c>
      <c r="E42" s="13"/>
      <c r="F42" s="13"/>
      <c r="G42" s="13"/>
      <c r="H42" s="14"/>
      <c r="I42" s="14">
        <f>E42-F42-G42-H42</f>
        <v>0</v>
      </c>
      <c r="J42" s="13">
        <f>D42+I42</f>
        <v>2398.1</v>
      </c>
      <c r="K42" s="14">
        <f>VLOOKUP(A42,[6]各门店任务!$B:$BM,64,0)</f>
        <v>587</v>
      </c>
      <c r="L42" s="4">
        <f>C42+K42</f>
        <v>2398.1</v>
      </c>
      <c r="M42" s="4">
        <f>L42-D42-E42</f>
        <v>0</v>
      </c>
    </row>
    <row r="43" s="2" customFormat="1" spans="1:13">
      <c r="A43" s="11">
        <v>517</v>
      </c>
      <c r="B43" s="17" t="s">
        <v>51</v>
      </c>
      <c r="C43" s="12">
        <f>VLOOKUP(A43,[5]发放表!$A:$G,7,0)</f>
        <v>3407.9</v>
      </c>
      <c r="D43" s="13">
        <v>4161.3</v>
      </c>
      <c r="E43" s="13"/>
      <c r="F43" s="13"/>
      <c r="G43" s="13"/>
      <c r="H43" s="14"/>
      <c r="I43" s="14">
        <f>E43-F43-G43-H43</f>
        <v>0</v>
      </c>
      <c r="J43" s="13">
        <f>D43+I43</f>
        <v>4161.3</v>
      </c>
      <c r="K43" s="14">
        <f>VLOOKUP(A43,[6]各门店任务!$B:$BM,64,0)</f>
        <v>753.4</v>
      </c>
      <c r="L43" s="4">
        <f>C43+K43</f>
        <v>4161.3</v>
      </c>
      <c r="M43" s="4">
        <f>L43-D43-E43</f>
        <v>0</v>
      </c>
    </row>
    <row r="44" s="2" customFormat="1" spans="1:13">
      <c r="A44" s="58"/>
      <c r="B44" s="69" t="s">
        <v>52</v>
      </c>
      <c r="C44" s="12"/>
      <c r="D44" s="57"/>
      <c r="E44" s="57"/>
      <c r="F44" s="57"/>
      <c r="G44" s="57"/>
      <c r="H44" s="59"/>
      <c r="I44" s="14">
        <f>E44-F44-G44-H44</f>
        <v>0</v>
      </c>
      <c r="J44" s="57">
        <f>D44+I44</f>
        <v>0</v>
      </c>
      <c r="K44" s="14"/>
      <c r="L44" s="71">
        <f>C44+K44</f>
        <v>0</v>
      </c>
      <c r="M44" s="71">
        <f>L44-D44-E44</f>
        <v>0</v>
      </c>
    </row>
    <row r="45" s="2" customFormat="1" spans="1:13">
      <c r="A45" s="11">
        <v>514</v>
      </c>
      <c r="B45" s="43" t="s">
        <v>53</v>
      </c>
      <c r="C45" s="12">
        <f>VLOOKUP(A45,[5]发放表!$A:$G,7,0)</f>
        <v>2927.1</v>
      </c>
      <c r="D45" s="13">
        <v>3445.2</v>
      </c>
      <c r="E45" s="13"/>
      <c r="F45" s="13"/>
      <c r="G45" s="13"/>
      <c r="H45" s="14"/>
      <c r="I45" s="14">
        <f>E45-F45-G45-H45</f>
        <v>0</v>
      </c>
      <c r="J45" s="13">
        <f>D45+I45</f>
        <v>3445.2</v>
      </c>
      <c r="K45" s="14">
        <f>VLOOKUP(A45,[6]各门店任务!$B:$BM,64,0)</f>
        <v>518.1</v>
      </c>
      <c r="L45" s="4">
        <f>C45+K45</f>
        <v>3445.2</v>
      </c>
      <c r="M45" s="4">
        <f>L45-D45-E45</f>
        <v>0</v>
      </c>
    </row>
    <row r="46" s="2" customFormat="1" spans="1:13">
      <c r="A46" s="11">
        <v>545</v>
      </c>
      <c r="B46" s="17" t="s">
        <v>54</v>
      </c>
      <c r="C46" s="12">
        <f>VLOOKUP(A46,[5]发放表!$A:$G,7,0)</f>
        <v>2344.4</v>
      </c>
      <c r="D46" s="13">
        <v>3650.5</v>
      </c>
      <c r="E46" s="13"/>
      <c r="F46" s="13"/>
      <c r="G46" s="13"/>
      <c r="H46" s="14"/>
      <c r="I46" s="14">
        <f>E46-F46-G46-H46</f>
        <v>0</v>
      </c>
      <c r="J46" s="13">
        <f>D46+I46</f>
        <v>3650.5</v>
      </c>
      <c r="K46" s="14">
        <f>VLOOKUP(A46,[6]各门店任务!$B:$BM,64,0)</f>
        <v>1306.1</v>
      </c>
      <c r="L46" s="4">
        <f>C46+K46</f>
        <v>3650.5</v>
      </c>
      <c r="M46" s="4">
        <f>L46-D46-E46</f>
        <v>0</v>
      </c>
    </row>
    <row r="47" s="2" customFormat="1" spans="1:13">
      <c r="A47" s="11">
        <v>541</v>
      </c>
      <c r="B47" s="24" t="s">
        <v>55</v>
      </c>
      <c r="C47" s="12">
        <f>VLOOKUP(A47,[5]发放表!$A:$G,7,0)</f>
        <v>5062.6</v>
      </c>
      <c r="D47" s="13">
        <v>6223.3</v>
      </c>
      <c r="E47" s="13"/>
      <c r="F47" s="13"/>
      <c r="G47" s="13"/>
      <c r="H47" s="14"/>
      <c r="I47" s="14">
        <f>E47-F47-G47-H47</f>
        <v>0</v>
      </c>
      <c r="J47" s="13">
        <f>D47+I47</f>
        <v>6223.3</v>
      </c>
      <c r="K47" s="14">
        <f>VLOOKUP(A47,[6]各门店任务!$B:$BM,64,0)</f>
        <v>1160.7</v>
      </c>
      <c r="L47" s="4">
        <f>C47+K47</f>
        <v>6223.3</v>
      </c>
      <c r="M47" s="4">
        <f>L47-D47-E47</f>
        <v>0</v>
      </c>
    </row>
    <row r="48" s="2" customFormat="1" spans="1:13">
      <c r="A48" s="58">
        <v>518</v>
      </c>
      <c r="B48" s="69" t="s">
        <v>56</v>
      </c>
      <c r="C48" s="12"/>
      <c r="D48" s="57"/>
      <c r="E48" s="57"/>
      <c r="F48" s="57"/>
      <c r="G48" s="57"/>
      <c r="H48" s="59"/>
      <c r="I48" s="14">
        <f>E48-F48-G48-H48</f>
        <v>0</v>
      </c>
      <c r="J48" s="57">
        <f>D48+I48</f>
        <v>0</v>
      </c>
      <c r="K48" s="14"/>
      <c r="L48" s="71">
        <f>C48+K48</f>
        <v>0</v>
      </c>
      <c r="M48" s="71">
        <f>L48-D48-E48</f>
        <v>0</v>
      </c>
    </row>
    <row r="49" s="2" customFormat="1" spans="1:13">
      <c r="A49" s="58">
        <v>395</v>
      </c>
      <c r="B49" s="69" t="s">
        <v>57</v>
      </c>
      <c r="C49" s="12"/>
      <c r="D49" s="57"/>
      <c r="E49" s="57"/>
      <c r="F49" s="57"/>
      <c r="G49" s="57"/>
      <c r="H49" s="59"/>
      <c r="I49" s="14">
        <f>E49-F49-G49-H49</f>
        <v>0</v>
      </c>
      <c r="J49" s="57">
        <f>D49+I49</f>
        <v>0</v>
      </c>
      <c r="K49" s="14"/>
      <c r="L49" s="71">
        <f>C49+K49</f>
        <v>0</v>
      </c>
      <c r="M49" s="71">
        <f>L49-D49-E49</f>
        <v>0</v>
      </c>
    </row>
    <row r="50" s="2" customFormat="1" spans="1:13">
      <c r="A50" s="11">
        <v>511</v>
      </c>
      <c r="B50" s="17" t="s">
        <v>58</v>
      </c>
      <c r="C50" s="12">
        <f>VLOOKUP(A50,[5]发放表!$A:$G,7,0)</f>
        <v>2733.7</v>
      </c>
      <c r="D50" s="18">
        <v>3114.9</v>
      </c>
      <c r="E50" s="13"/>
      <c r="F50" s="13"/>
      <c r="G50" s="13"/>
      <c r="H50" s="14"/>
      <c r="I50" s="14">
        <f>E50-F50-G50-H50</f>
        <v>0</v>
      </c>
      <c r="J50" s="13">
        <f>D50+I50</f>
        <v>3114.9</v>
      </c>
      <c r="K50" s="14">
        <f>VLOOKUP(A50,[6]各门店任务!$B:$BM,64,0)</f>
        <v>381.2</v>
      </c>
      <c r="L50" s="4">
        <f>C50+K50</f>
        <v>3114.9</v>
      </c>
      <c r="M50" s="4">
        <f>L50-D50-E50</f>
        <v>0</v>
      </c>
    </row>
    <row r="51" s="2" customFormat="1" spans="1:13">
      <c r="A51" s="58">
        <v>512</v>
      </c>
      <c r="B51" s="69" t="s">
        <v>59</v>
      </c>
      <c r="C51" s="70"/>
      <c r="D51" s="56"/>
      <c r="E51" s="57"/>
      <c r="F51" s="57"/>
      <c r="G51" s="57"/>
      <c r="H51" s="59"/>
      <c r="I51" s="14">
        <f>E51-F51-G51-H51</f>
        <v>0</v>
      </c>
      <c r="J51" s="57">
        <f>D51+I51</f>
        <v>0</v>
      </c>
      <c r="K51" s="59"/>
      <c r="L51" s="71">
        <f>C51+K51</f>
        <v>0</v>
      </c>
      <c r="M51" s="71">
        <f>L51-D51-E51</f>
        <v>0</v>
      </c>
    </row>
    <row r="52" s="2" customFormat="1" spans="1:13">
      <c r="A52" s="11">
        <v>513</v>
      </c>
      <c r="B52" s="17" t="s">
        <v>60</v>
      </c>
      <c r="C52" s="12">
        <f>VLOOKUP(A52,[5]发放表!$A:$G,7,0)</f>
        <v>1034.2</v>
      </c>
      <c r="D52" s="18">
        <v>1345</v>
      </c>
      <c r="E52" s="13"/>
      <c r="F52" s="13"/>
      <c r="G52" s="13"/>
      <c r="H52" s="14"/>
      <c r="I52" s="14">
        <f>E52-F52-G52-H52</f>
        <v>0</v>
      </c>
      <c r="J52" s="13">
        <f>D52+I52</f>
        <v>1345</v>
      </c>
      <c r="K52" s="14">
        <f>VLOOKUP(A52,[6]各门店任务!$B:$BM,64,0)</f>
        <v>310.8</v>
      </c>
      <c r="L52" s="4">
        <f>C52+K52</f>
        <v>1345</v>
      </c>
      <c r="M52" s="4">
        <f>L52-D52-E52</f>
        <v>0</v>
      </c>
    </row>
    <row r="53" s="2" customFormat="1" spans="1:13">
      <c r="A53" s="11">
        <v>515</v>
      </c>
      <c r="B53" s="17" t="s">
        <v>61</v>
      </c>
      <c r="C53" s="12">
        <f>VLOOKUP(A53,[5]发放表!$A:$G,7,0)</f>
        <v>2420.3</v>
      </c>
      <c r="D53" s="18">
        <v>2862.7</v>
      </c>
      <c r="E53" s="13"/>
      <c r="F53" s="13"/>
      <c r="G53" s="13"/>
      <c r="H53" s="14"/>
      <c r="I53" s="14">
        <f>E53-F53-G53-H53</f>
        <v>0</v>
      </c>
      <c r="J53" s="13">
        <f>D53+I53</f>
        <v>2862.7</v>
      </c>
      <c r="K53" s="14">
        <f>VLOOKUP(A53,[6]各门店任务!$B:$BM,64,0)</f>
        <v>442.4</v>
      </c>
      <c r="L53" s="4">
        <f>C53+K53</f>
        <v>2862.7</v>
      </c>
      <c r="M53" s="4">
        <f>L53-D53-E53</f>
        <v>0</v>
      </c>
    </row>
    <row r="54" s="2" customFormat="1" spans="1:13">
      <c r="A54" s="58">
        <v>516</v>
      </c>
      <c r="B54" s="69" t="s">
        <v>62</v>
      </c>
      <c r="C54" s="70"/>
      <c r="D54" s="57"/>
      <c r="E54" s="57"/>
      <c r="F54" s="57"/>
      <c r="G54" s="57"/>
      <c r="H54" s="59"/>
      <c r="I54" s="14">
        <f>E54-F54-G54-H54</f>
        <v>0</v>
      </c>
      <c r="J54" s="57">
        <f>D54+I54</f>
        <v>0</v>
      </c>
      <c r="K54" s="59"/>
      <c r="L54" s="71">
        <f>C54+K54</f>
        <v>0</v>
      </c>
      <c r="M54" s="71">
        <f>L54-D54-E54</f>
        <v>0</v>
      </c>
    </row>
    <row r="55" s="2" customFormat="1" spans="1:13">
      <c r="A55" s="58"/>
      <c r="B55" s="69" t="s">
        <v>63</v>
      </c>
      <c r="C55" s="12"/>
      <c r="D55" s="57"/>
      <c r="E55" s="57"/>
      <c r="F55" s="57"/>
      <c r="G55" s="57"/>
      <c r="H55" s="59"/>
      <c r="I55" s="14">
        <f>E55-F55-G55-H55</f>
        <v>0</v>
      </c>
      <c r="J55" s="57">
        <f>D55+I55</f>
        <v>0</v>
      </c>
      <c r="K55" s="14"/>
      <c r="L55" s="71">
        <f>C55+K55</f>
        <v>0</v>
      </c>
      <c r="M55" s="71">
        <f>L55-D55-E55</f>
        <v>0</v>
      </c>
    </row>
    <row r="56" s="2" customFormat="1" spans="1:13">
      <c r="A56" s="58"/>
      <c r="B56" s="69" t="s">
        <v>64</v>
      </c>
      <c r="C56" s="12"/>
      <c r="D56" s="57"/>
      <c r="E56" s="57"/>
      <c r="F56" s="57"/>
      <c r="G56" s="57"/>
      <c r="H56" s="59"/>
      <c r="I56" s="14">
        <f>E56-F56-G56-H56</f>
        <v>0</v>
      </c>
      <c r="J56" s="57">
        <f>D56+I56</f>
        <v>0</v>
      </c>
      <c r="K56" s="14"/>
      <c r="L56" s="71">
        <f>C56+K56</f>
        <v>0</v>
      </c>
      <c r="M56" s="71">
        <f>L56-D56-E56</f>
        <v>0</v>
      </c>
    </row>
    <row r="57" s="2" customFormat="1" spans="1:13">
      <c r="A57" s="62">
        <v>543</v>
      </c>
      <c r="B57" s="63" t="s">
        <v>65</v>
      </c>
      <c r="C57" s="12"/>
      <c r="D57" s="65"/>
      <c r="E57" s="65"/>
      <c r="F57" s="65"/>
      <c r="G57" s="65"/>
      <c r="H57" s="66"/>
      <c r="I57" s="14">
        <f>E57-F57-G57-H57</f>
        <v>0</v>
      </c>
      <c r="J57" s="65">
        <f>D57+I57</f>
        <v>0</v>
      </c>
      <c r="K57" s="14"/>
      <c r="L57" s="71">
        <f>C57+K57</f>
        <v>0</v>
      </c>
      <c r="M57" s="71">
        <f>L57-D57-E57</f>
        <v>0</v>
      </c>
    </row>
    <row r="58" s="2" customFormat="1" spans="1:13">
      <c r="A58" s="58"/>
      <c r="B58" s="69" t="s">
        <v>66</v>
      </c>
      <c r="C58" s="12"/>
      <c r="D58" s="57"/>
      <c r="E58" s="57"/>
      <c r="F58" s="57"/>
      <c r="G58" s="57"/>
      <c r="H58" s="59"/>
      <c r="I58" s="14">
        <f>E58-F58-G58-H58</f>
        <v>0</v>
      </c>
      <c r="J58" s="57">
        <f>D58+I58</f>
        <v>0</v>
      </c>
      <c r="K58" s="14"/>
      <c r="L58" s="71">
        <f>C58+K58</f>
        <v>0</v>
      </c>
      <c r="M58" s="71">
        <f>L58-D58-E58</f>
        <v>0</v>
      </c>
    </row>
    <row r="59" s="2" customFormat="1" spans="1:13">
      <c r="A59" s="11">
        <v>546</v>
      </c>
      <c r="B59" s="17" t="s">
        <v>67</v>
      </c>
      <c r="C59" s="12">
        <f>VLOOKUP(A59,[5]发放表!$A:$G,7,0)</f>
        <v>1350.7</v>
      </c>
      <c r="D59" s="13">
        <v>1590.6</v>
      </c>
      <c r="E59" s="13"/>
      <c r="F59" s="13"/>
      <c r="G59" s="13"/>
      <c r="H59" s="14"/>
      <c r="I59" s="14">
        <f>E59-F59-G59-H59</f>
        <v>0</v>
      </c>
      <c r="J59" s="13">
        <f>D59+I59</f>
        <v>1590.6</v>
      </c>
      <c r="K59" s="14">
        <f>VLOOKUP(A59,[6]各门店任务!$B:$BM,64,0)</f>
        <v>239.9</v>
      </c>
      <c r="L59" s="4">
        <f>C59+K59</f>
        <v>1590.6</v>
      </c>
      <c r="M59" s="4">
        <f>L59-D59-E59</f>
        <v>0</v>
      </c>
    </row>
    <row r="60" s="2" customFormat="1" spans="1:13">
      <c r="A60" s="67">
        <v>547</v>
      </c>
      <c r="B60" s="68" t="s">
        <v>68</v>
      </c>
      <c r="C60" s="12"/>
      <c r="D60" s="70"/>
      <c r="E60" s="59"/>
      <c r="F60" s="59"/>
      <c r="G60" s="59"/>
      <c r="H60" s="59"/>
      <c r="I60" s="14">
        <f>E60-F60-G60-H60</f>
        <v>0</v>
      </c>
      <c r="J60" s="59">
        <f>D60+I60</f>
        <v>0</v>
      </c>
      <c r="K60" s="14"/>
      <c r="L60" s="71">
        <f>C60+K60</f>
        <v>0</v>
      </c>
      <c r="M60" s="71">
        <f>L60-D60-E60</f>
        <v>0</v>
      </c>
    </row>
    <row r="61" s="2" customFormat="1" spans="1:13">
      <c r="A61" s="58">
        <v>548</v>
      </c>
      <c r="B61" s="69" t="s">
        <v>69</v>
      </c>
      <c r="C61" s="12"/>
      <c r="D61" s="57"/>
      <c r="E61" s="57"/>
      <c r="F61" s="57"/>
      <c r="G61" s="57"/>
      <c r="H61" s="59"/>
      <c r="I61" s="14">
        <f>E61-F61-G61-H61</f>
        <v>0</v>
      </c>
      <c r="J61" s="57">
        <f>D61+I61</f>
        <v>0</v>
      </c>
      <c r="K61" s="14"/>
      <c r="L61" s="71">
        <f>C61+K61</f>
        <v>0</v>
      </c>
      <c r="M61" s="71">
        <f>L61-D61-E61</f>
        <v>0</v>
      </c>
    </row>
    <row r="62" s="2" customFormat="1" spans="1:13">
      <c r="A62" s="11">
        <v>549</v>
      </c>
      <c r="B62" s="17" t="s">
        <v>70</v>
      </c>
      <c r="C62" s="12">
        <f>VLOOKUP(A62,[5]发放表!$A:$G,7,0)</f>
        <v>1827.4</v>
      </c>
      <c r="D62" s="13">
        <v>2258.4</v>
      </c>
      <c r="E62" s="13"/>
      <c r="F62" s="13"/>
      <c r="G62" s="13"/>
      <c r="H62" s="14"/>
      <c r="I62" s="14">
        <f>E62-F62-G62-H62</f>
        <v>0</v>
      </c>
      <c r="J62" s="13">
        <f>D62+I62</f>
        <v>2258.4</v>
      </c>
      <c r="K62" s="14">
        <f>VLOOKUP(A62,[6]各门店任务!$B:$BM,64,0)</f>
        <v>431</v>
      </c>
      <c r="L62" s="4">
        <f>C62+K62</f>
        <v>2258.4</v>
      </c>
      <c r="M62" s="4">
        <f>L62-D62-E62</f>
        <v>0</v>
      </c>
    </row>
    <row r="63" s="2" customFormat="1" spans="1:13">
      <c r="A63" s="58">
        <v>550</v>
      </c>
      <c r="B63" s="69" t="s">
        <v>71</v>
      </c>
      <c r="C63" s="12"/>
      <c r="D63" s="57"/>
      <c r="E63" s="57"/>
      <c r="F63" s="57"/>
      <c r="G63" s="57"/>
      <c r="H63" s="59"/>
      <c r="I63" s="14">
        <f>E63-F63-G63-H63</f>
        <v>0</v>
      </c>
      <c r="J63" s="57">
        <f>D63+I63</f>
        <v>0</v>
      </c>
      <c r="K63" s="14"/>
      <c r="L63" s="71">
        <f>C63+K63</f>
        <v>0</v>
      </c>
      <c r="M63" s="71">
        <f>L63-D63-E63</f>
        <v>0</v>
      </c>
    </row>
    <row r="64" s="2" customFormat="1" spans="1:13">
      <c r="A64" s="11">
        <v>570</v>
      </c>
      <c r="B64" s="17" t="s">
        <v>72</v>
      </c>
      <c r="C64" s="12">
        <f>VLOOKUP(A64,[5]发放表!$A:$G,7,0)</f>
        <v>2389.8</v>
      </c>
      <c r="D64" s="13">
        <v>2719.5</v>
      </c>
      <c r="E64" s="13"/>
      <c r="F64" s="13"/>
      <c r="G64" s="13"/>
      <c r="H64" s="14"/>
      <c r="I64" s="14">
        <f>E64-F64-G64-H64</f>
        <v>0</v>
      </c>
      <c r="J64" s="13">
        <f>D64+I64</f>
        <v>2719.5</v>
      </c>
      <c r="K64" s="14">
        <f>VLOOKUP(A64,[6]各门店任务!$B:$BM,64,0)</f>
        <v>329.7</v>
      </c>
      <c r="L64" s="4">
        <f>C64+K64</f>
        <v>2719.5</v>
      </c>
      <c r="M64" s="4">
        <f>L64-D64-E64</f>
        <v>0</v>
      </c>
    </row>
    <row r="65" s="2" customFormat="1" spans="1:13">
      <c r="A65" s="11">
        <v>571</v>
      </c>
      <c r="B65" s="24" t="s">
        <v>73</v>
      </c>
      <c r="C65" s="12">
        <f>VLOOKUP(A65,[5]发放表!$A:$G,7,0)</f>
        <v>9363.8</v>
      </c>
      <c r="D65" s="16">
        <v>9972.53</v>
      </c>
      <c r="E65" s="13">
        <v>1367.87</v>
      </c>
      <c r="F65" s="13"/>
      <c r="G65" s="13"/>
      <c r="H65" s="14"/>
      <c r="I65" s="14">
        <f>E65-F65-G65-H65</f>
        <v>1367.87</v>
      </c>
      <c r="J65" s="13">
        <f>D65+I65</f>
        <v>11340.4</v>
      </c>
      <c r="K65" s="14">
        <f>VLOOKUP(A65,[6]各门店任务!$B:$BM,64,0)</f>
        <v>1976.6</v>
      </c>
      <c r="L65" s="4">
        <f>C65+K65</f>
        <v>11340.4</v>
      </c>
      <c r="M65" s="4">
        <f>L65-D65-E65</f>
        <v>0</v>
      </c>
    </row>
    <row r="66" s="2" customFormat="1" spans="1:13">
      <c r="A66" s="11">
        <v>573</v>
      </c>
      <c r="B66" s="17" t="s">
        <v>74</v>
      </c>
      <c r="C66" s="12">
        <f>VLOOKUP(A66,[5]发放表!$A:$G,7,0)</f>
        <v>1746.1</v>
      </c>
      <c r="D66" s="13">
        <v>1967.3</v>
      </c>
      <c r="E66" s="13"/>
      <c r="F66" s="13"/>
      <c r="G66" s="13"/>
      <c r="H66" s="14"/>
      <c r="I66" s="14">
        <f>E66-F66-G66-H66</f>
        <v>0</v>
      </c>
      <c r="J66" s="13">
        <f>D66+I66</f>
        <v>1967.3</v>
      </c>
      <c r="K66" s="14">
        <f>VLOOKUP(A66,[6]各门店任务!$B:$BM,64,0)</f>
        <v>221.2</v>
      </c>
      <c r="L66" s="4">
        <f>C66+K66</f>
        <v>1967.3</v>
      </c>
      <c r="M66" s="4">
        <f>L66-D66-E66</f>
        <v>0</v>
      </c>
    </row>
    <row r="67" s="2" customFormat="1" spans="1:13">
      <c r="A67" s="58"/>
      <c r="B67" s="69" t="s">
        <v>75</v>
      </c>
      <c r="C67" s="12"/>
      <c r="D67" s="57"/>
      <c r="E67" s="57"/>
      <c r="F67" s="57"/>
      <c r="G67" s="57"/>
      <c r="H67" s="59"/>
      <c r="I67" s="14">
        <f>E67-F67-G67-H67</f>
        <v>0</v>
      </c>
      <c r="J67" s="57">
        <f>D67+I67</f>
        <v>0</v>
      </c>
      <c r="K67" s="14"/>
      <c r="L67" s="71">
        <f>C67+K67</f>
        <v>0</v>
      </c>
      <c r="M67" s="71">
        <f>L67-D67-E67</f>
        <v>0</v>
      </c>
    </row>
    <row r="68" s="2" customFormat="1" spans="1:13">
      <c r="A68" s="58"/>
      <c r="B68" s="69" t="s">
        <v>76</v>
      </c>
      <c r="C68" s="12"/>
      <c r="D68" s="57"/>
      <c r="E68" s="57"/>
      <c r="F68" s="57"/>
      <c r="G68" s="57"/>
      <c r="H68" s="59"/>
      <c r="I68" s="14">
        <f>E68-F68-G68-H68</f>
        <v>0</v>
      </c>
      <c r="J68" s="57">
        <f t="shared" ref="J68:J125" si="5">D68+I68</f>
        <v>0</v>
      </c>
      <c r="K68" s="14"/>
      <c r="L68" s="71">
        <f t="shared" ref="L68:L125" si="6">C68+K68</f>
        <v>0</v>
      </c>
      <c r="M68" s="71">
        <f t="shared" ref="M68:M125" si="7">L68-D68-E68</f>
        <v>0</v>
      </c>
    </row>
    <row r="69" s="2" customFormat="1" spans="1:13">
      <c r="A69" s="11">
        <v>577</v>
      </c>
      <c r="B69" s="17" t="s">
        <v>77</v>
      </c>
      <c r="C69" s="12">
        <f>VLOOKUP(A69,[5]发放表!$A:$G,7,0)</f>
        <v>1461.5</v>
      </c>
      <c r="D69" s="13">
        <v>1544.4</v>
      </c>
      <c r="E69" s="13"/>
      <c r="F69" s="13"/>
      <c r="G69" s="13"/>
      <c r="H69" s="14"/>
      <c r="I69" s="14">
        <f t="shared" ref="I69:I100" si="8">E69-F69-G69-H69</f>
        <v>0</v>
      </c>
      <c r="J69" s="13">
        <f>D69+I69</f>
        <v>1544.4</v>
      </c>
      <c r="K69" s="14">
        <f>VLOOKUP(A69,[6]各门店任务!$B:$BM,64,0)</f>
        <v>82.9</v>
      </c>
      <c r="L69" s="4">
        <f>C69+K69</f>
        <v>1544.4</v>
      </c>
      <c r="M69" s="4">
        <f>L69-D69-E69</f>
        <v>0</v>
      </c>
    </row>
    <row r="70" s="2" customFormat="1" spans="1:13">
      <c r="A70" s="58">
        <v>579</v>
      </c>
      <c r="B70" s="69" t="s">
        <v>78</v>
      </c>
      <c r="C70" s="12"/>
      <c r="D70" s="57"/>
      <c r="E70" s="57"/>
      <c r="F70" s="57"/>
      <c r="G70" s="57"/>
      <c r="H70" s="59"/>
      <c r="I70" s="14">
        <f>E70-F70-G70-H70</f>
        <v>0</v>
      </c>
      <c r="J70" s="57">
        <f>D70+I70</f>
        <v>0</v>
      </c>
      <c r="K70" s="14"/>
      <c r="L70" s="71">
        <f>C70+K70</f>
        <v>0</v>
      </c>
      <c r="M70" s="71">
        <f>L70-D70-E70</f>
        <v>0</v>
      </c>
    </row>
    <row r="71" s="2" customFormat="1" spans="1:13">
      <c r="A71" s="58">
        <v>574</v>
      </c>
      <c r="B71" s="69" t="s">
        <v>79</v>
      </c>
      <c r="C71" s="12"/>
      <c r="D71" s="56"/>
      <c r="E71" s="57"/>
      <c r="F71" s="57"/>
      <c r="G71" s="57"/>
      <c r="H71" s="59"/>
      <c r="I71" s="14">
        <f>E71-F71-G71-H71</f>
        <v>0</v>
      </c>
      <c r="J71" s="57">
        <f>D71+I71</f>
        <v>0</v>
      </c>
      <c r="K71" s="14"/>
      <c r="L71" s="71">
        <f>C71+K71</f>
        <v>0</v>
      </c>
      <c r="M71" s="71">
        <f>L71-D71-E71</f>
        <v>0</v>
      </c>
    </row>
    <row r="72" s="2" customFormat="1" spans="1:13">
      <c r="A72" s="11">
        <v>581</v>
      </c>
      <c r="B72" s="44" t="s">
        <v>80</v>
      </c>
      <c r="C72" s="12">
        <f>VLOOKUP(A72,[5]发放表!$A:$G,7,0)</f>
        <v>3237.7</v>
      </c>
      <c r="D72" s="18">
        <v>3431.5</v>
      </c>
      <c r="E72" s="13"/>
      <c r="F72" s="13"/>
      <c r="G72" s="13"/>
      <c r="H72" s="14"/>
      <c r="I72" s="14">
        <f>E72-F72-G72-H72</f>
        <v>0</v>
      </c>
      <c r="J72" s="13">
        <f>D72+I72</f>
        <v>3431.5</v>
      </c>
      <c r="K72" s="14">
        <f>VLOOKUP(A72,[6]各门店任务!$B:$BM,64,0)</f>
        <v>193.8</v>
      </c>
      <c r="L72" s="4">
        <f>C72+K72</f>
        <v>3431.5</v>
      </c>
      <c r="M72" s="4">
        <f>L72-D72-E72</f>
        <v>0</v>
      </c>
    </row>
    <row r="73" s="2" customFormat="1" spans="1:13">
      <c r="A73" s="11">
        <v>582</v>
      </c>
      <c r="B73" s="17" t="s">
        <v>81</v>
      </c>
      <c r="C73" s="12">
        <f>VLOOKUP(A73,[5]发放表!$A:$G,7,0)</f>
        <v>4651.8</v>
      </c>
      <c r="D73" s="18">
        <v>6640.1</v>
      </c>
      <c r="E73" s="13"/>
      <c r="F73" s="13"/>
      <c r="G73" s="13"/>
      <c r="H73" s="14"/>
      <c r="I73" s="14">
        <f>E73-F73-G73-H73</f>
        <v>0</v>
      </c>
      <c r="J73" s="13">
        <f>D73+I73</f>
        <v>6640.1</v>
      </c>
      <c r="K73" s="14">
        <f>VLOOKUP(A73,[6]各门店任务!$B:$BM,64,0)</f>
        <v>1988.3</v>
      </c>
      <c r="L73" s="4">
        <f>C73+K73</f>
        <v>6640.1</v>
      </c>
      <c r="M73" s="4">
        <f>L73-D73-E73</f>
        <v>0</v>
      </c>
    </row>
    <row r="74" s="2" customFormat="1" spans="1:13">
      <c r="A74" s="11">
        <v>572</v>
      </c>
      <c r="B74" s="17" t="s">
        <v>82</v>
      </c>
      <c r="C74" s="12">
        <f>VLOOKUP(A74,[5]发放表!$A:$G,7,0)</f>
        <v>1484</v>
      </c>
      <c r="D74" s="18">
        <v>1878.8</v>
      </c>
      <c r="E74" s="13"/>
      <c r="F74" s="13"/>
      <c r="G74" s="13"/>
      <c r="H74" s="14"/>
      <c r="I74" s="14">
        <f>E74-F74-G74-H74</f>
        <v>0</v>
      </c>
      <c r="J74" s="13">
        <f>D74+I74</f>
        <v>1878.8</v>
      </c>
      <c r="K74" s="14">
        <f>VLOOKUP(A74,[6]各门店任务!$B:$BM,64,0)</f>
        <v>394.8</v>
      </c>
      <c r="L74" s="4">
        <f>C74+K74</f>
        <v>1878.8</v>
      </c>
      <c r="M74" s="4">
        <f>L74-D74-E74</f>
        <v>0</v>
      </c>
    </row>
    <row r="75" s="2" customFormat="1" spans="1:13">
      <c r="A75" s="58"/>
      <c r="B75" s="69" t="s">
        <v>83</v>
      </c>
      <c r="C75" s="12"/>
      <c r="D75" s="57"/>
      <c r="E75" s="57"/>
      <c r="F75" s="57"/>
      <c r="G75" s="57"/>
      <c r="H75" s="59"/>
      <c r="I75" s="14">
        <f>E75-F75-G75-H75</f>
        <v>0</v>
      </c>
      <c r="J75" s="57">
        <f>D75+I75</f>
        <v>0</v>
      </c>
      <c r="K75" s="14"/>
      <c r="L75" s="71">
        <f>C75+K75</f>
        <v>0</v>
      </c>
      <c r="M75" s="71">
        <f>L75-D75-E75</f>
        <v>0</v>
      </c>
    </row>
    <row r="76" s="2" customFormat="1" spans="1:13">
      <c r="A76" s="11">
        <v>578</v>
      </c>
      <c r="B76" s="17" t="s">
        <v>84</v>
      </c>
      <c r="C76" s="12">
        <f>VLOOKUP(A76,[5]发放表!$A:$G,7,0)</f>
        <v>2372.2</v>
      </c>
      <c r="D76" s="13">
        <v>2695.8</v>
      </c>
      <c r="E76" s="13"/>
      <c r="F76" s="13"/>
      <c r="G76" s="13"/>
      <c r="H76" s="14"/>
      <c r="I76" s="14">
        <f>E76-F76-G76-H76</f>
        <v>0</v>
      </c>
      <c r="J76" s="13">
        <f>D76+I76</f>
        <v>2695.8</v>
      </c>
      <c r="K76" s="14">
        <f>VLOOKUP(A76,[6]各门店任务!$B:$BM,64,0)</f>
        <v>323.6</v>
      </c>
      <c r="L76" s="4">
        <f>C76+K76</f>
        <v>2695.8</v>
      </c>
      <c r="M76" s="4">
        <f>L76-D76-E76</f>
        <v>0</v>
      </c>
    </row>
    <row r="77" s="2" customFormat="1" spans="1:13">
      <c r="A77" s="11">
        <v>585</v>
      </c>
      <c r="B77" s="24" t="s">
        <v>85</v>
      </c>
      <c r="C77" s="12">
        <f>VLOOKUP(A77,[5]发放表!$A:$G,7,0)</f>
        <v>4494.2</v>
      </c>
      <c r="D77" s="18">
        <v>5123.3</v>
      </c>
      <c r="E77" s="13"/>
      <c r="F77" s="13"/>
      <c r="G77" s="13"/>
      <c r="H77" s="14"/>
      <c r="I77" s="14">
        <f>E77-F77-G77-H77</f>
        <v>0</v>
      </c>
      <c r="J77" s="13">
        <f>D77+I77</f>
        <v>5123.3</v>
      </c>
      <c r="K77" s="14">
        <f>VLOOKUP(A77,[6]各门店任务!$B:$BM,64,0)</f>
        <v>629.1</v>
      </c>
      <c r="L77" s="4">
        <f>C77+K77</f>
        <v>5123.3</v>
      </c>
      <c r="M77" s="4">
        <f>L77-D77-E77</f>
        <v>0</v>
      </c>
    </row>
    <row r="78" s="2" customFormat="1" spans="1:13">
      <c r="A78" s="11">
        <v>584</v>
      </c>
      <c r="B78" s="17" t="s">
        <v>86</v>
      </c>
      <c r="C78" s="12">
        <f>VLOOKUP(A78,[5]发放表!$A:$G,7,0)</f>
        <v>1845.7</v>
      </c>
      <c r="D78" s="18">
        <v>2363.7</v>
      </c>
      <c r="E78" s="13"/>
      <c r="F78" s="13"/>
      <c r="G78" s="13"/>
      <c r="H78" s="14"/>
      <c r="I78" s="14">
        <f>E78-F78-G78-H78</f>
        <v>0</v>
      </c>
      <c r="J78" s="13">
        <f>D78+I78</f>
        <v>2363.7</v>
      </c>
      <c r="K78" s="14">
        <f>VLOOKUP(A78,[6]各门店任务!$B:$BM,64,0)</f>
        <v>518</v>
      </c>
      <c r="L78" s="4">
        <f>C78+K78</f>
        <v>2363.7</v>
      </c>
      <c r="M78" s="4">
        <f>L78-D78-E78</f>
        <v>0</v>
      </c>
    </row>
    <row r="79" s="2" customFormat="1" spans="1:13">
      <c r="A79" s="58">
        <v>586</v>
      </c>
      <c r="B79" s="69" t="s">
        <v>87</v>
      </c>
      <c r="C79" s="70"/>
      <c r="D79" s="56"/>
      <c r="E79" s="57"/>
      <c r="F79" s="57"/>
      <c r="G79" s="57"/>
      <c r="H79" s="59"/>
      <c r="I79" s="14">
        <f>E79-F79-G79-H79</f>
        <v>0</v>
      </c>
      <c r="J79" s="57">
        <f>D79+I79</f>
        <v>0</v>
      </c>
      <c r="K79" s="59"/>
      <c r="L79" s="71">
        <f>C79+K79</f>
        <v>0</v>
      </c>
      <c r="M79" s="71">
        <f>L79-D79-E79</f>
        <v>0</v>
      </c>
    </row>
    <row r="80" s="2" customFormat="1" spans="1:13">
      <c r="A80" s="11">
        <v>587</v>
      </c>
      <c r="B80" s="17" t="s">
        <v>88</v>
      </c>
      <c r="C80" s="12">
        <f>VLOOKUP(A80,[5]发放表!$A:$G,7,0)</f>
        <v>2064.4</v>
      </c>
      <c r="D80" s="18">
        <v>2255.6</v>
      </c>
      <c r="E80" s="13"/>
      <c r="F80" s="13"/>
      <c r="G80" s="13"/>
      <c r="H80" s="14"/>
      <c r="I80" s="14">
        <f>E80-F80-G80-H80</f>
        <v>0</v>
      </c>
      <c r="J80" s="13">
        <f>D80+I80</f>
        <v>2255.6</v>
      </c>
      <c r="K80" s="14">
        <f>VLOOKUP(A80,[6]各门店任务!$B:$BM,64,0)</f>
        <v>191.2</v>
      </c>
      <c r="L80" s="4">
        <f>C80+K80</f>
        <v>2255.6</v>
      </c>
      <c r="M80" s="4">
        <f>L80-D80-E80</f>
        <v>0</v>
      </c>
    </row>
    <row r="81" s="2" customFormat="1" spans="1:13">
      <c r="A81" s="11">
        <v>594</v>
      </c>
      <c r="B81" s="17" t="s">
        <v>89</v>
      </c>
      <c r="C81" s="12">
        <f>VLOOKUP(A81,[5]发放表!$A:$G,7,0)</f>
        <v>3554</v>
      </c>
      <c r="D81" s="18">
        <v>4082.7</v>
      </c>
      <c r="E81" s="13"/>
      <c r="F81" s="13"/>
      <c r="G81" s="13"/>
      <c r="H81" s="14"/>
      <c r="I81" s="14">
        <f>E81-F81-G81-H81</f>
        <v>0</v>
      </c>
      <c r="J81" s="13">
        <f>D81+I81</f>
        <v>4082.7</v>
      </c>
      <c r="K81" s="14">
        <f>VLOOKUP(A81,[6]各门店任务!$B:$BM,64,0)</f>
        <v>528.7</v>
      </c>
      <c r="L81" s="4">
        <f>C81+K81</f>
        <v>4082.7</v>
      </c>
      <c r="M81" s="4">
        <f>L81-D81-E81</f>
        <v>0</v>
      </c>
    </row>
    <row r="82" s="2" customFormat="1" spans="1:13">
      <c r="A82" s="11">
        <v>741</v>
      </c>
      <c r="B82" s="17" t="s">
        <v>90</v>
      </c>
      <c r="C82" s="12">
        <f>VLOOKUP(A82,[5]发放表!$A:$G,7,0)</f>
        <v>1766.7</v>
      </c>
      <c r="D82" s="18">
        <v>2039.7</v>
      </c>
      <c r="E82" s="13"/>
      <c r="F82" s="13"/>
      <c r="G82" s="13"/>
      <c r="H82" s="14"/>
      <c r="I82" s="14">
        <f>E82-F82-G82-H82</f>
        <v>0</v>
      </c>
      <c r="J82" s="13">
        <f>D82+I82</f>
        <v>2039.7</v>
      </c>
      <c r="K82" s="14">
        <f>VLOOKUP(A82,[6]各门店任务!$B:$BM,64,0)</f>
        <v>273</v>
      </c>
      <c r="L82" s="4">
        <f>C82+K82</f>
        <v>2039.7</v>
      </c>
      <c r="M82" s="4">
        <f>L82-D82-E82</f>
        <v>0</v>
      </c>
    </row>
    <row r="83" s="2" customFormat="1" spans="1:13">
      <c r="A83" s="58">
        <v>590</v>
      </c>
      <c r="B83" s="69" t="s">
        <v>91</v>
      </c>
      <c r="C83" s="12"/>
      <c r="D83" s="57"/>
      <c r="E83" s="57"/>
      <c r="F83" s="57"/>
      <c r="G83" s="57"/>
      <c r="H83" s="59"/>
      <c r="I83" s="14">
        <f>E83-F83-G83-H83</f>
        <v>0</v>
      </c>
      <c r="J83" s="57">
        <f>D83+I83</f>
        <v>0</v>
      </c>
      <c r="K83" s="14"/>
      <c r="L83" s="71">
        <f>C83+K83</f>
        <v>0</v>
      </c>
      <c r="M83" s="71">
        <f>L83-D83-E83</f>
        <v>0</v>
      </c>
    </row>
    <row r="84" s="2" customFormat="1" spans="1:13">
      <c r="A84" s="11">
        <v>588</v>
      </c>
      <c r="B84" s="17" t="s">
        <v>92</v>
      </c>
      <c r="C84" s="12">
        <f>VLOOKUP(A84,[5]发放表!$A:$G,7,0)</f>
        <v>1636.4</v>
      </c>
      <c r="D84" s="18">
        <v>1892.8</v>
      </c>
      <c r="E84" s="13"/>
      <c r="F84" s="13"/>
      <c r="G84" s="13"/>
      <c r="H84" s="14"/>
      <c r="I84" s="14">
        <f>E84-F84-G84-H84</f>
        <v>0</v>
      </c>
      <c r="J84" s="13">
        <f>D84+I84</f>
        <v>1892.8</v>
      </c>
      <c r="K84" s="14">
        <f>VLOOKUP(A84,[6]各门店任务!$B:$BM,64,0)</f>
        <v>256.4</v>
      </c>
      <c r="L84" s="4">
        <f>C84+K84</f>
        <v>1892.8</v>
      </c>
      <c r="M84" s="4">
        <f>L84-D84-E84</f>
        <v>0</v>
      </c>
    </row>
    <row r="85" s="2" customFormat="1" spans="1:13">
      <c r="A85" s="11">
        <v>591</v>
      </c>
      <c r="B85" s="17" t="s">
        <v>93</v>
      </c>
      <c r="C85" s="12">
        <f>VLOOKUP(A85,[5]发放表!$A:$G,7,0)</f>
        <v>3285.3</v>
      </c>
      <c r="D85" s="18">
        <v>3575.6</v>
      </c>
      <c r="E85" s="13"/>
      <c r="F85" s="13"/>
      <c r="G85" s="13"/>
      <c r="H85" s="14"/>
      <c r="I85" s="14">
        <f>E85-F85-G85-H85</f>
        <v>0</v>
      </c>
      <c r="J85" s="13">
        <f>D85+I85</f>
        <v>3575.6</v>
      </c>
      <c r="K85" s="14">
        <f>VLOOKUP(A85,[6]各门店任务!$B:$BM,64,0)</f>
        <v>290.3</v>
      </c>
      <c r="L85" s="4">
        <f>C85+K85</f>
        <v>3575.6</v>
      </c>
      <c r="M85" s="4">
        <f>L85-D85-E85</f>
        <v>0</v>
      </c>
    </row>
    <row r="86" s="2" customFormat="1" spans="1:13">
      <c r="A86" s="58">
        <v>593</v>
      </c>
      <c r="B86" s="69" t="s">
        <v>94</v>
      </c>
      <c r="C86" s="12"/>
      <c r="D86" s="57"/>
      <c r="E86" s="57"/>
      <c r="F86" s="57"/>
      <c r="G86" s="57"/>
      <c r="H86" s="59"/>
      <c r="I86" s="14">
        <f>E86-F86-G86-H86</f>
        <v>0</v>
      </c>
      <c r="J86" s="57">
        <f>D86+I86</f>
        <v>0</v>
      </c>
      <c r="K86" s="14"/>
      <c r="L86" s="71">
        <f>C86+K86</f>
        <v>0</v>
      </c>
      <c r="M86" s="71">
        <f>L86-D86-E86</f>
        <v>0</v>
      </c>
    </row>
    <row r="87" s="2" customFormat="1" spans="1:13">
      <c r="A87" s="58"/>
      <c r="B87" s="72" t="s">
        <v>95</v>
      </c>
      <c r="C87" s="12"/>
      <c r="D87" s="57"/>
      <c r="E87" s="57"/>
      <c r="F87" s="57"/>
      <c r="G87" s="57"/>
      <c r="H87" s="59"/>
      <c r="I87" s="14">
        <f>E87-F87-G87-H87</f>
        <v>0</v>
      </c>
      <c r="J87" s="57">
        <f>D87+I87</f>
        <v>0</v>
      </c>
      <c r="K87" s="14"/>
      <c r="L87" s="71">
        <f>C87+K87</f>
        <v>0</v>
      </c>
      <c r="M87" s="71">
        <f>L87-D87-E87</f>
        <v>0</v>
      </c>
    </row>
    <row r="88" s="2" customFormat="1" spans="1:13">
      <c r="A88" s="62">
        <v>596</v>
      </c>
      <c r="B88" s="73" t="s">
        <v>96</v>
      </c>
      <c r="C88" s="12"/>
      <c r="D88" s="65"/>
      <c r="E88" s="65"/>
      <c r="F88" s="65"/>
      <c r="G88" s="65"/>
      <c r="H88" s="66"/>
      <c r="I88" s="14">
        <f>E88-F88-G88-H88</f>
        <v>0</v>
      </c>
      <c r="J88" s="65">
        <f>D88+I88</f>
        <v>0</v>
      </c>
      <c r="K88" s="14"/>
      <c r="L88" s="71">
        <f>C88+K88</f>
        <v>0</v>
      </c>
      <c r="M88" s="71">
        <f>L88-D88-E88</f>
        <v>0</v>
      </c>
    </row>
    <row r="89" s="2" customFormat="1" spans="1:13">
      <c r="A89" s="58">
        <v>597</v>
      </c>
      <c r="B89" s="72" t="s">
        <v>97</v>
      </c>
      <c r="C89" s="12"/>
      <c r="D89" s="57"/>
      <c r="E89" s="57"/>
      <c r="F89" s="57"/>
      <c r="G89" s="57"/>
      <c r="H89" s="59"/>
      <c r="I89" s="14">
        <f>E89-F89-G89-H89</f>
        <v>0</v>
      </c>
      <c r="J89" s="57">
        <f>D89+I89</f>
        <v>0</v>
      </c>
      <c r="K89" s="14"/>
      <c r="L89" s="71">
        <f>C89+K89</f>
        <v>0</v>
      </c>
      <c r="M89" s="71">
        <f>L89-D89-E89</f>
        <v>0</v>
      </c>
    </row>
    <row r="90" s="2" customFormat="1" spans="1:13">
      <c r="A90" s="32">
        <v>707</v>
      </c>
      <c r="B90" s="45" t="s">
        <v>98</v>
      </c>
      <c r="C90" s="12">
        <f>VLOOKUP(A90,[5]发放表!$A:$G,7,0)</f>
        <v>3999.3</v>
      </c>
      <c r="D90" s="12">
        <v>4908</v>
      </c>
      <c r="E90" s="14"/>
      <c r="F90" s="14"/>
      <c r="G90" s="14"/>
      <c r="H90" s="14"/>
      <c r="I90" s="14">
        <f>E90-F90-G90-H90</f>
        <v>0</v>
      </c>
      <c r="J90" s="14">
        <f>D90+I90</f>
        <v>4908</v>
      </c>
      <c r="K90" s="14">
        <f>VLOOKUP(A90,[6]各门店任务!$B:$BM,64,0)</f>
        <v>908.7</v>
      </c>
      <c r="L90" s="4">
        <f>C90+K90</f>
        <v>4908</v>
      </c>
      <c r="M90" s="4">
        <f>L90-D90-E90</f>
        <v>0</v>
      </c>
    </row>
    <row r="91" s="2" customFormat="1" spans="1:13">
      <c r="A91" s="11">
        <v>702</v>
      </c>
      <c r="B91" s="72" t="s">
        <v>99</v>
      </c>
      <c r="C91" s="12"/>
      <c r="D91" s="56"/>
      <c r="E91" s="57"/>
      <c r="F91" s="57"/>
      <c r="G91" s="57"/>
      <c r="H91" s="59"/>
      <c r="I91" s="14">
        <f>E91-F91-G91-H91</f>
        <v>0</v>
      </c>
      <c r="J91" s="57">
        <f>D91+I91</f>
        <v>0</v>
      </c>
      <c r="K91" s="14"/>
      <c r="L91" s="71">
        <f>C91+K91</f>
        <v>0</v>
      </c>
      <c r="M91" s="71">
        <f>L91-D91-E91</f>
        <v>0</v>
      </c>
    </row>
    <row r="92" s="2" customFormat="1" spans="1:13">
      <c r="A92" s="11">
        <v>704</v>
      </c>
      <c r="B92" s="26" t="s">
        <v>100</v>
      </c>
      <c r="C92" s="12">
        <f>VLOOKUP(A92,[5]发放表!$A:$G,7,0)</f>
        <v>1480.4</v>
      </c>
      <c r="D92" s="18">
        <v>1614.1</v>
      </c>
      <c r="E92" s="13"/>
      <c r="F92" s="13"/>
      <c r="G92" s="13"/>
      <c r="H92" s="14"/>
      <c r="I92" s="14">
        <f>E92-F92-G92-H92</f>
        <v>0</v>
      </c>
      <c r="J92" s="13">
        <f>D92+I92</f>
        <v>1614.1</v>
      </c>
      <c r="K92" s="14">
        <f>VLOOKUP(A92,[6]各门店任务!$B:$BM,64,0)</f>
        <v>133.7</v>
      </c>
      <c r="L92" s="4">
        <f>C92+K92</f>
        <v>1614.1</v>
      </c>
      <c r="M92" s="4">
        <f>L92-D92-E92</f>
        <v>0</v>
      </c>
    </row>
    <row r="93" s="2" customFormat="1" spans="1:13">
      <c r="A93" s="11">
        <v>598</v>
      </c>
      <c r="B93" s="26" t="s">
        <v>101</v>
      </c>
      <c r="C93" s="12">
        <f>VLOOKUP(A93,[5]发放表!$A:$G,7,0)</f>
        <v>2663.3</v>
      </c>
      <c r="D93" s="18">
        <v>3169.9</v>
      </c>
      <c r="E93" s="13"/>
      <c r="F93" s="13"/>
      <c r="G93" s="13"/>
      <c r="H93" s="14"/>
      <c r="I93" s="14">
        <f>E93-F93-G93-H93</f>
        <v>0</v>
      </c>
      <c r="J93" s="13">
        <f>D93+I93</f>
        <v>3169.9</v>
      </c>
      <c r="K93" s="14">
        <f>VLOOKUP(A93,[6]各门店任务!$B:$BM,64,0)</f>
        <v>506.6</v>
      </c>
      <c r="L93" s="4">
        <f>C93+K93</f>
        <v>3169.9</v>
      </c>
      <c r="M93" s="4">
        <f>L93-D93-E93</f>
        <v>0</v>
      </c>
    </row>
    <row r="94" s="2" customFormat="1" spans="1:13">
      <c r="A94" s="11">
        <v>706</v>
      </c>
      <c r="B94" s="26" t="s">
        <v>102</v>
      </c>
      <c r="C94" s="12">
        <f>VLOOKUP(A94,[5]发放表!$A:$G,7,0)</f>
        <v>2080.4</v>
      </c>
      <c r="D94" s="18">
        <v>3354.7</v>
      </c>
      <c r="E94" s="13"/>
      <c r="F94" s="13"/>
      <c r="G94" s="13"/>
      <c r="H94" s="14"/>
      <c r="I94" s="14">
        <f>E94-F94-G94-H94</f>
        <v>0</v>
      </c>
      <c r="J94" s="13">
        <f>D94+I94</f>
        <v>3354.7</v>
      </c>
      <c r="K94" s="14">
        <f>VLOOKUP(A94,[6]各门店任务!$B:$BM,64,0)</f>
        <v>1274.3</v>
      </c>
      <c r="L94" s="4">
        <f>C94+K94</f>
        <v>3354.7</v>
      </c>
      <c r="M94" s="4">
        <f>L94-D94-E94</f>
        <v>0</v>
      </c>
    </row>
    <row r="95" s="2" customFormat="1" spans="1:13">
      <c r="A95" s="11">
        <v>740</v>
      </c>
      <c r="B95" s="26" t="s">
        <v>103</v>
      </c>
      <c r="C95" s="12">
        <f>VLOOKUP(A95,[5]发放表!$A:$G,7,0)</f>
        <v>1263.2</v>
      </c>
      <c r="D95" s="13">
        <v>1683</v>
      </c>
      <c r="E95" s="13"/>
      <c r="F95" s="13"/>
      <c r="G95" s="13"/>
      <c r="H95" s="14"/>
      <c r="I95" s="14">
        <f>E95-F95-G95-H95</f>
        <v>0</v>
      </c>
      <c r="J95" s="13">
        <f>D95+I95</f>
        <v>1683</v>
      </c>
      <c r="K95" s="14">
        <f>VLOOKUP(A95,[6]各门店任务!$B:$BM,64,0)</f>
        <v>419.8</v>
      </c>
      <c r="L95" s="4">
        <f>C95+K95</f>
        <v>1683</v>
      </c>
      <c r="M95" s="4">
        <f>L95-D95-E95</f>
        <v>0</v>
      </c>
    </row>
    <row r="96" s="2" customFormat="1" spans="1:13">
      <c r="A96" s="58"/>
      <c r="B96" s="72" t="s">
        <v>104</v>
      </c>
      <c r="C96" s="12"/>
      <c r="D96" s="57"/>
      <c r="E96" s="57"/>
      <c r="F96" s="57"/>
      <c r="G96" s="57"/>
      <c r="H96" s="59"/>
      <c r="I96" s="14">
        <f>E96-F96-G96-H96</f>
        <v>0</v>
      </c>
      <c r="J96" s="57">
        <f>D96+I96</f>
        <v>0</v>
      </c>
      <c r="K96" s="14"/>
      <c r="L96" s="71">
        <f>C96+K96</f>
        <v>0</v>
      </c>
      <c r="M96" s="71">
        <f>L96-D96-E96</f>
        <v>0</v>
      </c>
    </row>
    <row r="97" s="2" customFormat="1" spans="1:13">
      <c r="A97" s="11">
        <v>710</v>
      </c>
      <c r="B97" s="26" t="s">
        <v>105</v>
      </c>
      <c r="C97" s="12">
        <f>VLOOKUP(A97,[5]发放表!$A:$G,7,0)</f>
        <v>1333.4</v>
      </c>
      <c r="D97" s="13">
        <v>1412.3</v>
      </c>
      <c r="E97" s="13"/>
      <c r="F97" s="13"/>
      <c r="G97" s="13"/>
      <c r="H97" s="14"/>
      <c r="I97" s="14">
        <f>E97-F97-G97-H97</f>
        <v>0</v>
      </c>
      <c r="J97" s="13">
        <f>D97+I97</f>
        <v>1412.3</v>
      </c>
      <c r="K97" s="14">
        <f>VLOOKUP(A97,[6]各门店任务!$B:$BM,64,0)</f>
        <v>78.9</v>
      </c>
      <c r="L97" s="4">
        <f>C97+K97</f>
        <v>1412.3</v>
      </c>
      <c r="M97" s="4">
        <f>L97-D97-E97</f>
        <v>0</v>
      </c>
    </row>
    <row r="98" s="2" customFormat="1" spans="1:13">
      <c r="A98" s="58"/>
      <c r="B98" s="72" t="s">
        <v>106</v>
      </c>
      <c r="C98" s="12"/>
      <c r="D98" s="57"/>
      <c r="E98" s="57"/>
      <c r="F98" s="57"/>
      <c r="G98" s="57"/>
      <c r="H98" s="59"/>
      <c r="I98" s="14">
        <f>E98-F98-G98-H98</f>
        <v>0</v>
      </c>
      <c r="J98" s="57">
        <f>D98+I98</f>
        <v>0</v>
      </c>
      <c r="K98" s="14"/>
      <c r="L98" s="71">
        <f>C98+K98</f>
        <v>0</v>
      </c>
      <c r="M98" s="71">
        <f>L98-D98-E98</f>
        <v>0</v>
      </c>
    </row>
    <row r="99" s="2" customFormat="1" spans="1:13">
      <c r="A99" s="11">
        <v>709</v>
      </c>
      <c r="B99" s="26" t="s">
        <v>107</v>
      </c>
      <c r="C99" s="12">
        <f>VLOOKUP(A99,[5]发放表!$A:$G,7,0)</f>
        <v>1980.5</v>
      </c>
      <c r="D99" s="13">
        <v>2408</v>
      </c>
      <c r="E99" s="13"/>
      <c r="F99" s="13"/>
      <c r="G99" s="13"/>
      <c r="H99" s="14"/>
      <c r="I99" s="14">
        <f>E99-F99-G99-H99</f>
        <v>0</v>
      </c>
      <c r="J99" s="13">
        <f>D99+I99</f>
        <v>2408</v>
      </c>
      <c r="K99" s="14">
        <f>VLOOKUP(A99,[6]各门店任务!$B:$BM,64,0)</f>
        <v>427.5</v>
      </c>
      <c r="L99" s="4">
        <f>C99+K99</f>
        <v>2408</v>
      </c>
      <c r="M99" s="4">
        <f>L99-D99-E99</f>
        <v>0</v>
      </c>
    </row>
    <row r="100" s="2" customFormat="1" spans="1:13">
      <c r="A100" s="58">
        <v>714</v>
      </c>
      <c r="B100" s="72" t="s">
        <v>108</v>
      </c>
      <c r="C100" s="70"/>
      <c r="D100" s="56"/>
      <c r="E100" s="57"/>
      <c r="F100" s="57"/>
      <c r="G100" s="57"/>
      <c r="H100" s="59"/>
      <c r="I100" s="14">
        <f>E100-F100-G100-H100</f>
        <v>0</v>
      </c>
      <c r="J100" s="57">
        <f>D100+I100</f>
        <v>0</v>
      </c>
      <c r="K100" s="59"/>
      <c r="L100" s="71">
        <f>C100+K100</f>
        <v>0</v>
      </c>
      <c r="M100" s="71">
        <f>L100-D100-E100</f>
        <v>0</v>
      </c>
    </row>
    <row r="101" s="2" customFormat="1" spans="1:13">
      <c r="A101" s="11">
        <v>713</v>
      </c>
      <c r="B101" s="26" t="s">
        <v>109</v>
      </c>
      <c r="C101" s="12">
        <f>VLOOKUP(A101,[5]发放表!$A:$G,7,0)</f>
        <v>2258.7</v>
      </c>
      <c r="D101" s="18">
        <v>3003.4</v>
      </c>
      <c r="E101" s="13"/>
      <c r="F101" s="13"/>
      <c r="G101" s="13"/>
      <c r="H101" s="14"/>
      <c r="I101" s="14">
        <f t="shared" ref="I101:I125" si="9">E101-F101-G101-H101</f>
        <v>0</v>
      </c>
      <c r="J101" s="13">
        <f>D101+I101</f>
        <v>3003.4</v>
      </c>
      <c r="K101" s="14">
        <f>VLOOKUP(A101,[6]各门店任务!$B:$BM,64,0)</f>
        <v>744.7</v>
      </c>
      <c r="L101" s="4">
        <f>C101+K101</f>
        <v>3003.4</v>
      </c>
      <c r="M101" s="4">
        <f>L101-D101-E101</f>
        <v>0</v>
      </c>
    </row>
    <row r="102" s="2" customFormat="1" spans="1:13">
      <c r="A102" s="58">
        <v>715</v>
      </c>
      <c r="B102" s="72" t="s">
        <v>110</v>
      </c>
      <c r="C102" s="70"/>
      <c r="D102" s="57"/>
      <c r="E102" s="57"/>
      <c r="F102" s="57"/>
      <c r="G102" s="57"/>
      <c r="H102" s="59"/>
      <c r="I102" s="14">
        <f>E102-F102-G102-H102</f>
        <v>0</v>
      </c>
      <c r="J102" s="57">
        <f>D102+I102</f>
        <v>0</v>
      </c>
      <c r="K102" s="59"/>
      <c r="L102" s="71">
        <f>C102+K102</f>
        <v>0</v>
      </c>
      <c r="M102" s="71">
        <f>L102-D102-E102</f>
        <v>0</v>
      </c>
    </row>
    <row r="103" s="2" customFormat="1" spans="1:13">
      <c r="A103" s="11">
        <v>712</v>
      </c>
      <c r="B103" s="46" t="s">
        <v>111</v>
      </c>
      <c r="C103" s="12">
        <f>VLOOKUP(A103,[5]发放表!$A:$G,7,0)</f>
        <v>6789.6</v>
      </c>
      <c r="D103" s="16">
        <v>8782.9</v>
      </c>
      <c r="E103" s="13"/>
      <c r="F103" s="13"/>
      <c r="G103" s="13"/>
      <c r="H103" s="14"/>
      <c r="I103" s="14">
        <f>E103-F103-G103-H103</f>
        <v>0</v>
      </c>
      <c r="J103" s="13">
        <f>D103+I103</f>
        <v>8782.9</v>
      </c>
      <c r="K103" s="14">
        <f>VLOOKUP(A103,[6]各门店任务!$B:$BM,64,0)</f>
        <v>1993.3</v>
      </c>
      <c r="L103" s="4">
        <f>C103+K103</f>
        <v>8782.9</v>
      </c>
      <c r="M103" s="4">
        <f>L103-D103-E103</f>
        <v>0</v>
      </c>
    </row>
    <row r="104" s="2" customFormat="1" spans="1:13">
      <c r="A104" s="11">
        <v>717</v>
      </c>
      <c r="B104" s="26" t="s">
        <v>112</v>
      </c>
      <c r="C104" s="12">
        <f>VLOOKUP(A104,[5]发放表!$A:$G,7,0)</f>
        <v>3105.9</v>
      </c>
      <c r="D104" s="18">
        <v>3620</v>
      </c>
      <c r="E104" s="13"/>
      <c r="F104" s="13"/>
      <c r="G104" s="13"/>
      <c r="H104" s="14"/>
      <c r="I104" s="14">
        <f>E104-F104-G104-H104</f>
        <v>0</v>
      </c>
      <c r="J104" s="13">
        <f>D104+I104</f>
        <v>3620</v>
      </c>
      <c r="K104" s="14">
        <f>VLOOKUP(A104,[6]各门店任务!$B:$BM,64,0)</f>
        <v>514.1</v>
      </c>
      <c r="L104" s="4">
        <f>C104+K104</f>
        <v>3620</v>
      </c>
      <c r="M104" s="4">
        <f>L104-D104-E104</f>
        <v>0</v>
      </c>
    </row>
    <row r="105" s="2" customFormat="1" spans="1:13">
      <c r="A105" s="11">
        <v>721</v>
      </c>
      <c r="B105" s="26" t="s">
        <v>113</v>
      </c>
      <c r="C105" s="12">
        <f>VLOOKUP(A105,[5]发放表!$A:$G,7,0)</f>
        <v>2373.7</v>
      </c>
      <c r="D105" s="18">
        <v>2766.2</v>
      </c>
      <c r="E105" s="13"/>
      <c r="F105" s="13"/>
      <c r="G105" s="13"/>
      <c r="H105" s="14"/>
      <c r="I105" s="14">
        <f>E105-F105-G105-H105</f>
        <v>0</v>
      </c>
      <c r="J105" s="13">
        <f>D105+I105</f>
        <v>2766.2</v>
      </c>
      <c r="K105" s="14">
        <f>VLOOKUP(A105,[6]各门店任务!$B:$BM,64,0)</f>
        <v>392.5</v>
      </c>
      <c r="L105" s="4">
        <f>C105+K105</f>
        <v>2766.2</v>
      </c>
      <c r="M105" s="4">
        <f>L105-D105-E105</f>
        <v>0</v>
      </c>
    </row>
    <row r="106" s="2" customFormat="1" spans="1:13">
      <c r="A106" s="11">
        <v>726</v>
      </c>
      <c r="B106" s="26" t="s">
        <v>114</v>
      </c>
      <c r="C106" s="12">
        <f>VLOOKUP(A106,[5]发放表!$A:$G,7,0)</f>
        <v>4729.7</v>
      </c>
      <c r="D106" s="13">
        <v>5387.3</v>
      </c>
      <c r="E106" s="13"/>
      <c r="F106" s="13"/>
      <c r="G106" s="13"/>
      <c r="H106" s="14"/>
      <c r="I106" s="14">
        <f>E106-F106-G106-H106</f>
        <v>0</v>
      </c>
      <c r="J106" s="13">
        <f>D106+I106</f>
        <v>5387.3</v>
      </c>
      <c r="K106" s="14">
        <f>VLOOKUP(A106,[6]各门店任务!$B:$BM,64,0)</f>
        <v>657.6</v>
      </c>
      <c r="L106" s="4">
        <f>C106+K106</f>
        <v>5387.3</v>
      </c>
      <c r="M106" s="4">
        <f>L106-D106-E106</f>
        <v>0</v>
      </c>
    </row>
    <row r="107" s="2" customFormat="1" spans="1:13">
      <c r="A107" s="11">
        <v>720</v>
      </c>
      <c r="B107" s="26" t="s">
        <v>115</v>
      </c>
      <c r="C107" s="12">
        <f>VLOOKUP(A107,[5]发放表!$A:$G,7,0)</f>
        <v>1998.3</v>
      </c>
      <c r="D107" s="13">
        <v>2541.8</v>
      </c>
      <c r="E107" s="13"/>
      <c r="F107" s="13"/>
      <c r="G107" s="13"/>
      <c r="H107" s="14"/>
      <c r="I107" s="14">
        <f>E107-F107-G107-H107</f>
        <v>0</v>
      </c>
      <c r="J107" s="13">
        <f>D107+I107</f>
        <v>2541.8</v>
      </c>
      <c r="K107" s="14">
        <f>VLOOKUP(A107,[6]各门店任务!$B:$BM,64,0)</f>
        <v>543.5</v>
      </c>
      <c r="L107" s="4">
        <f>C107+K107</f>
        <v>2541.8</v>
      </c>
      <c r="M107" s="4">
        <f>L107-D107-E107</f>
        <v>0</v>
      </c>
    </row>
    <row r="108" s="2" customFormat="1" spans="1:13">
      <c r="A108" s="11">
        <v>716</v>
      </c>
      <c r="B108" s="26" t="s">
        <v>116</v>
      </c>
      <c r="C108" s="12">
        <f>VLOOKUP(A108,[5]发放表!$A:$G,7,0)</f>
        <v>1837.7</v>
      </c>
      <c r="D108" s="13">
        <v>2427.6</v>
      </c>
      <c r="E108" s="13"/>
      <c r="F108" s="13"/>
      <c r="G108" s="13"/>
      <c r="H108" s="14"/>
      <c r="I108" s="14">
        <f>E108-F108-G108-H108</f>
        <v>0</v>
      </c>
      <c r="J108" s="13">
        <f>D108+I108</f>
        <v>2427.6</v>
      </c>
      <c r="K108" s="14">
        <f>VLOOKUP(A108,[6]各门店任务!$B:$BM,64,0)</f>
        <v>589.9</v>
      </c>
      <c r="L108" s="4">
        <f>C108+K108</f>
        <v>2427.6</v>
      </c>
      <c r="M108" s="4">
        <f>L108-D108-E108</f>
        <v>0</v>
      </c>
    </row>
    <row r="109" s="2" customFormat="1" spans="1:13">
      <c r="A109" s="11">
        <v>718</v>
      </c>
      <c r="B109" s="26" t="s">
        <v>117</v>
      </c>
      <c r="C109" s="12">
        <f>VLOOKUP(A109,[5]发放表!$A:$G,7,0)</f>
        <v>1146</v>
      </c>
      <c r="D109" s="13">
        <v>1483.5</v>
      </c>
      <c r="E109" s="13"/>
      <c r="F109" s="13"/>
      <c r="G109" s="13"/>
      <c r="H109" s="14"/>
      <c r="I109" s="14">
        <f>E109-F109-G109-H109</f>
        <v>0</v>
      </c>
      <c r="J109" s="13">
        <f>D109+I109</f>
        <v>1483.5</v>
      </c>
      <c r="K109" s="14">
        <f>VLOOKUP(A109,[6]各门店任务!$B:$BM,64,0)</f>
        <v>337.5</v>
      </c>
      <c r="L109" s="4">
        <f>C109+K109</f>
        <v>1483.5</v>
      </c>
      <c r="M109" s="4">
        <f>L109-D109-E109</f>
        <v>0</v>
      </c>
    </row>
    <row r="110" s="2" customFormat="1" spans="1:13">
      <c r="A110" s="11">
        <v>734</v>
      </c>
      <c r="B110" s="26" t="s">
        <v>118</v>
      </c>
      <c r="C110" s="12">
        <f>VLOOKUP(A110,[5]发放表!$A:$G,7,0)</f>
        <v>3055.6</v>
      </c>
      <c r="D110" s="13">
        <v>3194.5</v>
      </c>
      <c r="E110" s="13"/>
      <c r="F110" s="13"/>
      <c r="G110" s="13"/>
      <c r="H110" s="14"/>
      <c r="I110" s="14">
        <f>E110-F110-G110-H110</f>
        <v>0</v>
      </c>
      <c r="J110" s="13">
        <f>D110+I110</f>
        <v>3194.5</v>
      </c>
      <c r="K110" s="14">
        <f>VLOOKUP(A110,[6]各门店任务!$B:$BM,64,0)</f>
        <v>138.9</v>
      </c>
      <c r="L110" s="4">
        <f>C110+K110</f>
        <v>3194.5</v>
      </c>
      <c r="M110" s="4">
        <f>L110-D110-E110</f>
        <v>0</v>
      </c>
    </row>
    <row r="111" s="2" customFormat="1" spans="1:13">
      <c r="A111" s="11">
        <v>719</v>
      </c>
      <c r="B111" s="26" t="s">
        <v>119</v>
      </c>
      <c r="C111" s="12">
        <f>VLOOKUP(A111,[5]发放表!$A:$G,7,0)</f>
        <v>3407.7</v>
      </c>
      <c r="D111" s="13">
        <v>4445.9</v>
      </c>
      <c r="E111" s="13"/>
      <c r="F111" s="13"/>
      <c r="G111" s="13"/>
      <c r="H111" s="14"/>
      <c r="I111" s="14">
        <f>E111-F111-G111-H111</f>
        <v>0</v>
      </c>
      <c r="J111" s="13">
        <f>D111+I111</f>
        <v>4445.9</v>
      </c>
      <c r="K111" s="14">
        <f>VLOOKUP(A111,[6]各门店任务!$B:$BM,64,0)</f>
        <v>1038.2</v>
      </c>
      <c r="L111" s="4">
        <f>C111+K111</f>
        <v>4445.9</v>
      </c>
      <c r="M111" s="4">
        <f>L111-D111-E111</f>
        <v>0</v>
      </c>
    </row>
    <row r="112" s="2" customFormat="1" spans="1:13">
      <c r="A112" s="11">
        <v>724</v>
      </c>
      <c r="B112" s="46" t="s">
        <v>120</v>
      </c>
      <c r="C112" s="12">
        <f>VLOOKUP(A112,[5]发放表!$A:$G,7,0)</f>
        <v>2847.7</v>
      </c>
      <c r="D112" s="18">
        <v>3051.8</v>
      </c>
      <c r="E112" s="16"/>
      <c r="F112" s="13"/>
      <c r="G112" s="13"/>
      <c r="H112" s="14"/>
      <c r="I112" s="14">
        <f>E112-F112-G112-H112</f>
        <v>0</v>
      </c>
      <c r="J112" s="13">
        <f>D112+I112</f>
        <v>3051.8</v>
      </c>
      <c r="K112" s="14">
        <f>VLOOKUP(A112,[6]各门店任务!$B:$BM,64,0)</f>
        <v>204.1</v>
      </c>
      <c r="L112" s="4">
        <f>C112+K112</f>
        <v>3051.8</v>
      </c>
      <c r="M112" s="4">
        <f>L112-D112-E112</f>
        <v>0</v>
      </c>
    </row>
    <row r="113" s="2" customFormat="1" spans="1:13">
      <c r="A113" s="58">
        <v>731</v>
      </c>
      <c r="B113" s="72" t="s">
        <v>121</v>
      </c>
      <c r="C113" s="12"/>
      <c r="D113" s="56"/>
      <c r="E113" s="57"/>
      <c r="F113" s="57"/>
      <c r="G113" s="57"/>
      <c r="H113" s="59"/>
      <c r="I113" s="14">
        <f>E113-F113-G113-H113</f>
        <v>0</v>
      </c>
      <c r="J113" s="57">
        <f>D113+I113</f>
        <v>0</v>
      </c>
      <c r="K113" s="14"/>
      <c r="L113" s="71">
        <f>C113+K113</f>
        <v>0</v>
      </c>
      <c r="M113" s="71">
        <f>L113-D113-E113</f>
        <v>0</v>
      </c>
    </row>
    <row r="114" s="2" customFormat="1" spans="1:13">
      <c r="A114" s="58"/>
      <c r="B114" s="72" t="s">
        <v>122</v>
      </c>
      <c r="C114" s="12"/>
      <c r="D114" s="57"/>
      <c r="E114" s="57"/>
      <c r="F114" s="57"/>
      <c r="G114" s="57"/>
      <c r="H114" s="59"/>
      <c r="I114" s="14">
        <f>E114-F114-G114-H114</f>
        <v>0</v>
      </c>
      <c r="J114" s="57">
        <f>D114+I114</f>
        <v>0</v>
      </c>
      <c r="K114" s="14"/>
      <c r="L114" s="71">
        <f>C114+K114</f>
        <v>0</v>
      </c>
      <c r="M114" s="71">
        <f>L114-D114-E114</f>
        <v>0</v>
      </c>
    </row>
    <row r="115" s="2" customFormat="1" spans="1:13">
      <c r="A115" s="11">
        <v>723</v>
      </c>
      <c r="B115" s="26" t="s">
        <v>123</v>
      </c>
      <c r="C115" s="12">
        <f>VLOOKUP(A115,[5]发放表!$A:$G,7,0)</f>
        <v>1904.8</v>
      </c>
      <c r="D115" s="18">
        <v>2066.7</v>
      </c>
      <c r="E115" s="13"/>
      <c r="F115" s="13"/>
      <c r="G115" s="13"/>
      <c r="H115" s="14"/>
      <c r="I115" s="14">
        <f>E115-F115-G115-H115</f>
        <v>0</v>
      </c>
      <c r="J115" s="13">
        <f>D115+I115</f>
        <v>2066.7</v>
      </c>
      <c r="K115" s="14">
        <f>VLOOKUP(A115,[6]各门店任务!$B:$BM,64,0)</f>
        <v>161.9</v>
      </c>
      <c r="L115" s="4">
        <f>C115+K115</f>
        <v>2066.7</v>
      </c>
      <c r="M115" s="4">
        <f>L115-D115-E115</f>
        <v>0</v>
      </c>
    </row>
    <row r="116" s="2" customFormat="1" spans="1:13">
      <c r="A116" s="11">
        <v>737</v>
      </c>
      <c r="B116" s="26" t="s">
        <v>124</v>
      </c>
      <c r="C116" s="12">
        <f>VLOOKUP(A116,[5]发放表!$A:$G,7,0)</f>
        <v>1311.9</v>
      </c>
      <c r="D116" s="13">
        <v>1515.7</v>
      </c>
      <c r="E116" s="13"/>
      <c r="F116" s="13"/>
      <c r="G116" s="13"/>
      <c r="H116" s="14"/>
      <c r="I116" s="14">
        <f>E116-F116-G116-H116</f>
        <v>0</v>
      </c>
      <c r="J116" s="13">
        <f>D116+I116</f>
        <v>1515.7</v>
      </c>
      <c r="K116" s="14">
        <f>VLOOKUP(A116,[6]各门店任务!$B:$BM,64,0)</f>
        <v>203.8</v>
      </c>
      <c r="L116" s="4">
        <f>C116+K116</f>
        <v>1515.7</v>
      </c>
      <c r="M116" s="4">
        <f>L116-D116-E116</f>
        <v>0</v>
      </c>
    </row>
    <row r="117" s="2" customFormat="1" spans="1:13">
      <c r="A117" s="11">
        <v>732</v>
      </c>
      <c r="B117" s="26" t="s">
        <v>125</v>
      </c>
      <c r="C117" s="12">
        <f>VLOOKUP(A117,[5]发放表!$A:$G,7,0)</f>
        <v>1340.9</v>
      </c>
      <c r="D117" s="13">
        <v>1446.8</v>
      </c>
      <c r="E117" s="13"/>
      <c r="F117" s="13"/>
      <c r="G117" s="13"/>
      <c r="H117" s="14"/>
      <c r="I117" s="14">
        <f>E117-F117-G117-H117</f>
        <v>0</v>
      </c>
      <c r="J117" s="13">
        <f>D117+I117</f>
        <v>1446.8</v>
      </c>
      <c r="K117" s="14">
        <f>VLOOKUP(A117,[6]各门店任务!$B:$BM,64,0)</f>
        <v>105.9</v>
      </c>
      <c r="L117" s="4">
        <f>C117+K117</f>
        <v>1446.8</v>
      </c>
      <c r="M117" s="4">
        <f>L117-D117-E117</f>
        <v>0</v>
      </c>
    </row>
    <row r="118" s="2" customFormat="1" spans="1:13">
      <c r="A118" s="47">
        <v>727</v>
      </c>
      <c r="B118" s="48" t="s">
        <v>126</v>
      </c>
      <c r="C118" s="12">
        <f>VLOOKUP(A118,[5]发放表!$A:$G,7,0)</f>
        <v>1934.2</v>
      </c>
      <c r="D118" s="49">
        <v>2118.5</v>
      </c>
      <c r="E118" s="49"/>
      <c r="F118" s="49"/>
      <c r="G118" s="49"/>
      <c r="H118" s="50"/>
      <c r="I118" s="14">
        <f>E118-F118-G118-H118</f>
        <v>0</v>
      </c>
      <c r="J118" s="49">
        <f>D118+I118</f>
        <v>2118.5</v>
      </c>
      <c r="K118" s="14">
        <f>VLOOKUP(A118,[6]各门店任务!$B:$BM,64,0)</f>
        <v>184.3</v>
      </c>
      <c r="L118" s="4">
        <f>C118+K118</f>
        <v>2118.5</v>
      </c>
      <c r="M118" s="4">
        <f>L118-D118-E118</f>
        <v>0</v>
      </c>
    </row>
    <row r="119" s="2" customFormat="1" spans="1:13">
      <c r="A119" s="58"/>
      <c r="B119" s="72" t="s">
        <v>127</v>
      </c>
      <c r="C119" s="12"/>
      <c r="D119" s="57"/>
      <c r="E119" s="57"/>
      <c r="F119" s="57"/>
      <c r="G119" s="57"/>
      <c r="H119" s="59"/>
      <c r="I119" s="14">
        <f>E119-F119-G119-H119</f>
        <v>0</v>
      </c>
      <c r="J119" s="57">
        <f>D119+I119</f>
        <v>0</v>
      </c>
      <c r="K119" s="14"/>
      <c r="L119" s="71">
        <f>C119+K119</f>
        <v>0</v>
      </c>
      <c r="M119" s="71">
        <f>L119-D119-E119</f>
        <v>0</v>
      </c>
    </row>
    <row r="120" s="2" customFormat="1" spans="1:13">
      <c r="A120" s="32">
        <v>730</v>
      </c>
      <c r="B120" s="45" t="s">
        <v>128</v>
      </c>
      <c r="C120" s="12">
        <f>VLOOKUP(A120,[5]发放表!$A:$G,7,0)</f>
        <v>2913.3</v>
      </c>
      <c r="D120" s="14">
        <v>3833.4</v>
      </c>
      <c r="E120" s="14"/>
      <c r="F120" s="14"/>
      <c r="G120" s="14"/>
      <c r="H120" s="14"/>
      <c r="I120" s="14">
        <f>E120-F120-G120-H120</f>
        <v>0</v>
      </c>
      <c r="J120" s="14">
        <f>D120+I120</f>
        <v>3833.4</v>
      </c>
      <c r="K120" s="14">
        <f>VLOOKUP(A120,[6]各门店任务!$B:$BM,64,0)</f>
        <v>920.1</v>
      </c>
      <c r="L120" s="4">
        <f>C120+K120</f>
        <v>3833.4</v>
      </c>
      <c r="M120" s="4">
        <f>L120-D120-E120</f>
        <v>0</v>
      </c>
    </row>
    <row r="121" s="2" customFormat="1" spans="1:13">
      <c r="A121" s="58">
        <v>733</v>
      </c>
      <c r="B121" s="72" t="s">
        <v>129</v>
      </c>
      <c r="C121" s="12"/>
      <c r="D121" s="57"/>
      <c r="E121" s="57"/>
      <c r="F121" s="57"/>
      <c r="G121" s="57"/>
      <c r="H121" s="59"/>
      <c r="I121" s="14">
        <f>E121-F121-G121-H121</f>
        <v>0</v>
      </c>
      <c r="J121" s="57">
        <f>D121+I121</f>
        <v>0</v>
      </c>
      <c r="K121" s="14"/>
      <c r="L121" s="71">
        <f>C121+K121</f>
        <v>0</v>
      </c>
      <c r="M121" s="71">
        <f>L121-D121-E121</f>
        <v>0</v>
      </c>
    </row>
    <row r="122" s="2" customFormat="1" spans="1:13">
      <c r="A122" s="11">
        <v>738</v>
      </c>
      <c r="B122" s="26" t="s">
        <v>130</v>
      </c>
      <c r="C122" s="12">
        <f>VLOOKUP(A122,[5]发放表!$A:$G,7,0)</f>
        <v>2275.8</v>
      </c>
      <c r="D122" s="13">
        <v>2752.3</v>
      </c>
      <c r="E122" s="13"/>
      <c r="F122" s="13"/>
      <c r="G122" s="13"/>
      <c r="H122" s="14"/>
      <c r="I122" s="14">
        <f>E122-F122-G122-H122</f>
        <v>0</v>
      </c>
      <c r="J122" s="13">
        <f>D122+I122</f>
        <v>2752.3</v>
      </c>
      <c r="K122" s="14">
        <f>VLOOKUP(A122,[6]各门店任务!$B:$BM,64,0)</f>
        <v>476.5</v>
      </c>
      <c r="L122" s="4">
        <f>C122+K122</f>
        <v>2752.3</v>
      </c>
      <c r="M122" s="4">
        <f>L122-D122-E122</f>
        <v>0</v>
      </c>
    </row>
    <row r="123" s="2" customFormat="1" spans="1:13">
      <c r="A123" s="11">
        <v>743</v>
      </c>
      <c r="B123" s="26" t="s">
        <v>131</v>
      </c>
      <c r="C123" s="12">
        <f>VLOOKUP(A123,[5]发放表!$A:$G,7,0)</f>
        <v>1266.3</v>
      </c>
      <c r="D123" s="13">
        <v>1335</v>
      </c>
      <c r="E123" s="13"/>
      <c r="F123" s="13"/>
      <c r="G123" s="13"/>
      <c r="H123" s="14"/>
      <c r="I123" s="14">
        <f>E123-F123-G123-H123</f>
        <v>0</v>
      </c>
      <c r="J123" s="13">
        <f>D123+I123</f>
        <v>1335</v>
      </c>
      <c r="K123" s="14">
        <f>VLOOKUP(A123,[6]各门店任务!$B:$BM,64,0)</f>
        <v>68.7</v>
      </c>
      <c r="L123" s="4">
        <f>C123+K123</f>
        <v>1335</v>
      </c>
      <c r="M123" s="4">
        <f>L123-D123-E123</f>
        <v>0</v>
      </c>
    </row>
    <row r="124" s="2" customFormat="1" spans="1:13">
      <c r="A124" s="11">
        <v>742</v>
      </c>
      <c r="B124" s="46" t="s">
        <v>132</v>
      </c>
      <c r="C124" s="12">
        <f>VLOOKUP(A124,[5]发放表!$A:$G,7,0)</f>
        <v>2724.5</v>
      </c>
      <c r="D124" s="13">
        <v>3000.2</v>
      </c>
      <c r="E124" s="13"/>
      <c r="F124" s="13"/>
      <c r="G124" s="13"/>
      <c r="H124" s="14"/>
      <c r="I124" s="14">
        <f>E124-F124-G124-H124</f>
        <v>0</v>
      </c>
      <c r="J124" s="13">
        <f>D124+I124</f>
        <v>3000.2</v>
      </c>
      <c r="K124" s="14">
        <f>VLOOKUP(A124,[6]各门店任务!$B:$BM,64,0)</f>
        <v>275.7</v>
      </c>
      <c r="L124" s="4">
        <f>C124+K124</f>
        <v>3000.2</v>
      </c>
      <c r="M124" s="4">
        <f>L124-D124-E124</f>
        <v>0</v>
      </c>
    </row>
    <row r="125" s="2" customFormat="1" spans="1:13">
      <c r="A125" s="58">
        <v>739</v>
      </c>
      <c r="B125" s="72" t="s">
        <v>133</v>
      </c>
      <c r="C125" s="12"/>
      <c r="D125" s="57"/>
      <c r="E125" s="57"/>
      <c r="F125" s="57"/>
      <c r="G125" s="57"/>
      <c r="H125" s="59"/>
      <c r="I125" s="14">
        <f>E125-F125-G125-H125</f>
        <v>0</v>
      </c>
      <c r="J125" s="57">
        <f>D125+I125</f>
        <v>0</v>
      </c>
      <c r="K125" s="14"/>
      <c r="L125" s="71">
        <f>C125+K125</f>
        <v>0</v>
      </c>
      <c r="M125" s="71">
        <f>L125-D125-E125</f>
        <v>0</v>
      </c>
    </row>
    <row r="126" s="2" customFormat="1" spans="1:13">
      <c r="A126" s="11"/>
      <c r="B126" s="42" t="s">
        <v>134</v>
      </c>
      <c r="C126" s="51">
        <f>SUM(C4:C125)</f>
        <v>256083.3</v>
      </c>
      <c r="D126" s="13">
        <f>SUM(D4:D125)</f>
        <v>278812.74</v>
      </c>
      <c r="E126" s="13">
        <f>SUM(E4:E125)</f>
        <v>38124.76</v>
      </c>
      <c r="F126" s="13">
        <f t="shared" ref="F126:L126" si="10">SUM(F4:F125)</f>
        <v>0</v>
      </c>
      <c r="G126" s="13">
        <f>SUM(G4:G125)</f>
        <v>1140.75</v>
      </c>
      <c r="H126" s="13">
        <f>SUM(H4:H125)</f>
        <v>233.5</v>
      </c>
      <c r="I126" s="13">
        <f>SUM(I4:I125)</f>
        <v>36750.51</v>
      </c>
      <c r="J126" s="13">
        <f>SUM(J4:J125)</f>
        <v>315563.25</v>
      </c>
      <c r="K126" s="13">
        <f>SUM(K4:K125)</f>
        <v>60854.2</v>
      </c>
      <c r="L126" s="13">
        <f>SUM(L4:L125)</f>
        <v>316937.5</v>
      </c>
      <c r="M126" s="4">
        <f>L126-J126</f>
        <v>1374.25</v>
      </c>
    </row>
    <row r="127" s="2" customFormat="1" spans="3:13">
      <c r="C127" s="52"/>
      <c r="E127" s="41">
        <f>D126+E126</f>
        <v>316937.5</v>
      </c>
      <c r="L127" s="53">
        <f>C126+K126</f>
        <v>316937.5</v>
      </c>
      <c r="M127" s="53">
        <f>L127-E127</f>
        <v>0</v>
      </c>
    </row>
    <row r="128" customFormat="1" spans="1:16383">
      <c r="A128" s="2"/>
      <c r="B128" s="2"/>
      <c r="C128" s="2"/>
      <c r="D128" s="2"/>
      <c r="E128" s="2"/>
      <c r="F128" s="2"/>
      <c r="G128" s="2"/>
      <c r="H128" s="2"/>
      <c r="I128" s="2"/>
      <c r="J128" s="2" t="s">
        <v>135</v>
      </c>
      <c r="K128" s="2" t="s">
        <v>136</v>
      </c>
      <c r="L128" s="4"/>
      <c r="M128" s="4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</row>
    <row r="129" s="2" customFormat="1" spans="12:13">
      <c r="L129" s="4"/>
      <c r="M129" s="4"/>
    </row>
    <row r="130" customFormat="1" spans="1:16383">
      <c r="A130" s="41" t="s">
        <v>137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"/>
      <c r="M130" s="4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</row>
  </sheetData>
  <mergeCells count="8">
    <mergeCell ref="B1:K1"/>
    <mergeCell ref="E2:I2"/>
    <mergeCell ref="A2:A3"/>
    <mergeCell ref="B2:B3"/>
    <mergeCell ref="C2:C3"/>
    <mergeCell ref="D2:D3"/>
    <mergeCell ref="J2:J3"/>
    <mergeCell ref="K2:K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workbookViewId="0">
      <pane xSplit="2" ySplit="3" topLeftCell="C67" activePane="bottomRight" state="frozen"/>
      <selection/>
      <selection pane="topRight"/>
      <selection pane="bottomLeft"/>
      <selection pane="bottomRight" activeCell="E19" sqref="E19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9.5" style="2" customWidth="1"/>
    <col min="10" max="10" width="10.125" style="2" customWidth="1"/>
    <col min="11" max="11" width="13.5" style="4" customWidth="1"/>
    <col min="12" max="12" width="10.375" style="4" customWidth="1"/>
    <col min="13" max="13" width="12.125" style="2" customWidth="1"/>
    <col min="14" max="14" width="9" style="2" customWidth="1"/>
    <col min="15" max="16383" width="9" style="2"/>
  </cols>
  <sheetData>
    <row r="1" customFormat="1" ht="24" customHeight="1" spans="1:16382">
      <c r="A1" s="2"/>
      <c r="B1" s="5" t="s">
        <v>147</v>
      </c>
      <c r="C1" s="5"/>
      <c r="D1" s="5"/>
      <c r="E1" s="5"/>
      <c r="F1" s="5"/>
      <c r="G1" s="5"/>
      <c r="H1" s="5"/>
      <c r="I1" s="5"/>
      <c r="J1" s="5"/>
      <c r="K1" s="4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customFormat="1" ht="24" customHeight="1" spans="1:16382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27" t="s">
        <v>148</v>
      </c>
      <c r="J2" s="27" t="s">
        <v>149</v>
      </c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ht="28.5" spans="1:12">
      <c r="A3" s="10"/>
      <c r="B3" s="6"/>
      <c r="C3" s="6"/>
      <c r="D3" s="6"/>
      <c r="E3" s="10" t="s">
        <v>5</v>
      </c>
      <c r="F3" s="10" t="s">
        <v>150</v>
      </c>
      <c r="G3" s="10" t="s">
        <v>9</v>
      </c>
      <c r="H3" s="10" t="s">
        <v>6</v>
      </c>
      <c r="I3" s="28"/>
      <c r="J3" s="28"/>
      <c r="K3" s="29" t="s">
        <v>10</v>
      </c>
      <c r="L3" s="29" t="s">
        <v>11</v>
      </c>
    </row>
    <row r="4" s="2" customFormat="1" spans="1:12">
      <c r="A4" s="32">
        <v>52</v>
      </c>
      <c r="B4" s="33" t="s">
        <v>12</v>
      </c>
      <c r="C4" s="12">
        <f>VLOOKUP(A4,[7]发放表!$A:$G,7,0)</f>
        <v>4044.9</v>
      </c>
      <c r="D4" s="34">
        <v>6843.1</v>
      </c>
      <c r="E4" s="34"/>
      <c r="F4" s="14"/>
      <c r="G4" s="14">
        <f>E4-F4</f>
        <v>0</v>
      </c>
      <c r="H4" s="14">
        <f t="shared" ref="H4:H67" si="0">D4+G4</f>
        <v>6843.1</v>
      </c>
      <c r="I4" s="14">
        <f>VLOOKUP(A4,[8]现场认购品种!$B:$EL,141,0)</f>
        <v>356</v>
      </c>
      <c r="J4" s="14">
        <f>VLOOKUP(A4,[8]藏药、惠氏系列!$B:$V,21,0)</f>
        <v>2442.2</v>
      </c>
      <c r="K4" s="4">
        <f>C4+I4+J4</f>
        <v>6843.1</v>
      </c>
      <c r="L4" s="4">
        <f t="shared" ref="L4:L67" si="1">K4-D4-E4</f>
        <v>0</v>
      </c>
    </row>
    <row r="5" s="2" customFormat="1" spans="1:12">
      <c r="A5" s="11">
        <v>54</v>
      </c>
      <c r="B5" s="15" t="s">
        <v>13</v>
      </c>
      <c r="C5" s="12">
        <f>VLOOKUP(A5,[7]发放表!$A:$G,7,0)</f>
        <v>4506.3</v>
      </c>
      <c r="D5" s="16">
        <v>6418.39</v>
      </c>
      <c r="E5" s="54">
        <v>689.91</v>
      </c>
      <c r="F5" s="34"/>
      <c r="G5" s="14">
        <f t="shared" ref="G5:G36" si="2">E5-F5</f>
        <v>689.91</v>
      </c>
      <c r="H5" s="13">
        <f>D5+G5</f>
        <v>7108.3</v>
      </c>
      <c r="I5" s="14">
        <f>VLOOKUP(A5,[8]现场认购品种!$B:$EL,141,0)</f>
        <v>888</v>
      </c>
      <c r="J5" s="14">
        <f>VLOOKUP(A5,[8]藏药、惠氏系列!$B:$V,21,0)</f>
        <v>1714</v>
      </c>
      <c r="K5" s="4">
        <f t="shared" ref="K5:K36" si="3">C5+I5+J5</f>
        <v>7108.3</v>
      </c>
      <c r="L5" s="4">
        <f>K5-D5-E5</f>
        <v>0</v>
      </c>
    </row>
    <row r="6" s="2" customFormat="1" spans="1:12">
      <c r="A6" s="11">
        <v>56</v>
      </c>
      <c r="B6" s="15" t="s">
        <v>14</v>
      </c>
      <c r="C6" s="12">
        <f>VLOOKUP(A6,[7]发放表!$A:$G,7,0)</f>
        <v>2948.1</v>
      </c>
      <c r="D6" s="13">
        <v>3013.9</v>
      </c>
      <c r="E6" s="16">
        <v>507.9</v>
      </c>
      <c r="F6" s="14"/>
      <c r="G6" s="14">
        <f>E6-F6</f>
        <v>507.9</v>
      </c>
      <c r="H6" s="13">
        <f>D6+G6</f>
        <v>3521.8</v>
      </c>
      <c r="I6" s="14">
        <f>VLOOKUP(A6,[8]现场认购品种!$B:$EL,141,0)</f>
        <v>72</v>
      </c>
      <c r="J6" s="14">
        <f>VLOOKUP(A6,[8]藏药、惠氏系列!$B:$V,21,0)</f>
        <v>501.7</v>
      </c>
      <c r="K6" s="4">
        <f>C6+I6+J6</f>
        <v>3521.8</v>
      </c>
      <c r="L6" s="4">
        <f>K6-D6-E6</f>
        <v>0</v>
      </c>
    </row>
    <row r="7" s="2" customFormat="1" spans="1:12">
      <c r="A7" s="11">
        <v>307</v>
      </c>
      <c r="B7" s="15" t="s">
        <v>16</v>
      </c>
      <c r="C7" s="12">
        <f>VLOOKUP(A7,[7]发放表!$A:$G,7,0)</f>
        <v>17348.6</v>
      </c>
      <c r="D7" s="13">
        <v>9386.2</v>
      </c>
      <c r="E7" s="16">
        <v>13953.48</v>
      </c>
      <c r="F7" s="34"/>
      <c r="G7" s="14">
        <f>E7-F7</f>
        <v>13953.48</v>
      </c>
      <c r="H7" s="13">
        <f>D7+G7</f>
        <v>23339.68</v>
      </c>
      <c r="I7" s="14">
        <f>VLOOKUP(A7,[8]现场认购品种!$B:$EL,141,0)</f>
        <v>1083.28</v>
      </c>
      <c r="J7" s="14">
        <f>VLOOKUP(A7,[8]藏药、惠氏系列!$B:$V,21,0)</f>
        <v>4907.8</v>
      </c>
      <c r="K7" s="4">
        <f>C7+I7+J7</f>
        <v>23339.68</v>
      </c>
      <c r="L7" s="4">
        <f>K7-D7-E7</f>
        <v>0</v>
      </c>
    </row>
    <row r="8" s="2" customFormat="1" spans="1:12">
      <c r="A8" s="11">
        <v>308</v>
      </c>
      <c r="B8" s="15" t="s">
        <v>17</v>
      </c>
      <c r="C8" s="12">
        <f>VLOOKUP(A8,[7]发放表!$A:$G,7,0)</f>
        <v>2772.5</v>
      </c>
      <c r="D8" s="16">
        <v>3621.9</v>
      </c>
      <c r="E8" s="16">
        <v>615</v>
      </c>
      <c r="F8" s="34"/>
      <c r="G8" s="14">
        <f>E8-F8</f>
        <v>615</v>
      </c>
      <c r="H8" s="13">
        <f>D8+G8</f>
        <v>4236.9</v>
      </c>
      <c r="I8" s="14">
        <f>VLOOKUP(A8,[8]现场认购品种!$B:$EL,141,0)</f>
        <v>1056.1</v>
      </c>
      <c r="J8" s="14">
        <f>VLOOKUP(A8,[8]藏药、惠氏系列!$B:$V,21,0)</f>
        <v>408.3</v>
      </c>
      <c r="K8" s="4">
        <f>C8+I8+J8</f>
        <v>4236.9</v>
      </c>
      <c r="L8" s="4">
        <f>K8-D8-E8</f>
        <v>0</v>
      </c>
    </row>
    <row r="9" s="2" customFormat="1" spans="1:12">
      <c r="A9" s="11">
        <v>311</v>
      </c>
      <c r="B9" s="15" t="s">
        <v>18</v>
      </c>
      <c r="C9" s="12">
        <f>VLOOKUP(A9,[7]发放表!$A:$G,7,0)</f>
        <v>3559.8</v>
      </c>
      <c r="D9" s="13">
        <v>5753.1</v>
      </c>
      <c r="E9" s="55">
        <v>2262.9</v>
      </c>
      <c r="F9" s="55"/>
      <c r="G9" s="14">
        <f>E9-F9</f>
        <v>2262.9</v>
      </c>
      <c r="H9" s="13">
        <f>D9+G9</f>
        <v>8016</v>
      </c>
      <c r="I9" s="14">
        <f>VLOOKUP(A9,[8]现场认购品种!$B:$EL,141,0)</f>
        <v>578</v>
      </c>
      <c r="J9" s="14">
        <f>VLOOKUP(A9,[8]藏药、惠氏系列!$B:$V,21,0)</f>
        <v>3878.2</v>
      </c>
      <c r="K9" s="4">
        <f>C9+I9+J9</f>
        <v>8016</v>
      </c>
      <c r="L9" s="4">
        <f>K9-D9-E9</f>
        <v>0</v>
      </c>
    </row>
    <row r="10" s="2" customFormat="1" spans="1:12">
      <c r="A10" s="11">
        <v>329</v>
      </c>
      <c r="B10" s="11" t="s">
        <v>19</v>
      </c>
      <c r="C10" s="12">
        <f>VLOOKUP(A10,[7]发放表!$A:$G,7,0)</f>
        <v>3248.7</v>
      </c>
      <c r="D10" s="13">
        <v>4214</v>
      </c>
      <c r="E10" s="13"/>
      <c r="F10" s="14"/>
      <c r="G10" s="14">
        <f>E10-F10</f>
        <v>0</v>
      </c>
      <c r="H10" s="13">
        <f>D10+G10</f>
        <v>4214</v>
      </c>
      <c r="I10" s="14">
        <f>VLOOKUP(A10,[8]现场认购品种!$B:$EL,141,0)</f>
        <v>200</v>
      </c>
      <c r="J10" s="14">
        <f>VLOOKUP(A10,[8]藏药、惠氏系列!$B:$V,21,0)</f>
        <v>765.3</v>
      </c>
      <c r="K10" s="4">
        <f>C10+I10+J10</f>
        <v>4214</v>
      </c>
      <c r="L10" s="4">
        <f>K10-D10-E10</f>
        <v>0</v>
      </c>
    </row>
    <row r="11" s="2" customFormat="1" spans="1:12">
      <c r="A11" s="11">
        <v>337</v>
      </c>
      <c r="B11" s="15" t="s">
        <v>20</v>
      </c>
      <c r="C11" s="12">
        <f>VLOOKUP(A11,[7]发放表!$A:$G,7,0)</f>
        <v>9781</v>
      </c>
      <c r="D11" s="13">
        <v>11977.61</v>
      </c>
      <c r="E11" s="13">
        <v>3702.69</v>
      </c>
      <c r="F11" s="14"/>
      <c r="G11" s="14">
        <f>E11-F11</f>
        <v>3702.69</v>
      </c>
      <c r="H11" s="13">
        <f>D11+G11</f>
        <v>15680.3</v>
      </c>
      <c r="I11" s="14">
        <f>VLOOKUP(A11,[8]现场认购品种!$B:$EL,141,0)</f>
        <v>541</v>
      </c>
      <c r="J11" s="14">
        <f>VLOOKUP(A11,[8]藏药、惠氏系列!$B:$V,21,0)</f>
        <v>5358.3</v>
      </c>
      <c r="K11" s="4">
        <f>C11+I11+J11</f>
        <v>15680.3</v>
      </c>
      <c r="L11" s="4">
        <f>K11-D11-E11</f>
        <v>0</v>
      </c>
    </row>
    <row r="12" s="2" customFormat="1" ht="13.5" customHeight="1" spans="1:12">
      <c r="A12" s="11">
        <v>339</v>
      </c>
      <c r="B12" s="15" t="s">
        <v>21</v>
      </c>
      <c r="C12" s="12">
        <f>VLOOKUP(A12,[7]发放表!$A:$G,7,0)</f>
        <v>1986.3</v>
      </c>
      <c r="D12" s="13">
        <v>3840.1</v>
      </c>
      <c r="E12" s="13"/>
      <c r="F12" s="14"/>
      <c r="G12" s="14">
        <f>E12-F12</f>
        <v>0</v>
      </c>
      <c r="H12" s="13">
        <f>D12+G12</f>
        <v>3840.1</v>
      </c>
      <c r="I12" s="14">
        <f>VLOOKUP(A12,[8]现场认购品种!$B:$EL,141,0)</f>
        <v>505.2</v>
      </c>
      <c r="J12" s="14">
        <f>VLOOKUP(A12,[8]藏药、惠氏系列!$B:$V,21,0)</f>
        <v>1348.6</v>
      </c>
      <c r="K12" s="4">
        <f>C12+I12+J12</f>
        <v>3840.1</v>
      </c>
      <c r="L12" s="4">
        <f>K12-D12-E12</f>
        <v>0</v>
      </c>
    </row>
    <row r="13" s="2" customFormat="1" spans="1:12">
      <c r="A13" s="11">
        <v>341</v>
      </c>
      <c r="B13" s="15" t="s">
        <v>22</v>
      </c>
      <c r="C13" s="12">
        <f>VLOOKUP(A13,[7]发放表!$A:$G,7,0)</f>
        <v>7882.3</v>
      </c>
      <c r="D13" s="16">
        <v>3646</v>
      </c>
      <c r="E13" s="16">
        <v>8168.4</v>
      </c>
      <c r="F13" s="34"/>
      <c r="G13" s="14">
        <f>E13-F13</f>
        <v>8168.4</v>
      </c>
      <c r="H13" s="13">
        <f>D13+G13</f>
        <v>11814.4</v>
      </c>
      <c r="I13" s="14">
        <f>VLOOKUP(A13,[8]现场认购品种!$B:$EL,141,0)</f>
        <v>994.4</v>
      </c>
      <c r="J13" s="14">
        <f>VLOOKUP(A13,[8]藏药、惠氏系列!$B:$V,21,0)</f>
        <v>2937.7</v>
      </c>
      <c r="K13" s="4">
        <f>C13+I13+J13</f>
        <v>11814.4</v>
      </c>
      <c r="L13" s="4">
        <f>K13-D13-E13</f>
        <v>0</v>
      </c>
    </row>
    <row r="14" s="2" customFormat="1" spans="1:12">
      <c r="A14" s="11">
        <v>343</v>
      </c>
      <c r="B14" s="15" t="s">
        <v>23</v>
      </c>
      <c r="C14" s="12">
        <f>VLOOKUP(A14,[7]发放表!$A:$G,7,0)</f>
        <v>6491.8</v>
      </c>
      <c r="D14" s="13">
        <v>11697.2</v>
      </c>
      <c r="E14" s="13"/>
      <c r="F14" s="14"/>
      <c r="G14" s="14">
        <f>E14-F14</f>
        <v>0</v>
      </c>
      <c r="H14" s="13">
        <f>D14+G14</f>
        <v>11697.2</v>
      </c>
      <c r="I14" s="14">
        <f>VLOOKUP(A14,[8]现场认购品种!$B:$EL,141,0)</f>
        <v>907.6</v>
      </c>
      <c r="J14" s="14">
        <f>VLOOKUP(A14,[8]藏药、惠氏系列!$B:$V,21,0)</f>
        <v>4297.8</v>
      </c>
      <c r="K14" s="4">
        <f>C14+I14+J14</f>
        <v>11697.2</v>
      </c>
      <c r="L14" s="4">
        <f>K14-D14-E14</f>
        <v>0</v>
      </c>
    </row>
    <row r="15" s="2" customFormat="1" ht="15" customHeight="1" spans="1:12">
      <c r="A15" s="11">
        <v>349</v>
      </c>
      <c r="B15" s="15" t="s">
        <v>26</v>
      </c>
      <c r="C15" s="12">
        <f>VLOOKUP(A15,[7]发放表!$A:$G,7,0)</f>
        <v>3867.3</v>
      </c>
      <c r="D15" s="16">
        <v>4617.8</v>
      </c>
      <c r="E15" s="16">
        <v>759</v>
      </c>
      <c r="F15" s="34"/>
      <c r="G15" s="14">
        <f>E15-F15</f>
        <v>759</v>
      </c>
      <c r="H15" s="13">
        <f>D15+G15</f>
        <v>5376.8</v>
      </c>
      <c r="I15" s="14">
        <f>VLOOKUP(A15,[8]现场认购品种!$B:$EL,141,0)</f>
        <v>150</v>
      </c>
      <c r="J15" s="14">
        <f>VLOOKUP(A15,[8]藏药、惠氏系列!$B:$V,21,0)</f>
        <v>1359.5</v>
      </c>
      <c r="K15" s="4">
        <f>C15+I15+J15</f>
        <v>5376.8</v>
      </c>
      <c r="L15" s="4">
        <f>K15-D15-E15</f>
        <v>0</v>
      </c>
    </row>
    <row r="16" s="2" customFormat="1" spans="1:12">
      <c r="A16" s="11">
        <v>351</v>
      </c>
      <c r="B16" s="42" t="s">
        <v>27</v>
      </c>
      <c r="C16" s="12">
        <f>VLOOKUP(A16,[7]发放表!$A:$G,7,0)</f>
        <v>1866.1</v>
      </c>
      <c r="D16" s="13">
        <v>2353.3</v>
      </c>
      <c r="E16" s="13"/>
      <c r="F16" s="14"/>
      <c r="G16" s="14">
        <f>E16-F16</f>
        <v>0</v>
      </c>
      <c r="H16" s="13">
        <f>D16+G16</f>
        <v>2353.3</v>
      </c>
      <c r="I16" s="14">
        <f>VLOOKUP(A16,[8]现场认购品种!$B:$EL,141,0)</f>
        <v>74.6</v>
      </c>
      <c r="J16" s="14">
        <f>VLOOKUP(A16,[8]藏药、惠氏系列!$B:$V,21,0)</f>
        <v>412.6</v>
      </c>
      <c r="K16" s="4">
        <f>C16+I16+J16</f>
        <v>2353.3</v>
      </c>
      <c r="L16" s="4">
        <f>K16-D16-E16</f>
        <v>0</v>
      </c>
    </row>
    <row r="17" s="2" customFormat="1" spans="1:12">
      <c r="A17" s="11">
        <v>355</v>
      </c>
      <c r="B17" s="15" t="s">
        <v>29</v>
      </c>
      <c r="C17" s="12">
        <f>VLOOKUP(A17,[7]发放表!$A:$G,7,0)</f>
        <v>3896.6</v>
      </c>
      <c r="D17" s="13">
        <v>4614.8</v>
      </c>
      <c r="E17" s="13">
        <v>844.1</v>
      </c>
      <c r="F17" s="14"/>
      <c r="G17" s="14">
        <f>E17-F17</f>
        <v>844.1</v>
      </c>
      <c r="H17" s="13">
        <f>D17+G17</f>
        <v>5458.9</v>
      </c>
      <c r="I17" s="14">
        <f>VLOOKUP(A17,[8]现场认购品种!$B:$EL,141,0)</f>
        <v>258.5</v>
      </c>
      <c r="J17" s="14">
        <f>VLOOKUP(A17,[8]藏药、惠氏系列!$B:$V,21,0)</f>
        <v>1303.8</v>
      </c>
      <c r="K17" s="4">
        <f>C17+I17+J17</f>
        <v>5458.9</v>
      </c>
      <c r="L17" s="4">
        <f>K17-D17-E17</f>
        <v>-5.6843418860808e-13</v>
      </c>
    </row>
    <row r="18" s="2" customFormat="1" spans="1:12">
      <c r="A18" s="11">
        <v>357</v>
      </c>
      <c r="B18" s="15" t="s">
        <v>30</v>
      </c>
      <c r="C18" s="12">
        <f>VLOOKUP(A18,[7]发放表!$A:$G,7,0)</f>
        <v>1633</v>
      </c>
      <c r="D18" s="16">
        <v>2432.7</v>
      </c>
      <c r="E18" s="13"/>
      <c r="F18" s="14"/>
      <c r="G18" s="14">
        <f>E18-F18</f>
        <v>0</v>
      </c>
      <c r="H18" s="13">
        <f>D18+G18</f>
        <v>2432.7</v>
      </c>
      <c r="I18" s="14">
        <f>VLOOKUP(A18,[8]现场认购品种!$B:$EL,141,0)</f>
        <v>333</v>
      </c>
      <c r="J18" s="14">
        <f>VLOOKUP(A18,[8]藏药、惠氏系列!$B:$V,21,0)</f>
        <v>466.7</v>
      </c>
      <c r="K18" s="4">
        <f>C18+I18+J18</f>
        <v>2432.7</v>
      </c>
      <c r="L18" s="4">
        <f>K18-D18-E18</f>
        <v>0</v>
      </c>
    </row>
    <row r="19" s="2" customFormat="1" spans="1:12">
      <c r="A19" s="11">
        <v>359</v>
      </c>
      <c r="B19" s="15" t="s">
        <v>31</v>
      </c>
      <c r="C19" s="12">
        <f>VLOOKUP(A19,[7]发放表!$A:$G,7,0)</f>
        <v>3052.7</v>
      </c>
      <c r="D19" s="13">
        <v>3807.1</v>
      </c>
      <c r="E19" s="13"/>
      <c r="F19" s="14"/>
      <c r="G19" s="14">
        <f>E19-F19</f>
        <v>0</v>
      </c>
      <c r="H19" s="13">
        <f>D19+G19</f>
        <v>3807.1</v>
      </c>
      <c r="I19" s="14">
        <f>VLOOKUP(A19,[8]现场认购品种!$B:$EL,141,0)</f>
        <v>126</v>
      </c>
      <c r="J19" s="14">
        <f>VLOOKUP(A19,[8]藏药、惠氏系列!$B:$V,21,0)</f>
        <v>628.4</v>
      </c>
      <c r="K19" s="4">
        <f>C19+I19+J19</f>
        <v>3807.1</v>
      </c>
      <c r="L19" s="4">
        <f>K19-D19-E19</f>
        <v>0</v>
      </c>
    </row>
    <row r="20" s="2" customFormat="1" spans="1:12">
      <c r="A20" s="11">
        <v>367</v>
      </c>
      <c r="B20" s="42" t="s">
        <v>32</v>
      </c>
      <c r="C20" s="12">
        <f>VLOOKUP(A20,[7]发放表!$A:$G,7,0)</f>
        <v>2104.4</v>
      </c>
      <c r="D20" s="13">
        <v>3491.2</v>
      </c>
      <c r="E20" s="13"/>
      <c r="F20" s="14"/>
      <c r="G20" s="14">
        <f>E20-F20</f>
        <v>0</v>
      </c>
      <c r="H20" s="13">
        <f>D20+G20</f>
        <v>3491.2</v>
      </c>
      <c r="I20" s="14">
        <f>VLOOKUP(A20,[8]现场认购品种!$B:$EL,141,0)</f>
        <v>76</v>
      </c>
      <c r="J20" s="14">
        <f>VLOOKUP(A20,[8]藏药、惠氏系列!$B:$V,21,0)</f>
        <v>1310.8</v>
      </c>
      <c r="K20" s="4">
        <f>C20+I20+J20</f>
        <v>3491.2</v>
      </c>
      <c r="L20" s="4">
        <f>K20-D20-E20</f>
        <v>0</v>
      </c>
    </row>
    <row r="21" s="2" customFormat="1" spans="1:12">
      <c r="A21" s="11">
        <v>365</v>
      </c>
      <c r="B21" s="15" t="s">
        <v>33</v>
      </c>
      <c r="C21" s="12">
        <f>VLOOKUP(A21,[7]发放表!$A:$G,7,0)</f>
        <v>6674.3</v>
      </c>
      <c r="D21" s="13">
        <v>9154.7</v>
      </c>
      <c r="E21" s="13">
        <v>2092.22</v>
      </c>
      <c r="F21" s="14"/>
      <c r="G21" s="14">
        <f>E21-F21</f>
        <v>2092.22</v>
      </c>
      <c r="H21" s="13">
        <f>D21+G21</f>
        <v>11246.92</v>
      </c>
      <c r="I21" s="14">
        <f>VLOOKUP(A21,[8]现场认购品种!$B:$EL,141,0)</f>
        <v>609.62</v>
      </c>
      <c r="J21" s="14">
        <f>VLOOKUP(A21,[8]藏药、惠氏系列!$B:$V,21,0)</f>
        <v>3963</v>
      </c>
      <c r="K21" s="4">
        <f>C21+I21+J21</f>
        <v>11246.92</v>
      </c>
      <c r="L21" s="4">
        <f>K21-D21-E21</f>
        <v>0</v>
      </c>
    </row>
    <row r="22" s="2" customFormat="1" spans="1:12">
      <c r="A22" s="11">
        <v>371</v>
      </c>
      <c r="B22" s="42" t="s">
        <v>34</v>
      </c>
      <c r="C22" s="12">
        <f>VLOOKUP(A22,[7]发放表!$A:$G,7,0)</f>
        <v>1583.1</v>
      </c>
      <c r="D22" s="18">
        <v>2011.3</v>
      </c>
      <c r="E22" s="13"/>
      <c r="F22" s="14"/>
      <c r="G22" s="14">
        <f>E22-F22</f>
        <v>0</v>
      </c>
      <c r="H22" s="13">
        <f>D22+G22</f>
        <v>2011.3</v>
      </c>
      <c r="I22" s="14">
        <f>VLOOKUP(A22,[8]现场认购品种!$B:$EL,141,0)</f>
        <v>132.1</v>
      </c>
      <c r="J22" s="14">
        <f>VLOOKUP(A22,[8]藏药、惠氏系列!$B:$V,21,0)</f>
        <v>296.1</v>
      </c>
      <c r="K22" s="4">
        <f>C22+I22+J22</f>
        <v>2011.3</v>
      </c>
      <c r="L22" s="4">
        <f>K22-D22-E22</f>
        <v>0</v>
      </c>
    </row>
    <row r="23" s="2" customFormat="1" spans="1:12">
      <c r="A23" s="11">
        <v>361</v>
      </c>
      <c r="B23" s="17" t="s">
        <v>36</v>
      </c>
      <c r="C23" s="12"/>
      <c r="D23" s="18">
        <v>55</v>
      </c>
      <c r="E23" s="13"/>
      <c r="F23" s="14"/>
      <c r="G23" s="14">
        <f>E23-F23</f>
        <v>0</v>
      </c>
      <c r="H23" s="13">
        <f>D23+G23</f>
        <v>55</v>
      </c>
      <c r="I23" s="14">
        <f>VLOOKUP(A23,[8]现场认购品种!$B:$EL,141,0)</f>
        <v>0</v>
      </c>
      <c r="J23" s="14">
        <f>VLOOKUP(A23,[8]藏药、惠氏系列!$B:$V,21,0)</f>
        <v>55</v>
      </c>
      <c r="K23" s="4">
        <f>C23+I23+J23</f>
        <v>55</v>
      </c>
      <c r="L23" s="4">
        <f>K23-D23-E23</f>
        <v>0</v>
      </c>
    </row>
    <row r="24" s="2" customFormat="1" spans="1:12">
      <c r="A24" s="11">
        <v>373</v>
      </c>
      <c r="B24" s="17" t="s">
        <v>37</v>
      </c>
      <c r="C24" s="12">
        <f>VLOOKUP(A24,[7]发放表!$A:$G,7,0)</f>
        <v>2614.8</v>
      </c>
      <c r="D24" s="13">
        <v>3531.4</v>
      </c>
      <c r="E24" s="13"/>
      <c r="F24" s="14"/>
      <c r="G24" s="14">
        <f>E24-F24</f>
        <v>0</v>
      </c>
      <c r="H24" s="13">
        <f>D24+G24</f>
        <v>3531.4</v>
      </c>
      <c r="I24" s="14">
        <f>VLOOKUP(A24,[8]现场认购品种!$B:$EL,141,0)</f>
        <v>343.3</v>
      </c>
      <c r="J24" s="14">
        <f>VLOOKUP(A24,[8]藏药、惠氏系列!$B:$V,21,0)</f>
        <v>573.3</v>
      </c>
      <c r="K24" s="4">
        <f>C24+I24+J24</f>
        <v>3531.4</v>
      </c>
      <c r="L24" s="4">
        <f>K24-D24-E24</f>
        <v>0</v>
      </c>
    </row>
    <row r="25" s="2" customFormat="1" spans="1:12">
      <c r="A25" s="11">
        <v>379</v>
      </c>
      <c r="B25" s="17" t="s">
        <v>39</v>
      </c>
      <c r="C25" s="12">
        <f>VLOOKUP(A25,[7]发放表!$A:$G,7,0)</f>
        <v>2528</v>
      </c>
      <c r="D25" s="13">
        <v>3764.4</v>
      </c>
      <c r="E25" s="13"/>
      <c r="F25" s="14"/>
      <c r="G25" s="14">
        <f>E25-F25</f>
        <v>0</v>
      </c>
      <c r="H25" s="13">
        <f>D25+G25</f>
        <v>3764.4</v>
      </c>
      <c r="I25" s="14">
        <f>VLOOKUP(A25,[8]现场认购品种!$B:$EL,141,0)</f>
        <v>274</v>
      </c>
      <c r="J25" s="14">
        <f>VLOOKUP(A25,[8]藏药、惠氏系列!$B:$V,21,0)</f>
        <v>962.4</v>
      </c>
      <c r="K25" s="4">
        <f>C25+I25+J25</f>
        <v>3764.4</v>
      </c>
      <c r="L25" s="4">
        <f>K25-D25-E25</f>
        <v>0</v>
      </c>
    </row>
    <row r="26" s="2" customFormat="1" spans="1:12">
      <c r="A26" s="11">
        <v>385</v>
      </c>
      <c r="B26" s="17" t="s">
        <v>41</v>
      </c>
      <c r="C26" s="12">
        <f>VLOOKUP(A26,[7]发放表!$A:$G,7,0)</f>
        <v>2922.2</v>
      </c>
      <c r="D26" s="13">
        <v>4383.2</v>
      </c>
      <c r="E26" s="13"/>
      <c r="F26" s="14"/>
      <c r="G26" s="14">
        <f>E26-F26</f>
        <v>0</v>
      </c>
      <c r="H26" s="13">
        <f>D26+G26</f>
        <v>4383.2</v>
      </c>
      <c r="I26" s="14">
        <f>VLOOKUP(A26,[8]现场认购品种!$B:$EL,141,0)</f>
        <v>377.5</v>
      </c>
      <c r="J26" s="14">
        <f>VLOOKUP(A26,[8]藏药、惠氏系列!$B:$V,21,0)</f>
        <v>1083.5</v>
      </c>
      <c r="K26" s="4">
        <f>C26+I26+J26</f>
        <v>4383.2</v>
      </c>
      <c r="L26" s="4">
        <f>K26-D26-E26</f>
        <v>0</v>
      </c>
    </row>
    <row r="27" s="2" customFormat="1" spans="1:12">
      <c r="A27" s="11">
        <v>387</v>
      </c>
      <c r="B27" s="17" t="s">
        <v>42</v>
      </c>
      <c r="C27" s="12">
        <f>VLOOKUP(A27,[7]发放表!$A:$G,7,0)</f>
        <v>4745.9</v>
      </c>
      <c r="D27" s="13">
        <v>7356</v>
      </c>
      <c r="E27" s="13"/>
      <c r="F27" s="14"/>
      <c r="G27" s="14">
        <f>E27-F27</f>
        <v>0</v>
      </c>
      <c r="H27" s="13">
        <f>D27+G27</f>
        <v>7356</v>
      </c>
      <c r="I27" s="14">
        <f>VLOOKUP(A27,[8]现场认购品种!$B:$EL,141,0)</f>
        <v>703.7</v>
      </c>
      <c r="J27" s="14">
        <f>VLOOKUP(A27,[8]藏药、惠氏系列!$B:$V,21,0)</f>
        <v>1906.4</v>
      </c>
      <c r="K27" s="4">
        <f>C27+I27+J27</f>
        <v>7356</v>
      </c>
      <c r="L27" s="4">
        <f>K27-D27-E27</f>
        <v>0</v>
      </c>
    </row>
    <row r="28" s="2" customFormat="1" spans="1:12">
      <c r="A28" s="11">
        <v>391</v>
      </c>
      <c r="B28" s="24" t="s">
        <v>43</v>
      </c>
      <c r="C28" s="12">
        <f>VLOOKUP(A28,[7]发放表!$A:$G,7,0)</f>
        <v>3108.2</v>
      </c>
      <c r="D28" s="16">
        <v>4123.8</v>
      </c>
      <c r="E28" s="13"/>
      <c r="F28" s="14"/>
      <c r="G28" s="14">
        <f>E28-F28</f>
        <v>0</v>
      </c>
      <c r="H28" s="13">
        <f>D28+G28</f>
        <v>4123.8</v>
      </c>
      <c r="I28" s="14">
        <f>VLOOKUP(A28,[8]现场认购品种!$B:$EL,141,0)</f>
        <v>341.3</v>
      </c>
      <c r="J28" s="14">
        <f>VLOOKUP(A28,[8]藏药、惠氏系列!$B:$V,21,0)</f>
        <v>674.3</v>
      </c>
      <c r="K28" s="4">
        <f>C28+I28+J28</f>
        <v>4123.8</v>
      </c>
      <c r="L28" s="4">
        <f>K28-D28-E28</f>
        <v>0</v>
      </c>
    </row>
    <row r="29" s="2" customFormat="1" spans="1:12">
      <c r="A29" s="11">
        <v>377</v>
      </c>
      <c r="B29" s="17" t="s">
        <v>44</v>
      </c>
      <c r="C29" s="12">
        <f>VLOOKUP(A29,[7]发放表!$A:$G,7,0)</f>
        <v>2398.4</v>
      </c>
      <c r="D29" s="13">
        <v>2858.9</v>
      </c>
      <c r="E29" s="13"/>
      <c r="F29" s="14"/>
      <c r="G29" s="14">
        <f>E29-F29</f>
        <v>0</v>
      </c>
      <c r="H29" s="13">
        <f>D29+G29</f>
        <v>2858.9</v>
      </c>
      <c r="I29" s="14">
        <f>VLOOKUP(A29,[8]现场认购品种!$B:$EL,141,0)</f>
        <v>15</v>
      </c>
      <c r="J29" s="14">
        <f>VLOOKUP(A29,[8]藏药、惠氏系列!$B:$V,21,0)</f>
        <v>445.5</v>
      </c>
      <c r="K29" s="4">
        <f>C29+I29+J29</f>
        <v>2858.9</v>
      </c>
      <c r="L29" s="4">
        <f>K29-D29-E29</f>
        <v>0</v>
      </c>
    </row>
    <row r="30" s="2" customFormat="1" ht="15" customHeight="1" spans="1:12">
      <c r="A30" s="11">
        <v>389</v>
      </c>
      <c r="B30" s="17" t="s">
        <v>45</v>
      </c>
      <c r="C30" s="12"/>
      <c r="D30" s="13">
        <v>139.5</v>
      </c>
      <c r="E30" s="13"/>
      <c r="F30" s="14"/>
      <c r="G30" s="14">
        <f>E30-F30</f>
        <v>0</v>
      </c>
      <c r="H30" s="13">
        <f>D30+G30</f>
        <v>139.5</v>
      </c>
      <c r="I30" s="14">
        <f>VLOOKUP(A30,[8]现场认购品种!$B:$EL,141,0)</f>
        <v>20</v>
      </c>
      <c r="J30" s="14">
        <f>VLOOKUP(A30,[8]藏药、惠氏系列!$B:$V,21,0)</f>
        <v>119.5</v>
      </c>
      <c r="K30" s="4">
        <f>C30+I30+J30</f>
        <v>139.5</v>
      </c>
      <c r="L30" s="4">
        <f>K30-D30-E30</f>
        <v>0</v>
      </c>
    </row>
    <row r="31" s="2" customFormat="1" spans="1:12">
      <c r="A31" s="11">
        <v>399</v>
      </c>
      <c r="B31" s="17" t="s">
        <v>48</v>
      </c>
      <c r="C31" s="12">
        <f>VLOOKUP(A31,[7]发放表!$A:$G,7,0)</f>
        <v>1920.8</v>
      </c>
      <c r="D31" s="18">
        <v>3349.7</v>
      </c>
      <c r="E31" s="13"/>
      <c r="F31" s="14"/>
      <c r="G31" s="14">
        <f>E31-F31</f>
        <v>0</v>
      </c>
      <c r="H31" s="13">
        <f>D31+G31</f>
        <v>3349.7</v>
      </c>
      <c r="I31" s="14">
        <f>VLOOKUP(A31,[8]现场认购品种!$B:$EL,141,0)</f>
        <v>375.9</v>
      </c>
      <c r="J31" s="14">
        <f>VLOOKUP(A31,[8]藏药、惠氏系列!$B:$V,21,0)</f>
        <v>1053</v>
      </c>
      <c r="K31" s="4">
        <f>C31+I31+J31</f>
        <v>3349.7</v>
      </c>
      <c r="L31" s="4">
        <f>K31-D31-E31</f>
        <v>0</v>
      </c>
    </row>
    <row r="32" s="2" customFormat="1" spans="1:12">
      <c r="A32" s="11">
        <v>539</v>
      </c>
      <c r="B32" s="17" t="s">
        <v>50</v>
      </c>
      <c r="C32" s="12">
        <f>VLOOKUP(A32,[7]发放表!$A:$G,7,0)</f>
        <v>1364.5</v>
      </c>
      <c r="D32" s="13">
        <v>3137.5</v>
      </c>
      <c r="E32" s="13"/>
      <c r="F32" s="14"/>
      <c r="G32" s="14">
        <f>E32-F32</f>
        <v>0</v>
      </c>
      <c r="H32" s="13">
        <f>D32+G32</f>
        <v>3137.5</v>
      </c>
      <c r="I32" s="14">
        <f>VLOOKUP(A32,[8]现场认购品种!$B:$EL,141,0)</f>
        <v>745.1</v>
      </c>
      <c r="J32" s="14">
        <f>VLOOKUP(A32,[8]藏药、惠氏系列!$B:$V,21,0)</f>
        <v>1027.9</v>
      </c>
      <c r="K32" s="4">
        <f>C32+I32+J32</f>
        <v>3137.5</v>
      </c>
      <c r="L32" s="4">
        <f>K32-D32-E32</f>
        <v>0</v>
      </c>
    </row>
    <row r="33" s="2" customFormat="1" spans="1:12">
      <c r="A33" s="11">
        <v>517</v>
      </c>
      <c r="B33" s="17" t="s">
        <v>51</v>
      </c>
      <c r="C33" s="12">
        <f>VLOOKUP(A33,[7]发放表!$A:$G,7,0)</f>
        <v>2951.8</v>
      </c>
      <c r="D33" s="13">
        <v>4501.4</v>
      </c>
      <c r="E33" s="13"/>
      <c r="F33" s="14"/>
      <c r="G33" s="14">
        <f>E33-F33</f>
        <v>0</v>
      </c>
      <c r="H33" s="13">
        <f>D33+G33</f>
        <v>4501.4</v>
      </c>
      <c r="I33" s="14">
        <f>VLOOKUP(A33,[8]现场认购品种!$B:$EL,141,0)</f>
        <v>219.8</v>
      </c>
      <c r="J33" s="14">
        <f>VLOOKUP(A33,[8]藏药、惠氏系列!$B:$V,21,0)</f>
        <v>1329.8</v>
      </c>
      <c r="K33" s="4">
        <f>C33+I33+J33</f>
        <v>4501.4</v>
      </c>
      <c r="L33" s="4">
        <f>K33-D33-E33</f>
        <v>0</v>
      </c>
    </row>
    <row r="34" s="2" customFormat="1" spans="1:12">
      <c r="A34" s="11">
        <v>514</v>
      </c>
      <c r="B34" s="43" t="s">
        <v>53</v>
      </c>
      <c r="C34" s="12">
        <f>VLOOKUP(A34,[7]发放表!$A:$G,7,0)</f>
        <v>2995.9</v>
      </c>
      <c r="D34" s="13">
        <v>5172.8</v>
      </c>
      <c r="E34" s="13"/>
      <c r="F34" s="14"/>
      <c r="G34" s="14">
        <f>E34-F34</f>
        <v>0</v>
      </c>
      <c r="H34" s="13">
        <f>D34+G34</f>
        <v>5172.8</v>
      </c>
      <c r="I34" s="14">
        <f>VLOOKUP(A34,[8]现场认购品种!$B:$EL,141,0)</f>
        <v>180.1</v>
      </c>
      <c r="J34" s="14">
        <f>VLOOKUP(A34,[8]藏药、惠氏系列!$B:$V,21,0)</f>
        <v>1996.8</v>
      </c>
      <c r="K34" s="4">
        <f>C34+I34+J34</f>
        <v>5172.8</v>
      </c>
      <c r="L34" s="4">
        <f>K34-D34-E34</f>
        <v>0</v>
      </c>
    </row>
    <row r="35" s="2" customFormat="1" spans="1:12">
      <c r="A35" s="11">
        <v>545</v>
      </c>
      <c r="B35" s="17" t="s">
        <v>54</v>
      </c>
      <c r="C35" s="12">
        <f>VLOOKUP(A35,[7]发放表!$A:$G,7,0)</f>
        <v>2200.1</v>
      </c>
      <c r="D35" s="13">
        <v>4241.5</v>
      </c>
      <c r="E35" s="13"/>
      <c r="F35" s="14"/>
      <c r="G35" s="14">
        <f>E35-F35</f>
        <v>0</v>
      </c>
      <c r="H35" s="13">
        <f>D35+G35</f>
        <v>4241.5</v>
      </c>
      <c r="I35" s="14">
        <f>VLOOKUP(A35,[8]现场认购品种!$B:$EL,141,0)</f>
        <v>988</v>
      </c>
      <c r="J35" s="14">
        <f>VLOOKUP(A35,[8]藏药、惠氏系列!$B:$V,21,0)</f>
        <v>1053.4</v>
      </c>
      <c r="K35" s="4">
        <f>C35+I35+J35</f>
        <v>4241.5</v>
      </c>
      <c r="L35" s="4">
        <f>K35-D35-E35</f>
        <v>0</v>
      </c>
    </row>
    <row r="36" s="2" customFormat="1" spans="1:12">
      <c r="A36" s="11">
        <v>541</v>
      </c>
      <c r="B36" s="24" t="s">
        <v>55</v>
      </c>
      <c r="C36" s="12">
        <f>VLOOKUP(A36,[7]发放表!$A:$G,7,0)</f>
        <v>4798</v>
      </c>
      <c r="D36" s="13">
        <v>7413.8</v>
      </c>
      <c r="E36" s="13"/>
      <c r="F36" s="14"/>
      <c r="G36" s="14">
        <f>E36-F36</f>
        <v>0</v>
      </c>
      <c r="H36" s="13">
        <f>D36+G36</f>
        <v>7413.8</v>
      </c>
      <c r="I36" s="14">
        <f>VLOOKUP(A36,[8]现场认购品种!$B:$EL,141,0)</f>
        <v>655.1</v>
      </c>
      <c r="J36" s="14">
        <f>VLOOKUP(A36,[8]藏药、惠氏系列!$B:$V,21,0)</f>
        <v>1960.7</v>
      </c>
      <c r="K36" s="4">
        <f>C36+I36+J36</f>
        <v>7413.8</v>
      </c>
      <c r="L36" s="4">
        <f>K36-D36-E36</f>
        <v>0</v>
      </c>
    </row>
    <row r="37" s="2" customFormat="1" spans="1:12">
      <c r="A37" s="11">
        <v>511</v>
      </c>
      <c r="B37" s="17" t="s">
        <v>58</v>
      </c>
      <c r="C37" s="12">
        <f>VLOOKUP(A37,[7]发放表!$A:$G,7,0)</f>
        <v>2422.3</v>
      </c>
      <c r="D37" s="18">
        <v>2969.3</v>
      </c>
      <c r="E37" s="13"/>
      <c r="F37" s="14"/>
      <c r="G37" s="14">
        <f t="shared" ref="G37:G82" si="4">E37-F37</f>
        <v>0</v>
      </c>
      <c r="H37" s="13">
        <f>D37+G37</f>
        <v>2969.3</v>
      </c>
      <c r="I37" s="14">
        <f>VLOOKUP(A37,[8]现场认购品种!$B:$EL,141,0)</f>
        <v>34</v>
      </c>
      <c r="J37" s="14">
        <f>VLOOKUP(A37,[8]藏药、惠氏系列!$B:$V,21,0)</f>
        <v>513</v>
      </c>
      <c r="K37" s="4">
        <f t="shared" ref="K37:K82" si="5">C37+I37+J37</f>
        <v>2969.3</v>
      </c>
      <c r="L37" s="4">
        <f>K37-D37-E37</f>
        <v>0</v>
      </c>
    </row>
    <row r="38" s="2" customFormat="1" spans="1:12">
      <c r="A38" s="11">
        <v>513</v>
      </c>
      <c r="B38" s="17" t="s">
        <v>60</v>
      </c>
      <c r="C38" s="12">
        <f>VLOOKUP(A38,[7]发放表!$A:$G,7,0)</f>
        <v>2432.1</v>
      </c>
      <c r="D38" s="18">
        <v>3114.2</v>
      </c>
      <c r="E38" s="13"/>
      <c r="F38" s="14"/>
      <c r="G38" s="14">
        <f>E38-F38</f>
        <v>0</v>
      </c>
      <c r="H38" s="13">
        <f>D38+G38</f>
        <v>3114.2</v>
      </c>
      <c r="I38" s="14">
        <f>VLOOKUP(A38,[8]现场认购品种!$B:$EL,141,0)</f>
        <v>218</v>
      </c>
      <c r="J38" s="14">
        <f>VLOOKUP(A38,[8]藏药、惠氏系列!$B:$V,21,0)</f>
        <v>464.1</v>
      </c>
      <c r="K38" s="4">
        <f>C38+I38+J38</f>
        <v>3114.2</v>
      </c>
      <c r="L38" s="4">
        <f>K38-D38-E38</f>
        <v>0</v>
      </c>
    </row>
    <row r="39" s="2" customFormat="1" spans="1:12">
      <c r="A39" s="11">
        <v>515</v>
      </c>
      <c r="B39" s="17" t="s">
        <v>61</v>
      </c>
      <c r="C39" s="12">
        <f>VLOOKUP(A39,[7]发放表!$A:$G,7,0)</f>
        <v>2393</v>
      </c>
      <c r="D39" s="18">
        <v>3204.3</v>
      </c>
      <c r="E39" s="13"/>
      <c r="F39" s="14"/>
      <c r="G39" s="14">
        <f>E39-F39</f>
        <v>0</v>
      </c>
      <c r="H39" s="13">
        <f>D39+G39</f>
        <v>3204.3</v>
      </c>
      <c r="I39" s="14">
        <f>VLOOKUP(A39,[8]现场认购品种!$B:$EL,141,0)</f>
        <v>218</v>
      </c>
      <c r="J39" s="14">
        <f>VLOOKUP(A39,[8]藏药、惠氏系列!$B:$V,21,0)</f>
        <v>593.3</v>
      </c>
      <c r="K39" s="4">
        <f>C39+I39+J39</f>
        <v>3204.3</v>
      </c>
      <c r="L39" s="4">
        <f>K39-D39-E39</f>
        <v>0</v>
      </c>
    </row>
    <row r="40" s="2" customFormat="1" spans="1:12">
      <c r="A40" s="11">
        <v>546</v>
      </c>
      <c r="B40" s="17" t="s">
        <v>67</v>
      </c>
      <c r="C40" s="12">
        <f>VLOOKUP(A40,[7]发放表!$A:$G,7,0)</f>
        <v>1565.2</v>
      </c>
      <c r="D40" s="13">
        <v>1956.4</v>
      </c>
      <c r="E40" s="13"/>
      <c r="F40" s="14"/>
      <c r="G40" s="14">
        <f>E40-F40</f>
        <v>0</v>
      </c>
      <c r="H40" s="13">
        <f>D40+G40</f>
        <v>1956.4</v>
      </c>
      <c r="I40" s="14">
        <f>VLOOKUP(A40,[8]现场认购品种!$B:$EL,141,0)</f>
        <v>176</v>
      </c>
      <c r="J40" s="14">
        <f>VLOOKUP(A40,[8]藏药、惠氏系列!$B:$V,21,0)</f>
        <v>215.2</v>
      </c>
      <c r="K40" s="4">
        <f>C40+I40+J40</f>
        <v>1956.4</v>
      </c>
      <c r="L40" s="4">
        <f>K40-D40-E40</f>
        <v>0</v>
      </c>
    </row>
    <row r="41" s="2" customFormat="1" spans="1:12">
      <c r="A41" s="11">
        <v>549</v>
      </c>
      <c r="B41" s="17" t="s">
        <v>70</v>
      </c>
      <c r="C41" s="12">
        <f>VLOOKUP(A41,[7]发放表!$A:$G,7,0)</f>
        <v>1259.6</v>
      </c>
      <c r="D41" s="13">
        <v>2161</v>
      </c>
      <c r="E41" s="13"/>
      <c r="F41" s="14"/>
      <c r="G41" s="14">
        <f>E41-F41</f>
        <v>0</v>
      </c>
      <c r="H41" s="13">
        <f>D41+G41</f>
        <v>2161</v>
      </c>
      <c r="I41" s="14">
        <f>VLOOKUP(A41,[8]现场认购品种!$B:$EL,141,0)</f>
        <v>85</v>
      </c>
      <c r="J41" s="14">
        <f>VLOOKUP(A41,[8]藏药、惠氏系列!$B:$V,21,0)</f>
        <v>816.4</v>
      </c>
      <c r="K41" s="4">
        <f>C41+I41+J41</f>
        <v>2161</v>
      </c>
      <c r="L41" s="4">
        <f>K41-D41-E41</f>
        <v>0</v>
      </c>
    </row>
    <row r="42" s="2" customFormat="1" spans="1:12">
      <c r="A42" s="11">
        <v>570</v>
      </c>
      <c r="B42" s="17" t="s">
        <v>72</v>
      </c>
      <c r="C42" s="12">
        <f>VLOOKUP(A42,[7]发放表!$A:$G,7,0)</f>
        <v>2530.1</v>
      </c>
      <c r="D42" s="13">
        <v>3255.4</v>
      </c>
      <c r="E42" s="13"/>
      <c r="F42" s="14"/>
      <c r="G42" s="14">
        <f>E42-F42</f>
        <v>0</v>
      </c>
      <c r="H42" s="13">
        <f>D42+G42</f>
        <v>3255.4</v>
      </c>
      <c r="I42" s="14">
        <f>VLOOKUP(A42,[8]现场认购品种!$B:$EL,141,0)</f>
        <v>207.7</v>
      </c>
      <c r="J42" s="14">
        <f>VLOOKUP(A42,[8]藏药、惠氏系列!$B:$V,21,0)</f>
        <v>517.6</v>
      </c>
      <c r="K42" s="4">
        <f>C42+I42+J42</f>
        <v>3255.4</v>
      </c>
      <c r="L42" s="4">
        <f>K42-D42-E42</f>
        <v>0</v>
      </c>
    </row>
    <row r="43" s="2" customFormat="1" spans="1:12">
      <c r="A43" s="11">
        <v>571</v>
      </c>
      <c r="B43" s="24" t="s">
        <v>73</v>
      </c>
      <c r="C43" s="12">
        <f>VLOOKUP(A43,[7]发放表!$A:$G,7,0)</f>
        <v>9382.1</v>
      </c>
      <c r="D43" s="16">
        <v>10691.94</v>
      </c>
      <c r="E43" s="13">
        <v>2620.16</v>
      </c>
      <c r="F43" s="14"/>
      <c r="G43" s="14">
        <f>E43-F43</f>
        <v>2620.16</v>
      </c>
      <c r="H43" s="13">
        <f>D43+G43</f>
        <v>13312.1</v>
      </c>
      <c r="I43" s="14">
        <f>VLOOKUP(A43,[8]现场认购品种!$B:$EL,141,0)</f>
        <v>907.1</v>
      </c>
      <c r="J43" s="14">
        <f>VLOOKUP(A43,[8]藏药、惠氏系列!$B:$V,21,0)</f>
        <v>3022.9</v>
      </c>
      <c r="K43" s="4">
        <f>C43+I43+J43</f>
        <v>13312.1</v>
      </c>
      <c r="L43" s="4">
        <f>K43-D43-E43</f>
        <v>0</v>
      </c>
    </row>
    <row r="44" s="2" customFormat="1" ht="15" customHeight="1" spans="1:12">
      <c r="A44" s="11">
        <v>573</v>
      </c>
      <c r="B44" s="17" t="s">
        <v>74</v>
      </c>
      <c r="C44" s="12">
        <f>VLOOKUP(A44,[7]发放表!$A:$G,7,0)</f>
        <v>1865.4</v>
      </c>
      <c r="D44" s="13">
        <v>2188.1</v>
      </c>
      <c r="E44" s="13"/>
      <c r="F44" s="14"/>
      <c r="G44" s="14">
        <f>E44-F44</f>
        <v>0</v>
      </c>
      <c r="H44" s="13">
        <f>D44+G44</f>
        <v>2188.1</v>
      </c>
      <c r="I44" s="14">
        <f>VLOOKUP(A44,[8]现场认购品种!$B:$EL,141,0)</f>
        <v>30</v>
      </c>
      <c r="J44" s="14">
        <f>VLOOKUP(A44,[8]藏药、惠氏系列!$B:$V,21,0)</f>
        <v>292.7</v>
      </c>
      <c r="K44" s="4">
        <f>C44+I44+J44</f>
        <v>2188.1</v>
      </c>
      <c r="L44" s="4">
        <f>K44-D44-E44</f>
        <v>0</v>
      </c>
    </row>
    <row r="45" s="2" customFormat="1" spans="1:12">
      <c r="A45" s="11">
        <v>577</v>
      </c>
      <c r="B45" s="17" t="s">
        <v>77</v>
      </c>
      <c r="C45" s="12">
        <f>VLOOKUP(A45,[7]发放表!$A:$G,7,0)</f>
        <v>1269.1</v>
      </c>
      <c r="D45" s="13">
        <v>1468</v>
      </c>
      <c r="E45" s="13"/>
      <c r="F45" s="14"/>
      <c r="G45" s="14">
        <f>E45-F45</f>
        <v>0</v>
      </c>
      <c r="H45" s="13">
        <f>D45+G45</f>
        <v>1468</v>
      </c>
      <c r="I45" s="14">
        <f>VLOOKUP(A45,[8]现场认购品种!$B:$EL,141,0)</f>
        <v>84</v>
      </c>
      <c r="J45" s="14">
        <f>VLOOKUP(A45,[8]藏药、惠氏系列!$B:$V,21,0)</f>
        <v>114.9</v>
      </c>
      <c r="K45" s="4">
        <f>C45+I45+J45</f>
        <v>1468</v>
      </c>
      <c r="L45" s="4">
        <f>K45-D45-E45</f>
        <v>0</v>
      </c>
    </row>
    <row r="46" s="2" customFormat="1" spans="1:12">
      <c r="A46" s="11">
        <v>581</v>
      </c>
      <c r="B46" s="44" t="s">
        <v>80</v>
      </c>
      <c r="C46" s="12">
        <f>VLOOKUP(A46,[7]发放表!$A:$G,7,0)</f>
        <v>3051</v>
      </c>
      <c r="D46" s="18">
        <v>3650.6</v>
      </c>
      <c r="E46" s="13"/>
      <c r="F46" s="14"/>
      <c r="G46" s="14">
        <f>E46-F46</f>
        <v>0</v>
      </c>
      <c r="H46" s="13">
        <f>D46+G46</f>
        <v>3650.6</v>
      </c>
      <c r="I46" s="14">
        <f>VLOOKUP(A46,[8]现场认购品种!$B:$EL,141,0)</f>
        <v>177</v>
      </c>
      <c r="J46" s="14">
        <f>VLOOKUP(A46,[8]藏药、惠氏系列!$B:$V,21,0)</f>
        <v>422.6</v>
      </c>
      <c r="K46" s="4">
        <f>C46+I46+J46</f>
        <v>3650.6</v>
      </c>
      <c r="L46" s="4">
        <f>K46-D46-E46</f>
        <v>0</v>
      </c>
    </row>
    <row r="47" s="2" customFormat="1" spans="1:12">
      <c r="A47" s="11">
        <v>582</v>
      </c>
      <c r="B47" s="24" t="s">
        <v>81</v>
      </c>
      <c r="C47" s="12">
        <f>VLOOKUP(A47,[7]发放表!$A:$G,7,0)</f>
        <v>4840.9</v>
      </c>
      <c r="D47" s="56">
        <v>6745.3</v>
      </c>
      <c r="E47" s="57">
        <v>1029.9</v>
      </c>
      <c r="F47" s="14"/>
      <c r="G47" s="14">
        <f>E47-F47</f>
        <v>1029.9</v>
      </c>
      <c r="H47" s="13">
        <f>D47+G47</f>
        <v>7775.2</v>
      </c>
      <c r="I47" s="14">
        <f>VLOOKUP(A47,[8]现场认购品种!$B:$EL,141,0)</f>
        <v>132</v>
      </c>
      <c r="J47" s="14">
        <f>VLOOKUP(A47,[8]藏药、惠氏系列!$B:$V,21,0)</f>
        <v>2802.3</v>
      </c>
      <c r="K47" s="4">
        <f>C47+I47+J47</f>
        <v>7775.2</v>
      </c>
      <c r="L47" s="4">
        <f>K47-D47-E47</f>
        <v>0</v>
      </c>
    </row>
    <row r="48" s="2" customFormat="1" spans="1:12">
      <c r="A48" s="11">
        <v>572</v>
      </c>
      <c r="B48" s="17" t="s">
        <v>82</v>
      </c>
      <c r="C48" s="12">
        <f>VLOOKUP(A48,[7]发放表!$A:$G,7,0)</f>
        <v>1485.2</v>
      </c>
      <c r="D48" s="18">
        <v>1979</v>
      </c>
      <c r="E48" s="13"/>
      <c r="F48" s="14"/>
      <c r="G48" s="14">
        <f>E48-F48</f>
        <v>0</v>
      </c>
      <c r="H48" s="13">
        <f>D48+G48</f>
        <v>1979</v>
      </c>
      <c r="I48" s="14">
        <f>VLOOKUP(A48,[8]现场认购品种!$B:$EL,141,0)</f>
        <v>24</v>
      </c>
      <c r="J48" s="14">
        <f>VLOOKUP(A48,[8]藏药、惠氏系列!$B:$V,21,0)</f>
        <v>469.8</v>
      </c>
      <c r="K48" s="4">
        <f>C48+I48+J48</f>
        <v>1979</v>
      </c>
      <c r="L48" s="4">
        <f>K48-D48-E48</f>
        <v>0</v>
      </c>
    </row>
    <row r="49" s="2" customFormat="1" spans="1:12">
      <c r="A49" s="11">
        <v>578</v>
      </c>
      <c r="B49" s="17" t="s">
        <v>84</v>
      </c>
      <c r="C49" s="12">
        <f>VLOOKUP(A49,[7]发放表!$A:$G,7,0)</f>
        <v>2835.2</v>
      </c>
      <c r="D49" s="13">
        <v>3770.1</v>
      </c>
      <c r="E49" s="13"/>
      <c r="F49" s="14"/>
      <c r="G49" s="14">
        <f>E49-F49</f>
        <v>0</v>
      </c>
      <c r="H49" s="13">
        <f>D49+G49</f>
        <v>3770.1</v>
      </c>
      <c r="I49" s="14">
        <f>VLOOKUP(A49,[8]现场认购品种!$B:$EL,141,0)</f>
        <v>468</v>
      </c>
      <c r="J49" s="14">
        <f>VLOOKUP(A49,[8]藏药、惠氏系列!$B:$V,21,0)</f>
        <v>466.9</v>
      </c>
      <c r="K49" s="4">
        <f>C49+I49+J49</f>
        <v>3770.1</v>
      </c>
      <c r="L49" s="4">
        <f>K49-D49-E49</f>
        <v>0</v>
      </c>
    </row>
    <row r="50" s="2" customFormat="1" spans="1:12">
      <c r="A50" s="11">
        <v>585</v>
      </c>
      <c r="B50" s="24" t="s">
        <v>85</v>
      </c>
      <c r="C50" s="12">
        <f>VLOOKUP(A50,[7]发放表!$A:$G,7,0)</f>
        <v>4666.2</v>
      </c>
      <c r="D50" s="18">
        <v>5618.4</v>
      </c>
      <c r="E50" s="13">
        <v>182.5</v>
      </c>
      <c r="F50" s="14"/>
      <c r="G50" s="14">
        <f>E50-F50</f>
        <v>182.5</v>
      </c>
      <c r="H50" s="13">
        <f>D50+G50</f>
        <v>5800.9</v>
      </c>
      <c r="I50" s="14">
        <f>VLOOKUP(A50,[8]现场认购品种!$B:$EL,141,0)</f>
        <v>301.7</v>
      </c>
      <c r="J50" s="14">
        <f>VLOOKUP(A50,[8]藏药、惠氏系列!$B:$V,21,0)</f>
        <v>833</v>
      </c>
      <c r="K50" s="4">
        <f>C50+I50+J50</f>
        <v>5800.9</v>
      </c>
      <c r="L50" s="4">
        <f>K50-D50-E50</f>
        <v>0</v>
      </c>
    </row>
    <row r="51" s="2" customFormat="1" spans="1:12">
      <c r="A51" s="11">
        <v>584</v>
      </c>
      <c r="B51" s="17" t="s">
        <v>86</v>
      </c>
      <c r="C51" s="12">
        <f>VLOOKUP(A51,[7]发放表!$A:$G,7,0)</f>
        <v>1878.3</v>
      </c>
      <c r="D51" s="18">
        <v>3233.4</v>
      </c>
      <c r="E51" s="13"/>
      <c r="F51" s="14"/>
      <c r="G51" s="14">
        <f>E51-F51</f>
        <v>0</v>
      </c>
      <c r="H51" s="13">
        <f>D51+G51</f>
        <v>3233.4</v>
      </c>
      <c r="I51" s="14">
        <f>VLOOKUP(A51,[8]现场认购品种!$B:$EL,141,0)</f>
        <v>239</v>
      </c>
      <c r="J51" s="14">
        <f>VLOOKUP(A51,[8]藏药、惠氏系列!$B:$V,21,0)</f>
        <v>1116.1</v>
      </c>
      <c r="K51" s="4">
        <f>C51+I51+J51</f>
        <v>3233.4</v>
      </c>
      <c r="L51" s="4">
        <f>K51-D51-E51</f>
        <v>0</v>
      </c>
    </row>
    <row r="52" s="2" customFormat="1" spans="1:12">
      <c r="A52" s="11">
        <v>587</v>
      </c>
      <c r="B52" s="17" t="s">
        <v>88</v>
      </c>
      <c r="C52" s="12">
        <f>VLOOKUP(A52,[7]发放表!$A:$G,7,0)</f>
        <v>1789.6</v>
      </c>
      <c r="D52" s="18">
        <v>2237.1</v>
      </c>
      <c r="E52" s="13"/>
      <c r="F52" s="14"/>
      <c r="G52" s="14">
        <f>E52-F52</f>
        <v>0</v>
      </c>
      <c r="H52" s="13">
        <f>D52+G52</f>
        <v>2237.1</v>
      </c>
      <c r="I52" s="14">
        <f>VLOOKUP(A52,[8]现场认购品种!$B:$EL,141,0)</f>
        <v>170.5</v>
      </c>
      <c r="J52" s="14">
        <f>VLOOKUP(A52,[8]藏药、惠氏系列!$B:$V,21,0)</f>
        <v>277</v>
      </c>
      <c r="K52" s="4">
        <f>C52+I52+J52</f>
        <v>2237.1</v>
      </c>
      <c r="L52" s="4">
        <f>K52-D52-E52</f>
        <v>0</v>
      </c>
    </row>
    <row r="53" s="2" customFormat="1" spans="1:12">
      <c r="A53" s="11">
        <v>594</v>
      </c>
      <c r="B53" s="17" t="s">
        <v>89</v>
      </c>
      <c r="C53" s="12">
        <f>VLOOKUP(A53,[7]发放表!$A:$G,7,0)</f>
        <v>2741.1</v>
      </c>
      <c r="D53" s="18">
        <v>4255.8</v>
      </c>
      <c r="E53" s="13"/>
      <c r="F53" s="14"/>
      <c r="G53" s="14">
        <f>E53-F53</f>
        <v>0</v>
      </c>
      <c r="H53" s="13">
        <f>D53+G53</f>
        <v>4255.8</v>
      </c>
      <c r="I53" s="14">
        <f>VLOOKUP(A53,[8]现场认购品种!$B:$EL,141,0)</f>
        <v>385.2</v>
      </c>
      <c r="J53" s="14">
        <f>VLOOKUP(A53,[8]藏药、惠氏系列!$B:$V,21,0)</f>
        <v>1129.5</v>
      </c>
      <c r="K53" s="4">
        <f>C53+I53+J53</f>
        <v>4255.8</v>
      </c>
      <c r="L53" s="4">
        <f>K53-D53-E53</f>
        <v>0</v>
      </c>
    </row>
    <row r="54" s="2" customFormat="1" spans="1:12">
      <c r="A54" s="11">
        <v>741</v>
      </c>
      <c r="B54" s="17" t="s">
        <v>90</v>
      </c>
      <c r="C54" s="12">
        <f>VLOOKUP(A54,[7]发放表!$A:$G,7,0)</f>
        <v>1427.3</v>
      </c>
      <c r="D54" s="18">
        <v>2915.4</v>
      </c>
      <c r="E54" s="13"/>
      <c r="F54" s="14"/>
      <c r="G54" s="14">
        <f>E54-F54</f>
        <v>0</v>
      </c>
      <c r="H54" s="13">
        <f>D54+G54</f>
        <v>2915.4</v>
      </c>
      <c r="I54" s="14">
        <f>VLOOKUP(A54,[8]现场认购品种!$B:$EL,141,0)</f>
        <v>504.5</v>
      </c>
      <c r="J54" s="14">
        <f>VLOOKUP(A54,[8]藏药、惠氏系列!$B:$V,21,0)</f>
        <v>983.6</v>
      </c>
      <c r="K54" s="4">
        <f>C54+I54+J54</f>
        <v>2915.4</v>
      </c>
      <c r="L54" s="4">
        <f>K54-D54-E54</f>
        <v>0</v>
      </c>
    </row>
    <row r="55" s="2" customFormat="1" spans="1:12">
      <c r="A55" s="11">
        <v>588</v>
      </c>
      <c r="B55" s="17" t="s">
        <v>92</v>
      </c>
      <c r="C55" s="12">
        <f>VLOOKUP(A55,[7]发放表!$A:$G,7,0)</f>
        <v>1471.4</v>
      </c>
      <c r="D55" s="18">
        <v>2235.2</v>
      </c>
      <c r="E55" s="13"/>
      <c r="F55" s="14"/>
      <c r="G55" s="14">
        <f>E55-F55</f>
        <v>0</v>
      </c>
      <c r="H55" s="13">
        <f>D55+G55</f>
        <v>2235.2</v>
      </c>
      <c r="I55" s="14">
        <f>VLOOKUP(A55,[8]现场认购品种!$B:$EL,141,0)</f>
        <v>357.9</v>
      </c>
      <c r="J55" s="14">
        <f>VLOOKUP(A55,[8]藏药、惠氏系列!$B:$V,21,0)</f>
        <v>405.9</v>
      </c>
      <c r="K55" s="4">
        <f>C55+I55+J55</f>
        <v>2235.2</v>
      </c>
      <c r="L55" s="4">
        <f>K55-D55-E55</f>
        <v>0</v>
      </c>
    </row>
    <row r="56" s="2" customFormat="1" spans="1:12">
      <c r="A56" s="11">
        <v>591</v>
      </c>
      <c r="B56" s="17" t="s">
        <v>93</v>
      </c>
      <c r="C56" s="12">
        <f>VLOOKUP(A56,[7]发放表!$A:$G,7,0)</f>
        <v>2986.4</v>
      </c>
      <c r="D56" s="18">
        <v>3470</v>
      </c>
      <c r="E56" s="13"/>
      <c r="F56" s="14"/>
      <c r="G56" s="14">
        <f>E56-F56</f>
        <v>0</v>
      </c>
      <c r="H56" s="13">
        <f>D56+G56</f>
        <v>3470</v>
      </c>
      <c r="I56" s="14">
        <f>VLOOKUP(A56,[8]现场认购品种!$B:$EL,141,0)</f>
        <v>57.1</v>
      </c>
      <c r="J56" s="14">
        <f>VLOOKUP(A56,[8]藏药、惠氏系列!$B:$V,21,0)</f>
        <v>426.5</v>
      </c>
      <c r="K56" s="4">
        <f>C56+I56+J56</f>
        <v>3470</v>
      </c>
      <c r="L56" s="4">
        <f>K56-D56-E56</f>
        <v>0</v>
      </c>
    </row>
    <row r="57" s="2" customFormat="1" spans="1:12">
      <c r="A57" s="32">
        <v>707</v>
      </c>
      <c r="B57" s="45" t="s">
        <v>98</v>
      </c>
      <c r="C57" s="12">
        <f>VLOOKUP(A57,[7]发放表!$A:$G,7,0)</f>
        <v>4175.5</v>
      </c>
      <c r="D57" s="12">
        <v>5083.9</v>
      </c>
      <c r="E57" s="14"/>
      <c r="F57" s="14"/>
      <c r="G57" s="14">
        <f>E57-F57</f>
        <v>0</v>
      </c>
      <c r="H57" s="14">
        <f>D57+G57</f>
        <v>5083.9</v>
      </c>
      <c r="I57" s="14">
        <f>VLOOKUP(A57,[8]现场认购品种!$B:$EL,141,0)</f>
        <v>93</v>
      </c>
      <c r="J57" s="14">
        <f>VLOOKUP(A57,[8]藏药、惠氏系列!$B:$V,21,0)</f>
        <v>815.4</v>
      </c>
      <c r="K57" s="4">
        <f>C57+I57+J57</f>
        <v>5083.9</v>
      </c>
      <c r="L57" s="4">
        <f>K57-D57-E57</f>
        <v>0</v>
      </c>
    </row>
    <row r="58" s="2" customFormat="1" spans="1:12">
      <c r="A58" s="11">
        <v>704</v>
      </c>
      <c r="B58" s="26" t="s">
        <v>100</v>
      </c>
      <c r="C58" s="12">
        <f>VLOOKUP(A58,[7]发放表!$A:$G,7,0)</f>
        <v>1285.4</v>
      </c>
      <c r="D58" s="18">
        <v>2461.2</v>
      </c>
      <c r="E58" s="13"/>
      <c r="F58" s="14"/>
      <c r="G58" s="14">
        <f>E58-F58</f>
        <v>0</v>
      </c>
      <c r="H58" s="13">
        <f>D58+G58</f>
        <v>2461.2</v>
      </c>
      <c r="I58" s="14">
        <f>VLOOKUP(A58,[8]现场认购品种!$B:$EL,141,0)</f>
        <v>131</v>
      </c>
      <c r="J58" s="14">
        <f>VLOOKUP(A58,[8]藏药、惠氏系列!$B:$V,21,0)</f>
        <v>1044.8</v>
      </c>
      <c r="K58" s="4">
        <f>C58+I58+J58</f>
        <v>2461.2</v>
      </c>
      <c r="L58" s="4">
        <f>K58-D58-E58</f>
        <v>0</v>
      </c>
    </row>
    <row r="59" s="2" customFormat="1" spans="1:12">
      <c r="A59" s="11">
        <v>598</v>
      </c>
      <c r="B59" s="26" t="s">
        <v>101</v>
      </c>
      <c r="C59" s="12">
        <f>VLOOKUP(A59,[7]发放表!$A:$G,7,0)</f>
        <v>1943.2</v>
      </c>
      <c r="D59" s="18">
        <v>2349.8</v>
      </c>
      <c r="E59" s="13"/>
      <c r="F59" s="14"/>
      <c r="G59" s="14">
        <f>E59-F59</f>
        <v>0</v>
      </c>
      <c r="H59" s="13">
        <f>D59+G59</f>
        <v>2349.8</v>
      </c>
      <c r="I59" s="14">
        <f>VLOOKUP(A59,[8]现场认购品种!$B:$EL,141,0)</f>
        <v>27</v>
      </c>
      <c r="J59" s="14">
        <f>VLOOKUP(A59,[8]藏药、惠氏系列!$B:$V,21,0)</f>
        <v>379.6</v>
      </c>
      <c r="K59" s="4">
        <f>C59+I59+J59</f>
        <v>2349.8</v>
      </c>
      <c r="L59" s="4">
        <f>K59-D59-E59</f>
        <v>0</v>
      </c>
    </row>
    <row r="60" s="2" customFormat="1" spans="1:12">
      <c r="A60" s="11">
        <v>706</v>
      </c>
      <c r="B60" s="26" t="s">
        <v>102</v>
      </c>
      <c r="C60" s="12">
        <f>VLOOKUP(A60,[7]发放表!$A:$G,7,0)</f>
        <v>1957</v>
      </c>
      <c r="D60" s="18">
        <v>2244</v>
      </c>
      <c r="E60" s="13"/>
      <c r="F60" s="14"/>
      <c r="G60" s="14">
        <f>E60-F60</f>
        <v>0</v>
      </c>
      <c r="H60" s="13">
        <f>D60+G60</f>
        <v>2244</v>
      </c>
      <c r="I60" s="14">
        <f>VLOOKUP(A60,[8]现场认购品种!$B:$EL,141,0)</f>
        <v>48</v>
      </c>
      <c r="J60" s="14">
        <f>VLOOKUP(A60,[8]藏药、惠氏系列!$B:$V,21,0)</f>
        <v>239</v>
      </c>
      <c r="K60" s="4">
        <f>C60+I60+J60</f>
        <v>2244</v>
      </c>
      <c r="L60" s="4">
        <f>K60-D60-E60</f>
        <v>0</v>
      </c>
    </row>
    <row r="61" s="2" customFormat="1" spans="1:12">
      <c r="A61" s="11">
        <v>740</v>
      </c>
      <c r="B61" s="26" t="s">
        <v>103</v>
      </c>
      <c r="C61" s="12">
        <f>VLOOKUP(A61,[7]发放表!$A:$G,7,0)</f>
        <v>943.1</v>
      </c>
      <c r="D61" s="13">
        <v>1330.6</v>
      </c>
      <c r="E61" s="13"/>
      <c r="F61" s="14"/>
      <c r="G61" s="14">
        <f>E61-F61</f>
        <v>0</v>
      </c>
      <c r="H61" s="13">
        <f>D61+G61</f>
        <v>1330.6</v>
      </c>
      <c r="I61" s="14">
        <f>VLOOKUP(A61,[8]现场认购品种!$B:$EL,141,0)</f>
        <v>197.4</v>
      </c>
      <c r="J61" s="14">
        <f>VLOOKUP(A61,[8]藏药、惠氏系列!$B:$V,21,0)</f>
        <v>190.1</v>
      </c>
      <c r="K61" s="4">
        <f>C61+I61+J61</f>
        <v>1330.6</v>
      </c>
      <c r="L61" s="4">
        <f>K61-D61-E61</f>
        <v>0</v>
      </c>
    </row>
    <row r="62" s="2" customFormat="1" spans="1:12">
      <c r="A62" s="11">
        <v>710</v>
      </c>
      <c r="B62" s="26" t="s">
        <v>105</v>
      </c>
      <c r="C62" s="12">
        <f>VLOOKUP(A62,[7]发放表!$A:$G,7,0)</f>
        <v>1363.7</v>
      </c>
      <c r="D62" s="13">
        <v>1661.8</v>
      </c>
      <c r="E62" s="13"/>
      <c r="F62" s="14"/>
      <c r="G62" s="14">
        <f>E62-F62</f>
        <v>0</v>
      </c>
      <c r="H62" s="13">
        <f>D62+G62</f>
        <v>1661.8</v>
      </c>
      <c r="I62" s="14">
        <f>VLOOKUP(A62,[8]现场认购品种!$B:$EL,141,0)</f>
        <v>27</v>
      </c>
      <c r="J62" s="14">
        <f>VLOOKUP(A62,[8]藏药、惠氏系列!$B:$V,21,0)</f>
        <v>271.1</v>
      </c>
      <c r="K62" s="4">
        <f>C62+I62+J62</f>
        <v>1661.8</v>
      </c>
      <c r="L62" s="4">
        <f>K62-D62-E62</f>
        <v>0</v>
      </c>
    </row>
    <row r="63" s="2" customFormat="1" spans="1:12">
      <c r="A63" s="11">
        <v>709</v>
      </c>
      <c r="B63" s="26" t="s">
        <v>107</v>
      </c>
      <c r="C63" s="12">
        <f>VLOOKUP(A63,[7]发放表!$A:$G,7,0)</f>
        <v>1544.6</v>
      </c>
      <c r="D63" s="13">
        <v>2211.7</v>
      </c>
      <c r="E63" s="13"/>
      <c r="F63" s="14"/>
      <c r="G63" s="14">
        <f>E63-F63</f>
        <v>0</v>
      </c>
      <c r="H63" s="13">
        <f>D63+G63</f>
        <v>2211.7</v>
      </c>
      <c r="I63" s="14">
        <f>VLOOKUP(A63,[8]现场认购品种!$B:$EL,141,0)</f>
        <v>178.3</v>
      </c>
      <c r="J63" s="14">
        <f>VLOOKUP(A63,[8]藏药、惠氏系列!$B:$V,21,0)</f>
        <v>488.8</v>
      </c>
      <c r="K63" s="4">
        <f>C63+I63+J63</f>
        <v>2211.7</v>
      </c>
      <c r="L63" s="4">
        <f>K63-D63-E63</f>
        <v>0</v>
      </c>
    </row>
    <row r="64" s="2" customFormat="1" spans="1:12">
      <c r="A64" s="11">
        <v>713</v>
      </c>
      <c r="B64" s="26" t="s">
        <v>109</v>
      </c>
      <c r="C64" s="12">
        <f>VLOOKUP(A64,[7]发放表!$A:$G,7,0)</f>
        <v>2015.9</v>
      </c>
      <c r="D64" s="18">
        <v>2898.7</v>
      </c>
      <c r="E64" s="13"/>
      <c r="F64" s="14"/>
      <c r="G64" s="14">
        <f>E64-F64</f>
        <v>0</v>
      </c>
      <c r="H64" s="13">
        <f>D64+G64</f>
        <v>2898.7</v>
      </c>
      <c r="I64" s="14">
        <f>VLOOKUP(A64,[8]现场认购品种!$B:$EL,141,0)</f>
        <v>253</v>
      </c>
      <c r="J64" s="14">
        <f>VLOOKUP(A64,[8]藏药、惠氏系列!$B:$V,21,0)</f>
        <v>629.8</v>
      </c>
      <c r="K64" s="4">
        <f>C64+I64+J64</f>
        <v>2898.7</v>
      </c>
      <c r="L64" s="4">
        <f>K64-D64-E64</f>
        <v>0</v>
      </c>
    </row>
    <row r="65" s="2" customFormat="1" spans="1:12">
      <c r="A65" s="11">
        <v>712</v>
      </c>
      <c r="B65" s="46" t="s">
        <v>111</v>
      </c>
      <c r="C65" s="12">
        <f>VLOOKUP(A65,[7]发放表!$A:$G,7,0)</f>
        <v>5489.6</v>
      </c>
      <c r="D65" s="16">
        <v>9058.4</v>
      </c>
      <c r="E65" s="13"/>
      <c r="F65" s="14"/>
      <c r="G65" s="14">
        <f>E65-F65</f>
        <v>0</v>
      </c>
      <c r="H65" s="13">
        <f>D65+G65</f>
        <v>9058.4</v>
      </c>
      <c r="I65" s="14">
        <f>VLOOKUP(A65,[8]现场认购品种!$B:$EL,141,0)</f>
        <v>484</v>
      </c>
      <c r="J65" s="14">
        <f>VLOOKUP(A65,[8]藏药、惠氏系列!$B:$V,21,0)</f>
        <v>3084.8</v>
      </c>
      <c r="K65" s="4">
        <f>C65+I65+J65</f>
        <v>9058.4</v>
      </c>
      <c r="L65" s="4">
        <f>K65-D65-E65</f>
        <v>0</v>
      </c>
    </row>
    <row r="66" s="2" customFormat="1" spans="1:12">
      <c r="A66" s="11">
        <v>717</v>
      </c>
      <c r="B66" s="26" t="s">
        <v>112</v>
      </c>
      <c r="C66" s="12">
        <f>VLOOKUP(A66,[7]发放表!$A:$G,7,0)</f>
        <v>2682</v>
      </c>
      <c r="D66" s="18">
        <v>3670</v>
      </c>
      <c r="E66" s="13"/>
      <c r="F66" s="14"/>
      <c r="G66" s="14">
        <f>E66-F66</f>
        <v>0</v>
      </c>
      <c r="H66" s="13">
        <f>D66+G66</f>
        <v>3670</v>
      </c>
      <c r="I66" s="14">
        <f>VLOOKUP(A66,[8]现场认购品种!$B:$EL,141,0)</f>
        <v>365.3</v>
      </c>
      <c r="J66" s="14">
        <f>VLOOKUP(A66,[8]藏药、惠氏系列!$B:$V,21,0)</f>
        <v>622.7</v>
      </c>
      <c r="K66" s="4">
        <f>C66+I66+J66</f>
        <v>3670</v>
      </c>
      <c r="L66" s="4">
        <f>K66-D66-E66</f>
        <v>0</v>
      </c>
    </row>
    <row r="67" s="2" customFormat="1" spans="1:12">
      <c r="A67" s="11">
        <v>721</v>
      </c>
      <c r="B67" s="26" t="s">
        <v>113</v>
      </c>
      <c r="C67" s="12">
        <f>VLOOKUP(A67,[7]发放表!$A:$G,7,0)</f>
        <v>1996</v>
      </c>
      <c r="D67" s="18">
        <v>2685.6</v>
      </c>
      <c r="E67" s="13"/>
      <c r="F67" s="14"/>
      <c r="G67" s="14">
        <f>E67-F67</f>
        <v>0</v>
      </c>
      <c r="H67" s="13">
        <f>D67+G67</f>
        <v>2685.6</v>
      </c>
      <c r="I67" s="14">
        <f>VLOOKUP(A67,[8]现场认购品种!$B:$EL,141,0)</f>
        <v>198.7</v>
      </c>
      <c r="J67" s="14">
        <f>VLOOKUP(A67,[8]藏药、惠氏系列!$B:$V,21,0)</f>
        <v>490.9</v>
      </c>
      <c r="K67" s="4">
        <f>C67+I67+J67</f>
        <v>2685.6</v>
      </c>
      <c r="L67" s="4">
        <f>K67-D67-E67</f>
        <v>0</v>
      </c>
    </row>
    <row r="68" s="2" customFormat="1" spans="1:12">
      <c r="A68" s="11">
        <v>726</v>
      </c>
      <c r="B68" s="26" t="s">
        <v>114</v>
      </c>
      <c r="C68" s="12">
        <f>VLOOKUP(A68,[7]发放表!$A:$G,7,0)</f>
        <v>4316.2</v>
      </c>
      <c r="D68" s="13">
        <v>7239.5</v>
      </c>
      <c r="E68" s="13"/>
      <c r="F68" s="14"/>
      <c r="G68" s="14">
        <f>E68-F68</f>
        <v>0</v>
      </c>
      <c r="H68" s="13">
        <f t="shared" ref="H68:H82" si="6">D68+G68</f>
        <v>7239.5</v>
      </c>
      <c r="I68" s="14">
        <f>VLOOKUP(A68,[8]现场认购品种!$B:$EL,141,0)</f>
        <v>870</v>
      </c>
      <c r="J68" s="14">
        <f>VLOOKUP(A68,[8]藏药、惠氏系列!$B:$V,21,0)</f>
        <v>2053.3</v>
      </c>
      <c r="K68" s="4">
        <f>C68+I68+J68</f>
        <v>7239.5</v>
      </c>
      <c r="L68" s="4">
        <f t="shared" ref="L68:L82" si="7">K68-D68-E68</f>
        <v>0</v>
      </c>
    </row>
    <row r="69" s="2" customFormat="1" spans="1:12">
      <c r="A69" s="11">
        <v>720</v>
      </c>
      <c r="B69" s="26" t="s">
        <v>115</v>
      </c>
      <c r="C69" s="12">
        <f>VLOOKUP(A69,[7]发放表!$A:$G,7,0)</f>
        <v>1498.5</v>
      </c>
      <c r="D69" s="13">
        <v>2495.1</v>
      </c>
      <c r="E69" s="13"/>
      <c r="F69" s="14"/>
      <c r="G69" s="14">
        <f>E69-F69</f>
        <v>0</v>
      </c>
      <c r="H69" s="13">
        <f>D69+G69</f>
        <v>2495.1</v>
      </c>
      <c r="I69" s="14">
        <f>VLOOKUP(A69,[8]现场认购品种!$B:$EL,141,0)</f>
        <v>101.3</v>
      </c>
      <c r="J69" s="14">
        <f>VLOOKUP(A69,[8]藏药、惠氏系列!$B:$V,21,0)</f>
        <v>895.3</v>
      </c>
      <c r="K69" s="4">
        <f>C69+I69+J69</f>
        <v>2495.1</v>
      </c>
      <c r="L69" s="4">
        <f>K69-D69-E69</f>
        <v>0</v>
      </c>
    </row>
    <row r="70" s="2" customFormat="1" spans="1:12">
      <c r="A70" s="11">
        <v>716</v>
      </c>
      <c r="B70" s="26" t="s">
        <v>116</v>
      </c>
      <c r="C70" s="12">
        <f>VLOOKUP(A70,[7]发放表!$A:$G,7,0)</f>
        <v>1925.3</v>
      </c>
      <c r="D70" s="13">
        <v>2727.5</v>
      </c>
      <c r="E70" s="13"/>
      <c r="F70" s="14"/>
      <c r="G70" s="14">
        <f>E70-F70</f>
        <v>0</v>
      </c>
      <c r="H70" s="13">
        <f>D70+G70</f>
        <v>2727.5</v>
      </c>
      <c r="I70" s="14">
        <f>VLOOKUP(A70,[8]现场认购品种!$B:$EL,141,0)</f>
        <v>340.6</v>
      </c>
      <c r="J70" s="14">
        <f>VLOOKUP(A70,[8]藏药、惠氏系列!$B:$V,21,0)</f>
        <v>461.6</v>
      </c>
      <c r="K70" s="4">
        <f>C70+I70+J70</f>
        <v>2727.5</v>
      </c>
      <c r="L70" s="4">
        <f>K70-D70-E70</f>
        <v>0</v>
      </c>
    </row>
    <row r="71" s="2" customFormat="1" spans="1:12">
      <c r="A71" s="11">
        <v>718</v>
      </c>
      <c r="B71" s="26" t="s">
        <v>117</v>
      </c>
      <c r="C71" s="12">
        <f>VLOOKUP(A71,[7]发放表!$A:$G,7,0)</f>
        <v>1176.3</v>
      </c>
      <c r="D71" s="13">
        <v>1503</v>
      </c>
      <c r="E71" s="13"/>
      <c r="F71" s="14"/>
      <c r="G71" s="14">
        <f>E71-F71</f>
        <v>0</v>
      </c>
      <c r="H71" s="13">
        <f>D71+G71</f>
        <v>1503</v>
      </c>
      <c r="I71" s="14">
        <f>VLOOKUP(A71,[8]现场认购品种!$B:$EL,141,0)</f>
        <v>159</v>
      </c>
      <c r="J71" s="14">
        <f>VLOOKUP(A71,[8]藏药、惠氏系列!$B:$V,21,0)</f>
        <v>167.7</v>
      </c>
      <c r="K71" s="4">
        <f>C71+I71+J71</f>
        <v>1503</v>
      </c>
      <c r="L71" s="4">
        <f>K71-D71-E71</f>
        <v>0</v>
      </c>
    </row>
    <row r="72" s="2" customFormat="1" spans="1:12">
      <c r="A72" s="11">
        <v>734</v>
      </c>
      <c r="B72" s="26" t="s">
        <v>118</v>
      </c>
      <c r="C72" s="12">
        <f>VLOOKUP(A72,[7]发放表!$A:$G,7,0)</f>
        <v>2181.7</v>
      </c>
      <c r="D72" s="13">
        <v>2480</v>
      </c>
      <c r="E72" s="13"/>
      <c r="F72" s="14"/>
      <c r="G72" s="14">
        <f>E72-F72</f>
        <v>0</v>
      </c>
      <c r="H72" s="13">
        <f>D72+G72</f>
        <v>2480</v>
      </c>
      <c r="I72" s="14">
        <f>VLOOKUP(A72,[8]现场认购品种!$B:$EL,141,0)</f>
        <v>0</v>
      </c>
      <c r="J72" s="14">
        <f>VLOOKUP(A72,[8]藏药、惠氏系列!$B:$V,21,0)</f>
        <v>298.3</v>
      </c>
      <c r="K72" s="4">
        <f>C72+I72+J72</f>
        <v>2480</v>
      </c>
      <c r="L72" s="4">
        <f>K72-D72-E72</f>
        <v>0</v>
      </c>
    </row>
    <row r="73" s="2" customFormat="1" spans="1:12">
      <c r="A73" s="11">
        <v>719</v>
      </c>
      <c r="B73" s="26" t="s">
        <v>119</v>
      </c>
      <c r="C73" s="12">
        <f>VLOOKUP(A73,[7]发放表!$A:$G,7,0)</f>
        <v>3072</v>
      </c>
      <c r="D73" s="13">
        <v>4767.6</v>
      </c>
      <c r="E73" s="13"/>
      <c r="F73" s="14"/>
      <c r="G73" s="14">
        <f>E73-F73</f>
        <v>0</v>
      </c>
      <c r="H73" s="13">
        <f>D73+G73</f>
        <v>4767.6</v>
      </c>
      <c r="I73" s="14">
        <f>VLOOKUP(A73,[8]现场认购品种!$B:$EL,141,0)</f>
        <v>98.2</v>
      </c>
      <c r="J73" s="14">
        <f>VLOOKUP(A73,[8]藏药、惠氏系列!$B:$V,21,0)</f>
        <v>1597.4</v>
      </c>
      <c r="K73" s="4">
        <f>C73+I73+J73</f>
        <v>4767.6</v>
      </c>
      <c r="L73" s="4">
        <f>K73-D73-E73</f>
        <v>0</v>
      </c>
    </row>
    <row r="74" s="2" customFormat="1" spans="1:12">
      <c r="A74" s="11">
        <v>724</v>
      </c>
      <c r="B74" s="46" t="s">
        <v>120</v>
      </c>
      <c r="C74" s="12">
        <f>VLOOKUP(A74,[7]发放表!$A:$G,7,0)</f>
        <v>2999.4</v>
      </c>
      <c r="D74" s="18">
        <v>3725.9</v>
      </c>
      <c r="E74" s="16"/>
      <c r="F74" s="14"/>
      <c r="G74" s="14">
        <f>E74-F74</f>
        <v>0</v>
      </c>
      <c r="H74" s="13">
        <f>D74+G74</f>
        <v>3725.9</v>
      </c>
      <c r="I74" s="14">
        <f>VLOOKUP(A74,[8]现场认购品种!$B:$EL,141,0)</f>
        <v>90</v>
      </c>
      <c r="J74" s="14">
        <f>VLOOKUP(A74,[8]藏药、惠氏系列!$B:$V,21,0)</f>
        <v>636.5</v>
      </c>
      <c r="K74" s="4">
        <f>C74+I74+J74</f>
        <v>3725.9</v>
      </c>
      <c r="L74" s="4">
        <f>K74-D74-E74</f>
        <v>0</v>
      </c>
    </row>
    <row r="75" s="2" customFormat="1" spans="1:12">
      <c r="A75" s="11">
        <v>723</v>
      </c>
      <c r="B75" s="26" t="s">
        <v>123</v>
      </c>
      <c r="C75" s="12">
        <f>VLOOKUP(A75,[7]发放表!$A:$G,7,0)</f>
        <v>1919.1</v>
      </c>
      <c r="D75" s="18">
        <v>2393.9</v>
      </c>
      <c r="E75" s="13"/>
      <c r="F75" s="14"/>
      <c r="G75" s="14">
        <f>E75-F75</f>
        <v>0</v>
      </c>
      <c r="H75" s="13">
        <f>D75+G75</f>
        <v>2393.9</v>
      </c>
      <c r="I75" s="14">
        <f>VLOOKUP(A75,[8]现场认购品种!$B:$EL,141,0)</f>
        <v>80</v>
      </c>
      <c r="J75" s="14">
        <f>VLOOKUP(A75,[8]藏药、惠氏系列!$B:$V,21,0)</f>
        <v>394.8</v>
      </c>
      <c r="K75" s="4">
        <f>C75+I75+J75</f>
        <v>2393.9</v>
      </c>
      <c r="L75" s="4">
        <f>K75-D75-E75</f>
        <v>0</v>
      </c>
    </row>
    <row r="76" s="2" customFormat="1" spans="1:12">
      <c r="A76" s="11">
        <v>737</v>
      </c>
      <c r="B76" s="26" t="s">
        <v>124</v>
      </c>
      <c r="C76" s="12">
        <f>VLOOKUP(A76,[7]发放表!$A:$G,7,0)</f>
        <v>2016.5</v>
      </c>
      <c r="D76" s="13">
        <v>2329.9</v>
      </c>
      <c r="E76" s="13"/>
      <c r="F76" s="14"/>
      <c r="G76" s="14">
        <f>E76-F76</f>
        <v>0</v>
      </c>
      <c r="H76" s="13">
        <f>D76+G76</f>
        <v>2329.9</v>
      </c>
      <c r="I76" s="14">
        <f>VLOOKUP(A76,[8]现场认购品种!$B:$EL,141,0)</f>
        <v>53</v>
      </c>
      <c r="J76" s="14">
        <f>VLOOKUP(A76,[8]藏药、惠氏系列!$B:$V,21,0)</f>
        <v>260.4</v>
      </c>
      <c r="K76" s="4">
        <f>C76+I76+J76</f>
        <v>2329.9</v>
      </c>
      <c r="L76" s="4">
        <f>K76-D76-E76</f>
        <v>0</v>
      </c>
    </row>
    <row r="77" s="2" customFormat="1" spans="1:12">
      <c r="A77" s="11">
        <v>732</v>
      </c>
      <c r="B77" s="26" t="s">
        <v>125</v>
      </c>
      <c r="C77" s="12">
        <f>VLOOKUP(A77,[7]发放表!$A:$G,7,0)</f>
        <v>1276.8</v>
      </c>
      <c r="D77" s="13">
        <v>1603</v>
      </c>
      <c r="E77" s="13"/>
      <c r="F77" s="14"/>
      <c r="G77" s="14">
        <f>E77-F77</f>
        <v>0</v>
      </c>
      <c r="H77" s="13">
        <f>D77+G77</f>
        <v>1603</v>
      </c>
      <c r="I77" s="14">
        <f>VLOOKUP(A77,[8]现场认购品种!$B:$EL,141,0)</f>
        <v>84</v>
      </c>
      <c r="J77" s="14">
        <f>VLOOKUP(A77,[8]藏药、惠氏系列!$B:$V,21,0)</f>
        <v>242.2</v>
      </c>
      <c r="K77" s="4">
        <f>C77+I77+J77</f>
        <v>1603</v>
      </c>
      <c r="L77" s="4">
        <f>K77-D77-E77</f>
        <v>0</v>
      </c>
    </row>
    <row r="78" s="2" customFormat="1" spans="1:12">
      <c r="A78" s="47">
        <v>727</v>
      </c>
      <c r="B78" s="48" t="s">
        <v>126</v>
      </c>
      <c r="C78" s="12">
        <f>VLOOKUP(A78,[7]发放表!$A:$G,7,0)</f>
        <v>1537.4</v>
      </c>
      <c r="D78" s="49">
        <v>1843.2</v>
      </c>
      <c r="E78" s="49"/>
      <c r="F78" s="50"/>
      <c r="G78" s="14">
        <f>E78-F78</f>
        <v>0</v>
      </c>
      <c r="H78" s="49">
        <f>D78+G78</f>
        <v>1843.2</v>
      </c>
      <c r="I78" s="14">
        <f>VLOOKUP(A78,[8]现场认购品种!$B:$EL,141,0)</f>
        <v>40.2</v>
      </c>
      <c r="J78" s="14">
        <f>VLOOKUP(A78,[8]藏药、惠氏系列!$B:$V,21,0)</f>
        <v>265.6</v>
      </c>
      <c r="K78" s="4">
        <f>C78+I78+J78</f>
        <v>1843.2</v>
      </c>
      <c r="L78" s="4">
        <f>K78-D78-E78</f>
        <v>0</v>
      </c>
    </row>
    <row r="79" s="2" customFormat="1" spans="1:12">
      <c r="A79" s="32">
        <v>730</v>
      </c>
      <c r="B79" s="45" t="s">
        <v>128</v>
      </c>
      <c r="C79" s="12">
        <f>VLOOKUP(A79,[7]发放表!$A:$G,7,0)</f>
        <v>2439.7</v>
      </c>
      <c r="D79" s="14">
        <v>4185.1</v>
      </c>
      <c r="E79" s="14"/>
      <c r="F79" s="14"/>
      <c r="G79" s="14">
        <f>E79-F79</f>
        <v>0</v>
      </c>
      <c r="H79" s="14">
        <f>D79+G79</f>
        <v>4185.1</v>
      </c>
      <c r="I79" s="14">
        <f>VLOOKUP(A79,[8]现场认购品种!$B:$EL,141,0)</f>
        <v>663.6</v>
      </c>
      <c r="J79" s="14">
        <f>VLOOKUP(A79,[8]藏药、惠氏系列!$B:$V,21,0)</f>
        <v>1081.8</v>
      </c>
      <c r="K79" s="4">
        <f>C79+I79+J79</f>
        <v>4185.1</v>
      </c>
      <c r="L79" s="4">
        <f>K79-D79-E79</f>
        <v>0</v>
      </c>
    </row>
    <row r="80" s="2" customFormat="1" spans="1:12">
      <c r="A80" s="11">
        <v>738</v>
      </c>
      <c r="B80" s="26" t="s">
        <v>130</v>
      </c>
      <c r="C80" s="12">
        <f>VLOOKUP(A80,[7]发放表!$A:$G,7,0)</f>
        <v>1861.7</v>
      </c>
      <c r="D80" s="13">
        <v>2355.8</v>
      </c>
      <c r="E80" s="13"/>
      <c r="F80" s="14"/>
      <c r="G80" s="14">
        <f>E80-F80</f>
        <v>0</v>
      </c>
      <c r="H80" s="13">
        <f>D80+G80</f>
        <v>2355.8</v>
      </c>
      <c r="I80" s="14">
        <f>VLOOKUP(A80,[8]现场认购品种!$B:$EL,141,0)</f>
        <v>149.9</v>
      </c>
      <c r="J80" s="14">
        <f>VLOOKUP(A80,[8]藏药、惠氏系列!$B:$V,21,0)</f>
        <v>344.2</v>
      </c>
      <c r="K80" s="4">
        <f>C80+I80+J80</f>
        <v>2355.8</v>
      </c>
      <c r="L80" s="4">
        <f>K80-D80-E80</f>
        <v>0</v>
      </c>
    </row>
    <row r="81" s="2" customFormat="1" spans="1:12">
      <c r="A81" s="11">
        <v>743</v>
      </c>
      <c r="B81" s="26" t="s">
        <v>131</v>
      </c>
      <c r="C81" s="12">
        <f>VLOOKUP(A81,[7]发放表!$A:$G,7,0)</f>
        <v>977.2</v>
      </c>
      <c r="D81" s="13">
        <v>1547.6</v>
      </c>
      <c r="E81" s="13"/>
      <c r="F81" s="14"/>
      <c r="G81" s="14">
        <f>E81-F81</f>
        <v>0</v>
      </c>
      <c r="H81" s="13">
        <f>D81+G81</f>
        <v>1547.6</v>
      </c>
      <c r="I81" s="14">
        <f>VLOOKUP(A81,[8]现场认购品种!$B:$EL,141,0)</f>
        <v>255.1</v>
      </c>
      <c r="J81" s="14">
        <f>VLOOKUP(A81,[8]藏药、惠氏系列!$B:$V,21,0)</f>
        <v>315.3</v>
      </c>
      <c r="K81" s="4">
        <f>C81+I81+J81</f>
        <v>1547.6</v>
      </c>
      <c r="L81" s="4">
        <f>K81-D81-E81</f>
        <v>0</v>
      </c>
    </row>
    <row r="82" s="2" customFormat="1" spans="1:12">
      <c r="A82" s="11">
        <v>742</v>
      </c>
      <c r="B82" s="46" t="s">
        <v>132</v>
      </c>
      <c r="C82" s="12">
        <f>VLOOKUP(A82,[7]发放表!$A:$G,7,0)</f>
        <v>2402.3</v>
      </c>
      <c r="D82" s="13">
        <v>3621.3</v>
      </c>
      <c r="E82" s="13"/>
      <c r="F82" s="14"/>
      <c r="G82" s="14">
        <f>E82-F82</f>
        <v>0</v>
      </c>
      <c r="H82" s="13">
        <f>D82+G82</f>
        <v>3621.3</v>
      </c>
      <c r="I82" s="14">
        <f>VLOOKUP(A82,[8]现场认购品种!$B:$EL,141,0)</f>
        <v>236</v>
      </c>
      <c r="J82" s="14">
        <f>VLOOKUP(A82,[8]藏药、惠氏系列!$B:$V,21,0)</f>
        <v>983</v>
      </c>
      <c r="K82" s="4">
        <f>C82+I82+J82</f>
        <v>3621.3</v>
      </c>
      <c r="L82" s="4">
        <f>K82-D82-E82</f>
        <v>0</v>
      </c>
    </row>
    <row r="83" s="2" customFormat="1" spans="1:12">
      <c r="A83" s="11"/>
      <c r="B83" s="42" t="s">
        <v>134</v>
      </c>
      <c r="C83" s="51">
        <f t="shared" ref="C83:K83" si="8">SUM(C4:C82)</f>
        <v>235084</v>
      </c>
      <c r="D83" s="13">
        <f>SUM(D4:D82)</f>
        <v>308516.34</v>
      </c>
      <c r="E83" s="13">
        <f>SUM(E4:E82)</f>
        <v>37428.16</v>
      </c>
      <c r="F83" s="13">
        <f>SUM(F4:F82)</f>
        <v>0</v>
      </c>
      <c r="G83" s="13">
        <f>SUM(G4:G82)</f>
        <v>37428.16</v>
      </c>
      <c r="H83" s="13">
        <f>SUM(H4:H82)</f>
        <v>345944.5</v>
      </c>
      <c r="I83" s="13">
        <f>SUM(I4:I82)</f>
        <v>24180.5</v>
      </c>
      <c r="J83" s="13">
        <f>SUM(J4:J82)</f>
        <v>86680</v>
      </c>
      <c r="K83" s="13">
        <f>SUM(K4:K82)</f>
        <v>345944.5</v>
      </c>
      <c r="L83" s="4">
        <f>K83-H83</f>
        <v>0</v>
      </c>
    </row>
    <row r="84" s="2" customFormat="1" spans="3:12">
      <c r="C84" s="52"/>
      <c r="E84" s="41">
        <f>D83+E83</f>
        <v>345944.5</v>
      </c>
      <c r="K84" s="53">
        <f>C83+I83+J83</f>
        <v>345944.5</v>
      </c>
      <c r="L84" s="53">
        <f>K84-E84</f>
        <v>0</v>
      </c>
    </row>
    <row r="85" customFormat="1" spans="1:16382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2" t="s">
        <v>136</v>
      </c>
      <c r="K85" s="4">
        <f>K83-K84</f>
        <v>0</v>
      </c>
      <c r="L85" s="4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</row>
    <row r="86" s="2" customFormat="1" spans="11:12">
      <c r="K86" s="4"/>
      <c r="L86" s="4"/>
    </row>
    <row r="87" customFormat="1" spans="1:16382">
      <c r="A87" s="41" t="s">
        <v>137</v>
      </c>
      <c r="B87" s="41"/>
      <c r="C87" s="41"/>
      <c r="D87" s="41"/>
      <c r="E87" s="41"/>
      <c r="F87" s="41"/>
      <c r="G87" s="41"/>
      <c r="H87" s="41"/>
      <c r="I87" s="41"/>
      <c r="J87" s="41"/>
      <c r="K87" s="4"/>
      <c r="L87" s="4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87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F6" sqref="F6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11" style="2" customWidth="1"/>
    <col min="10" max="10" width="13.5" style="4" customWidth="1"/>
    <col min="11" max="11" width="10.375" style="4" customWidth="1"/>
    <col min="12" max="12" width="12.125" style="2" customWidth="1"/>
    <col min="13" max="13" width="9" style="2" customWidth="1"/>
    <col min="14" max="16382" width="9" style="2"/>
  </cols>
  <sheetData>
    <row r="1" customFormat="1" ht="24" customHeight="1" spans="1:16381">
      <c r="A1" s="2"/>
      <c r="B1" s="5" t="s">
        <v>151</v>
      </c>
      <c r="C1" s="5"/>
      <c r="D1" s="5"/>
      <c r="E1" s="5"/>
      <c r="F1" s="5"/>
      <c r="G1" s="5"/>
      <c r="H1" s="5"/>
      <c r="I1" s="5"/>
      <c r="J1" s="4"/>
      <c r="K1" s="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</row>
    <row r="2" customFormat="1" ht="24" customHeight="1" spans="1:16381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27" t="s">
        <v>152</v>
      </c>
      <c r="J2" s="4"/>
      <c r="K2" s="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</row>
    <row r="3" s="1" customFormat="1" ht="28.5" spans="1:11">
      <c r="A3" s="10"/>
      <c r="B3" s="6"/>
      <c r="C3" s="6"/>
      <c r="D3" s="6"/>
      <c r="E3" s="10" t="s">
        <v>5</v>
      </c>
      <c r="F3" s="10" t="s">
        <v>153</v>
      </c>
      <c r="G3" s="10" t="s">
        <v>9</v>
      </c>
      <c r="H3" s="10" t="s">
        <v>6</v>
      </c>
      <c r="I3" s="28"/>
      <c r="J3" s="29" t="s">
        <v>10</v>
      </c>
      <c r="K3" s="29" t="s">
        <v>11</v>
      </c>
    </row>
    <row r="4" s="2" customFormat="1" spans="1:11">
      <c r="A4" s="32">
        <v>52</v>
      </c>
      <c r="B4" s="33" t="s">
        <v>12</v>
      </c>
      <c r="C4" s="12"/>
      <c r="D4" s="34">
        <v>2404.7</v>
      </c>
      <c r="E4" s="34"/>
      <c r="F4" s="14"/>
      <c r="G4" s="14">
        <f t="shared" ref="G4:G67" si="0">E4-F4</f>
        <v>0</v>
      </c>
      <c r="H4" s="14">
        <f t="shared" ref="H4:H67" si="1">D4+G4</f>
        <v>2404.7</v>
      </c>
      <c r="I4" s="14">
        <f>VLOOKUP(A4,[9]Sheet2!$B:$DP,119,0)</f>
        <v>2404.7</v>
      </c>
      <c r="J4" s="4">
        <f>C4+I4</f>
        <v>2404.7</v>
      </c>
      <c r="K4" s="4">
        <f t="shared" ref="K4:K67" si="2">J4-D4-E4</f>
        <v>0</v>
      </c>
    </row>
    <row r="5" s="2" customFormat="1" spans="1:11">
      <c r="A5" s="11">
        <v>54</v>
      </c>
      <c r="B5" s="15" t="s">
        <v>13</v>
      </c>
      <c r="C5" s="12"/>
      <c r="D5" s="16">
        <v>4184</v>
      </c>
      <c r="E5" s="35">
        <v>336.9</v>
      </c>
      <c r="F5" s="34"/>
      <c r="G5" s="14">
        <f>E5-F5</f>
        <v>336.9</v>
      </c>
      <c r="H5" s="13">
        <f>D5+G5</f>
        <v>4520.9</v>
      </c>
      <c r="I5" s="14">
        <f>VLOOKUP(A5,[9]Sheet2!$B:$DP,119,0)</f>
        <v>4520.9</v>
      </c>
      <c r="J5" s="4">
        <f t="shared" ref="J5:J36" si="3">C5+I5</f>
        <v>4520.9</v>
      </c>
      <c r="K5" s="4">
        <f>J5-D5-E5</f>
        <v>-3.41060513164848e-13</v>
      </c>
    </row>
    <row r="6" s="2" customFormat="1" spans="1:11">
      <c r="A6" s="11">
        <v>56</v>
      </c>
      <c r="B6" s="15" t="s">
        <v>14</v>
      </c>
      <c r="C6" s="12"/>
      <c r="D6" s="13">
        <v>4259</v>
      </c>
      <c r="E6" s="35">
        <v>130</v>
      </c>
      <c r="F6" s="14"/>
      <c r="G6" s="14">
        <f>E6-F6</f>
        <v>130</v>
      </c>
      <c r="H6" s="13">
        <f>D6+G6</f>
        <v>4389</v>
      </c>
      <c r="I6" s="14">
        <f>VLOOKUP(A6,[9]Sheet2!$B:$DP,119,0)</f>
        <v>4389</v>
      </c>
      <c r="J6" s="4">
        <f>C6+I6</f>
        <v>4389</v>
      </c>
      <c r="K6" s="4">
        <f>J6-D6-E6</f>
        <v>0</v>
      </c>
    </row>
    <row r="7" s="2" customFormat="1" spans="1:11">
      <c r="A7" s="11">
        <v>307</v>
      </c>
      <c r="B7" s="15" t="s">
        <v>16</v>
      </c>
      <c r="C7" s="12">
        <v>23981.5</v>
      </c>
      <c r="D7" s="13">
        <v>17155.2</v>
      </c>
      <c r="E7" s="16">
        <v>19389.8</v>
      </c>
      <c r="F7" s="34"/>
      <c r="G7" s="14">
        <f>E7-F7</f>
        <v>19389.8</v>
      </c>
      <c r="H7" s="13">
        <f>D7+G7</f>
        <v>36545</v>
      </c>
      <c r="I7" s="14">
        <f>VLOOKUP(A7,[9]Sheet2!$B:$DP,119,0)</f>
        <v>12563.5</v>
      </c>
      <c r="J7" s="4">
        <f>C7+I7</f>
        <v>36545</v>
      </c>
      <c r="K7" s="4">
        <f>J7-D7-E7</f>
        <v>0</v>
      </c>
    </row>
    <row r="8" s="2" customFormat="1" spans="1:11">
      <c r="A8" s="11">
        <v>308</v>
      </c>
      <c r="B8" s="15" t="s">
        <v>17</v>
      </c>
      <c r="C8" s="12"/>
      <c r="D8" s="16">
        <v>2705</v>
      </c>
      <c r="E8" s="36">
        <v>427</v>
      </c>
      <c r="F8" s="37"/>
      <c r="G8" s="14">
        <f>E8-F8</f>
        <v>427</v>
      </c>
      <c r="H8" s="13">
        <f>D8+G8</f>
        <v>3132</v>
      </c>
      <c r="I8" s="14">
        <f>VLOOKUP(A8,[9]Sheet2!$B:$DP,119,0)</f>
        <v>3132</v>
      </c>
      <c r="J8" s="4">
        <f>C8+I8</f>
        <v>3132</v>
      </c>
      <c r="K8" s="4">
        <f>J8-D8-E8</f>
        <v>0</v>
      </c>
    </row>
    <row r="9" s="2" customFormat="1" spans="1:11">
      <c r="A9" s="11">
        <v>311</v>
      </c>
      <c r="B9" s="15" t="s">
        <v>18</v>
      </c>
      <c r="C9" s="12"/>
      <c r="D9" s="38">
        <v>5931.8</v>
      </c>
      <c r="E9" s="39">
        <v>1248</v>
      </c>
      <c r="F9" s="39"/>
      <c r="G9" s="40">
        <f>E9-F9</f>
        <v>1248</v>
      </c>
      <c r="H9" s="13">
        <f>D9+G9</f>
        <v>7179.8</v>
      </c>
      <c r="I9" s="14">
        <f>VLOOKUP(A9,[9]Sheet2!$B:$DP,119,0)</f>
        <v>7179.8</v>
      </c>
      <c r="J9" s="4">
        <f>C9+I9</f>
        <v>7179.8</v>
      </c>
      <c r="K9" s="4">
        <f>J9-D9-E9</f>
        <v>0</v>
      </c>
    </row>
    <row r="10" s="2" customFormat="1" spans="1:11">
      <c r="A10" s="11">
        <v>329</v>
      </c>
      <c r="B10" s="11" t="s">
        <v>19</v>
      </c>
      <c r="C10" s="12"/>
      <c r="D10" s="13">
        <v>1799.4</v>
      </c>
      <c r="E10" s="14"/>
      <c r="F10" s="14"/>
      <c r="G10" s="14">
        <f>E10-F10</f>
        <v>0</v>
      </c>
      <c r="H10" s="13">
        <f>D10+G10</f>
        <v>1799.4</v>
      </c>
      <c r="I10" s="14">
        <f>VLOOKUP(A10,[9]Sheet2!$B:$DP,119,0)</f>
        <v>1799.4</v>
      </c>
      <c r="J10" s="4">
        <f>C10+I10</f>
        <v>1799.4</v>
      </c>
      <c r="K10" s="4">
        <f>J10-D10-E10</f>
        <v>0</v>
      </c>
    </row>
    <row r="11" s="2" customFormat="1" spans="1:11">
      <c r="A11" s="11">
        <v>337</v>
      </c>
      <c r="B11" s="15" t="s">
        <v>20</v>
      </c>
      <c r="C11" s="12"/>
      <c r="D11" s="13">
        <v>7776</v>
      </c>
      <c r="E11" s="13">
        <v>4399.7</v>
      </c>
      <c r="F11" s="14"/>
      <c r="G11" s="14">
        <f>E11-F11</f>
        <v>4399.7</v>
      </c>
      <c r="H11" s="13">
        <f>D11+G11</f>
        <v>12175.7</v>
      </c>
      <c r="I11" s="14">
        <f>VLOOKUP(A11,[9]Sheet2!$B:$DP,119,0)</f>
        <v>12175.7</v>
      </c>
      <c r="J11" s="4">
        <f>C11+I11</f>
        <v>12175.7</v>
      </c>
      <c r="K11" s="4">
        <f>J11-D11-E11</f>
        <v>0</v>
      </c>
    </row>
    <row r="12" s="2" customFormat="1" ht="13.5" customHeight="1" spans="1:11">
      <c r="A12" s="11">
        <v>339</v>
      </c>
      <c r="B12" s="15" t="s">
        <v>21</v>
      </c>
      <c r="C12" s="12"/>
      <c r="D12" s="41">
        <v>3109.8</v>
      </c>
      <c r="F12" s="14"/>
      <c r="G12" s="14">
        <f>E12-F12</f>
        <v>0</v>
      </c>
      <c r="H12" s="13">
        <f t="shared" ref="H12:H67" si="4">D12+G12</f>
        <v>3109.8</v>
      </c>
      <c r="I12" s="14">
        <f>VLOOKUP(A12,[9]Sheet2!$B:$DP,119,0)</f>
        <v>3109.8</v>
      </c>
      <c r="J12" s="4">
        <f>C12+I12</f>
        <v>3109.8</v>
      </c>
      <c r="K12" s="4">
        <f>J12-D12-E12</f>
        <v>0</v>
      </c>
    </row>
    <row r="13" s="2" customFormat="1" spans="1:11">
      <c r="A13" s="11">
        <v>341</v>
      </c>
      <c r="B13" s="15" t="s">
        <v>22</v>
      </c>
      <c r="C13" s="12"/>
      <c r="D13" s="13">
        <v>1187.8</v>
      </c>
      <c r="E13" s="13">
        <v>7117.2</v>
      </c>
      <c r="F13" s="34"/>
      <c r="G13" s="14">
        <f>E13-F13</f>
        <v>7117.2</v>
      </c>
      <c r="H13" s="13">
        <f>D13+G13</f>
        <v>8305</v>
      </c>
      <c r="I13" s="14">
        <f>VLOOKUP(A13,[9]Sheet2!$B:$DP,119,0)</f>
        <v>8305</v>
      </c>
      <c r="J13" s="4">
        <f>C13+I13</f>
        <v>8305</v>
      </c>
      <c r="K13" s="4">
        <f>J13-D13-E13</f>
        <v>0</v>
      </c>
    </row>
    <row r="14" s="2" customFormat="1" spans="1:11">
      <c r="A14" s="11">
        <v>343</v>
      </c>
      <c r="B14" s="15" t="s">
        <v>23</v>
      </c>
      <c r="C14" s="12"/>
      <c r="D14" s="13">
        <v>10559.5</v>
      </c>
      <c r="E14" s="13"/>
      <c r="F14" s="14"/>
      <c r="G14" s="14">
        <f>E14-F14</f>
        <v>0</v>
      </c>
      <c r="H14" s="13">
        <f>D14+G14</f>
        <v>10559.5</v>
      </c>
      <c r="I14" s="14">
        <f>VLOOKUP(A14,[9]Sheet2!$B:$DP,119,0)</f>
        <v>10559.5</v>
      </c>
      <c r="J14" s="4">
        <f>C14+I14</f>
        <v>10559.5</v>
      </c>
      <c r="K14" s="4">
        <f>J14-D14-E14</f>
        <v>0</v>
      </c>
    </row>
    <row r="15" s="2" customFormat="1" ht="15" customHeight="1" spans="1:11">
      <c r="A15" s="11">
        <v>349</v>
      </c>
      <c r="B15" s="15" t="s">
        <v>26</v>
      </c>
      <c r="C15" s="12"/>
      <c r="D15" s="16">
        <v>2445.6</v>
      </c>
      <c r="E15" s="16">
        <v>557.5</v>
      </c>
      <c r="F15" s="34"/>
      <c r="G15" s="14">
        <f>E15-F15</f>
        <v>557.5</v>
      </c>
      <c r="H15" s="13">
        <f>D15+G15</f>
        <v>3003.1</v>
      </c>
      <c r="I15" s="14">
        <f>VLOOKUP(A15,[9]Sheet2!$B:$DP,119,0)</f>
        <v>3003.1</v>
      </c>
      <c r="J15" s="4">
        <f>C15+I15</f>
        <v>3003.1</v>
      </c>
      <c r="K15" s="4">
        <f>J15-D15-E15</f>
        <v>0</v>
      </c>
    </row>
    <row r="16" s="2" customFormat="1" spans="1:11">
      <c r="A16" s="11">
        <v>351</v>
      </c>
      <c r="B16" s="42" t="s">
        <v>27</v>
      </c>
      <c r="C16" s="12"/>
      <c r="D16" s="13">
        <v>2430.1</v>
      </c>
      <c r="E16" s="13"/>
      <c r="F16" s="14"/>
      <c r="G16" s="14">
        <f>E16-F16</f>
        <v>0</v>
      </c>
      <c r="H16" s="13">
        <f>D16+G16</f>
        <v>2430.1</v>
      </c>
      <c r="I16" s="14">
        <f>VLOOKUP(A16,[9]Sheet2!$B:$DP,119,0)</f>
        <v>2430.1</v>
      </c>
      <c r="J16" s="4">
        <f>C16+I16</f>
        <v>2430.1</v>
      </c>
      <c r="K16" s="4">
        <f>J16-D16-E16</f>
        <v>0</v>
      </c>
    </row>
    <row r="17" s="2" customFormat="1" spans="1:11">
      <c r="A17" s="11">
        <v>355</v>
      </c>
      <c r="B17" s="15" t="s">
        <v>29</v>
      </c>
      <c r="C17" s="12"/>
      <c r="D17" s="13">
        <v>5227.6</v>
      </c>
      <c r="E17" s="13">
        <v>1020.4</v>
      </c>
      <c r="F17" s="14"/>
      <c r="G17" s="14">
        <f>E17-F17</f>
        <v>1020.4</v>
      </c>
      <c r="H17" s="13">
        <f>D17+G17</f>
        <v>6248</v>
      </c>
      <c r="I17" s="14">
        <f>VLOOKUP(A17,[9]Sheet2!$B:$DP,119,0)</f>
        <v>6248</v>
      </c>
      <c r="J17" s="4">
        <f>C17+I17</f>
        <v>6248</v>
      </c>
      <c r="K17" s="4">
        <f>J17-D17-E17</f>
        <v>0</v>
      </c>
    </row>
    <row r="18" s="2" customFormat="1" spans="1:11">
      <c r="A18" s="11">
        <v>357</v>
      </c>
      <c r="B18" s="15" t="s">
        <v>30</v>
      </c>
      <c r="C18" s="12"/>
      <c r="D18" s="16">
        <v>1617.5</v>
      </c>
      <c r="E18" s="13"/>
      <c r="F18" s="14"/>
      <c r="G18" s="14">
        <f>E18-F18</f>
        <v>0</v>
      </c>
      <c r="H18" s="13">
        <f>D18+G18</f>
        <v>1617.5</v>
      </c>
      <c r="I18" s="14">
        <f>VLOOKUP(A18,[9]Sheet2!$B:$DP,119,0)</f>
        <v>1617.5</v>
      </c>
      <c r="J18" s="4">
        <f>C18+I18</f>
        <v>1617.5</v>
      </c>
      <c r="K18" s="4">
        <f>J18-D18-E18</f>
        <v>0</v>
      </c>
    </row>
    <row r="19" s="2" customFormat="1" spans="1:11">
      <c r="A19" s="11">
        <v>359</v>
      </c>
      <c r="B19" s="15" t="s">
        <v>31</v>
      </c>
      <c r="C19" s="12"/>
      <c r="D19" s="13">
        <v>1225.6</v>
      </c>
      <c r="E19" s="13"/>
      <c r="F19" s="14"/>
      <c r="G19" s="14">
        <f>E19-F19</f>
        <v>0</v>
      </c>
      <c r="H19" s="13">
        <f>D19+G19</f>
        <v>1225.6</v>
      </c>
      <c r="I19" s="14">
        <f>VLOOKUP(A19,[9]Sheet2!$B:$DP,119,0)</f>
        <v>1225.6</v>
      </c>
      <c r="J19" s="4">
        <f>C19+I19</f>
        <v>1225.6</v>
      </c>
      <c r="K19" s="4">
        <f>J19-D19-E19</f>
        <v>0</v>
      </c>
    </row>
    <row r="20" s="2" customFormat="1" spans="1:11">
      <c r="A20" s="11">
        <v>367</v>
      </c>
      <c r="B20" s="42" t="s">
        <v>32</v>
      </c>
      <c r="C20" s="12"/>
      <c r="D20" s="13">
        <v>1445.9</v>
      </c>
      <c r="E20" s="13"/>
      <c r="F20" s="14"/>
      <c r="G20" s="14">
        <f>E20-F20</f>
        <v>0</v>
      </c>
      <c r="H20" s="13">
        <f>D20+G20</f>
        <v>1445.9</v>
      </c>
      <c r="I20" s="14">
        <f>VLOOKUP(A20,[9]Sheet2!$B:$DP,119,0)</f>
        <v>1445.9</v>
      </c>
      <c r="J20" s="4">
        <f>C20+I20</f>
        <v>1445.9</v>
      </c>
      <c r="K20" s="4">
        <f>J20-D20-E20</f>
        <v>0</v>
      </c>
    </row>
    <row r="21" s="2" customFormat="1" spans="1:11">
      <c r="A21" s="11">
        <v>365</v>
      </c>
      <c r="B21" s="15" t="s">
        <v>33</v>
      </c>
      <c r="C21" s="12"/>
      <c r="D21" s="13">
        <v>7644.9</v>
      </c>
      <c r="E21" s="13">
        <v>1703.6</v>
      </c>
      <c r="F21" s="14"/>
      <c r="G21" s="14">
        <f>E21-F21</f>
        <v>1703.6</v>
      </c>
      <c r="H21" s="13">
        <f>D21+G21</f>
        <v>9348.5</v>
      </c>
      <c r="I21" s="14">
        <f>VLOOKUP(A21,[9]Sheet2!$B:$DP,119,0)</f>
        <v>9348.5</v>
      </c>
      <c r="J21" s="4">
        <f>C21+I21</f>
        <v>9348.5</v>
      </c>
      <c r="K21" s="4">
        <f>J21-D21-E21</f>
        <v>0</v>
      </c>
    </row>
    <row r="22" s="2" customFormat="1" spans="1:11">
      <c r="A22" s="11">
        <v>371</v>
      </c>
      <c r="B22" s="42" t="s">
        <v>34</v>
      </c>
      <c r="C22" s="12"/>
      <c r="D22" s="18">
        <v>891</v>
      </c>
      <c r="E22" s="13"/>
      <c r="F22" s="14"/>
      <c r="G22" s="14">
        <f>E22-F22</f>
        <v>0</v>
      </c>
      <c r="H22" s="13">
        <f>D22+G22</f>
        <v>891</v>
      </c>
      <c r="I22" s="14">
        <f>VLOOKUP(A22,[9]Sheet2!$B:$DP,119,0)</f>
        <v>891</v>
      </c>
      <c r="J22" s="4">
        <f>C22+I22</f>
        <v>891</v>
      </c>
      <c r="K22" s="4">
        <f>J22-D22-E22</f>
        <v>0</v>
      </c>
    </row>
    <row r="23" s="2" customFormat="1" spans="1:11">
      <c r="A23" s="11">
        <v>361</v>
      </c>
      <c r="B23" s="17" t="s">
        <v>36</v>
      </c>
      <c r="C23" s="12"/>
      <c r="D23" s="18">
        <v>0</v>
      </c>
      <c r="E23" s="13"/>
      <c r="F23" s="14"/>
      <c r="G23" s="14">
        <f>E23-F23</f>
        <v>0</v>
      </c>
      <c r="H23" s="13">
        <f>D23+G23</f>
        <v>0</v>
      </c>
      <c r="I23" s="14"/>
      <c r="J23" s="4">
        <f>C23+I23</f>
        <v>0</v>
      </c>
      <c r="K23" s="4">
        <f>J23-D23-E23</f>
        <v>0</v>
      </c>
    </row>
    <row r="24" s="2" customFormat="1" spans="1:11">
      <c r="A24" s="11">
        <v>373</v>
      </c>
      <c r="B24" s="17" t="s">
        <v>37</v>
      </c>
      <c r="C24" s="12"/>
      <c r="D24" s="13">
        <v>3206</v>
      </c>
      <c r="E24" s="13"/>
      <c r="F24" s="14"/>
      <c r="G24" s="14">
        <f>E24-F24</f>
        <v>0</v>
      </c>
      <c r="H24" s="13">
        <f>D24+G24</f>
        <v>3206</v>
      </c>
      <c r="I24" s="14">
        <f>VLOOKUP(A24,[9]Sheet2!$B:$DP,119,0)</f>
        <v>3206</v>
      </c>
      <c r="J24" s="4">
        <f>C24+I24</f>
        <v>3206</v>
      </c>
      <c r="K24" s="4">
        <f>J24-D24-E24</f>
        <v>0</v>
      </c>
    </row>
    <row r="25" s="2" customFormat="1" spans="1:11">
      <c r="A25" s="11">
        <v>379</v>
      </c>
      <c r="B25" s="17" t="s">
        <v>39</v>
      </c>
      <c r="C25" s="12"/>
      <c r="D25" s="13">
        <v>2416.3</v>
      </c>
      <c r="E25" s="13"/>
      <c r="F25" s="14"/>
      <c r="G25" s="14">
        <f>E25-F25</f>
        <v>0</v>
      </c>
      <c r="H25" s="13">
        <f>D25+G25</f>
        <v>2416.3</v>
      </c>
      <c r="I25" s="14">
        <f>VLOOKUP(A25,[9]Sheet2!$B:$DP,119,0)</f>
        <v>2416.3</v>
      </c>
      <c r="J25" s="4">
        <f>C25+I25</f>
        <v>2416.3</v>
      </c>
      <c r="K25" s="4">
        <f>J25-D25-E25</f>
        <v>0</v>
      </c>
    </row>
    <row r="26" s="2" customFormat="1" spans="1:11">
      <c r="A26" s="11">
        <v>385</v>
      </c>
      <c r="B26" s="17" t="s">
        <v>41</v>
      </c>
      <c r="C26" s="12"/>
      <c r="D26" s="13">
        <v>4241.8</v>
      </c>
      <c r="E26" s="13"/>
      <c r="F26" s="14"/>
      <c r="G26" s="14">
        <f>E26-F26</f>
        <v>0</v>
      </c>
      <c r="H26" s="13">
        <f>D26+G26</f>
        <v>4241.8</v>
      </c>
      <c r="I26" s="14">
        <f>VLOOKUP(A26,[9]Sheet2!$B:$DP,119,0)</f>
        <v>4241.8</v>
      </c>
      <c r="J26" s="4">
        <f>C26+I26</f>
        <v>4241.8</v>
      </c>
      <c r="K26" s="4">
        <f>J26-D26-E26</f>
        <v>0</v>
      </c>
    </row>
    <row r="27" s="2" customFormat="1" spans="1:11">
      <c r="A27" s="11">
        <v>387</v>
      </c>
      <c r="B27" s="17" t="s">
        <v>42</v>
      </c>
      <c r="C27" s="12"/>
      <c r="D27" s="13">
        <v>2793.4</v>
      </c>
      <c r="E27" s="13"/>
      <c r="F27" s="14"/>
      <c r="G27" s="14">
        <f>E27-F27</f>
        <v>0</v>
      </c>
      <c r="H27" s="13">
        <f>D27+G27</f>
        <v>2793.4</v>
      </c>
      <c r="I27" s="14">
        <f>VLOOKUP(A27,[9]Sheet2!$B:$DP,119,0)</f>
        <v>2793.4</v>
      </c>
      <c r="J27" s="4">
        <f>C27+I27</f>
        <v>2793.4</v>
      </c>
      <c r="K27" s="4">
        <f>J27-D27-E27</f>
        <v>0</v>
      </c>
    </row>
    <row r="28" s="2" customFormat="1" spans="1:11">
      <c r="A28" s="11">
        <v>391</v>
      </c>
      <c r="B28" s="24" t="s">
        <v>43</v>
      </c>
      <c r="C28" s="12"/>
      <c r="D28" s="16">
        <v>1646.8</v>
      </c>
      <c r="E28" s="13"/>
      <c r="F28" s="14"/>
      <c r="G28" s="14">
        <f>E28-F28</f>
        <v>0</v>
      </c>
      <c r="H28" s="13">
        <f>D28+G28</f>
        <v>1646.8</v>
      </c>
      <c r="I28" s="14">
        <f>VLOOKUP(A28,[9]Sheet2!$B:$DP,119,0)</f>
        <v>1646.8</v>
      </c>
      <c r="J28" s="4">
        <f>C28+I28</f>
        <v>1646.8</v>
      </c>
      <c r="K28" s="4">
        <f>J28-D28-E28</f>
        <v>0</v>
      </c>
    </row>
    <row r="29" s="2" customFormat="1" spans="1:11">
      <c r="A29" s="11">
        <v>377</v>
      </c>
      <c r="B29" s="17" t="s">
        <v>44</v>
      </c>
      <c r="C29" s="12"/>
      <c r="D29" s="13">
        <v>888.1</v>
      </c>
      <c r="E29" s="13"/>
      <c r="F29" s="14"/>
      <c r="G29" s="14">
        <f>E29-F29</f>
        <v>0</v>
      </c>
      <c r="H29" s="13">
        <f>D29+G29</f>
        <v>888.1</v>
      </c>
      <c r="I29" s="14">
        <f>VLOOKUP(A29,[9]Sheet2!$B:$DP,119,0)</f>
        <v>888.1</v>
      </c>
      <c r="J29" s="4">
        <f>C29+I29</f>
        <v>888.1</v>
      </c>
      <c r="K29" s="4">
        <f>J29-D29-E29</f>
        <v>0</v>
      </c>
    </row>
    <row r="30" s="2" customFormat="1" ht="15" customHeight="1" spans="1:11">
      <c r="A30" s="11">
        <v>389</v>
      </c>
      <c r="B30" s="17" t="s">
        <v>45</v>
      </c>
      <c r="C30" s="12"/>
      <c r="D30" s="13">
        <v>0</v>
      </c>
      <c r="E30" s="13"/>
      <c r="F30" s="14"/>
      <c r="G30" s="14">
        <f>E30-F30</f>
        <v>0</v>
      </c>
      <c r="H30" s="13">
        <f>D30+G30</f>
        <v>0</v>
      </c>
      <c r="I30" s="14"/>
      <c r="J30" s="4">
        <f>C30+I30</f>
        <v>0</v>
      </c>
      <c r="K30" s="4">
        <f>J30-D30-E30</f>
        <v>0</v>
      </c>
    </row>
    <row r="31" s="2" customFormat="1" spans="1:11">
      <c r="A31" s="11">
        <v>399</v>
      </c>
      <c r="B31" s="17" t="s">
        <v>48</v>
      </c>
      <c r="C31" s="12"/>
      <c r="D31" s="18">
        <v>2306.6</v>
      </c>
      <c r="E31" s="13"/>
      <c r="F31" s="14"/>
      <c r="G31" s="14">
        <f>E31-F31</f>
        <v>0</v>
      </c>
      <c r="H31" s="13">
        <f>D31+G31</f>
        <v>2306.6</v>
      </c>
      <c r="I31" s="14">
        <f>VLOOKUP(A31,[9]Sheet2!$B:$DP,119,0)</f>
        <v>2306.6</v>
      </c>
      <c r="J31" s="4">
        <f>C31+I31</f>
        <v>2306.6</v>
      </c>
      <c r="K31" s="4">
        <f>J31-D31-E31</f>
        <v>0</v>
      </c>
    </row>
    <row r="32" s="2" customFormat="1" spans="1:11">
      <c r="A32" s="11">
        <v>539</v>
      </c>
      <c r="B32" s="17" t="s">
        <v>50</v>
      </c>
      <c r="C32" s="12"/>
      <c r="D32" s="13">
        <v>2015</v>
      </c>
      <c r="E32" s="13"/>
      <c r="F32" s="14"/>
      <c r="G32" s="14">
        <f>E32-F32</f>
        <v>0</v>
      </c>
      <c r="H32" s="13">
        <f>D32+G32</f>
        <v>2015</v>
      </c>
      <c r="I32" s="14">
        <f>VLOOKUP(A32,[9]Sheet2!$B:$DP,119,0)</f>
        <v>2015</v>
      </c>
      <c r="J32" s="4">
        <f>C32+I32</f>
        <v>2015</v>
      </c>
      <c r="K32" s="4">
        <f>J32-D32-E32</f>
        <v>0</v>
      </c>
    </row>
    <row r="33" s="2" customFormat="1" spans="1:11">
      <c r="A33" s="11">
        <v>517</v>
      </c>
      <c r="B33" s="17" t="s">
        <v>51</v>
      </c>
      <c r="C33" s="12"/>
      <c r="D33" s="13">
        <v>1813.8</v>
      </c>
      <c r="E33" s="13"/>
      <c r="F33" s="14"/>
      <c r="G33" s="14">
        <f>E33-F33</f>
        <v>0</v>
      </c>
      <c r="H33" s="13">
        <f>D33+G33</f>
        <v>1813.8</v>
      </c>
      <c r="I33" s="14">
        <f>VLOOKUP(A33,[9]Sheet2!$B:$DP,119,0)</f>
        <v>1813.8</v>
      </c>
      <c r="J33" s="4">
        <f>C33+I33</f>
        <v>1813.8</v>
      </c>
      <c r="K33" s="4">
        <f>J33-D33-E33</f>
        <v>0</v>
      </c>
    </row>
    <row r="34" s="2" customFormat="1" spans="1:11">
      <c r="A34" s="11">
        <v>514</v>
      </c>
      <c r="B34" s="43" t="s">
        <v>53</v>
      </c>
      <c r="C34" s="12"/>
      <c r="D34" s="13">
        <v>3189.9</v>
      </c>
      <c r="E34" s="13"/>
      <c r="F34" s="14"/>
      <c r="G34" s="14">
        <f>E34-F34</f>
        <v>0</v>
      </c>
      <c r="H34" s="13">
        <f>D34+G34</f>
        <v>3189.9</v>
      </c>
      <c r="I34" s="14">
        <f>VLOOKUP(A34,[9]Sheet2!$B:$DP,119,0)</f>
        <v>3189.9</v>
      </c>
      <c r="J34" s="4">
        <f>C34+I34</f>
        <v>3189.9</v>
      </c>
      <c r="K34" s="4">
        <f>J34-D34-E34</f>
        <v>0</v>
      </c>
    </row>
    <row r="35" s="2" customFormat="1" spans="1:11">
      <c r="A35" s="11">
        <v>545</v>
      </c>
      <c r="B35" s="17" t="s">
        <v>54</v>
      </c>
      <c r="C35" s="12"/>
      <c r="D35" s="13">
        <v>3773.8</v>
      </c>
      <c r="E35" s="13"/>
      <c r="F35" s="14"/>
      <c r="G35" s="14">
        <f>E35-F35</f>
        <v>0</v>
      </c>
      <c r="H35" s="13">
        <f>D35+G35</f>
        <v>3773.8</v>
      </c>
      <c r="I35" s="14">
        <f>VLOOKUP(A35,[9]Sheet2!$B:$DP,119,0)</f>
        <v>3773.8</v>
      </c>
      <c r="J35" s="4">
        <f>C35+I35</f>
        <v>3773.8</v>
      </c>
      <c r="K35" s="4">
        <f>J35-D35-E35</f>
        <v>0</v>
      </c>
    </row>
    <row r="36" s="2" customFormat="1" spans="1:11">
      <c r="A36" s="11">
        <v>541</v>
      </c>
      <c r="B36" s="24" t="s">
        <v>55</v>
      </c>
      <c r="C36" s="12"/>
      <c r="D36" s="13">
        <v>3872.7</v>
      </c>
      <c r="E36" s="13"/>
      <c r="F36" s="14"/>
      <c r="G36" s="14">
        <f>E36-F36</f>
        <v>0</v>
      </c>
      <c r="H36" s="13">
        <f>D36+G36</f>
        <v>3872.7</v>
      </c>
      <c r="I36" s="14">
        <f>VLOOKUP(A36,[9]Sheet2!$B:$DP,119,0)</f>
        <v>3872.7</v>
      </c>
      <c r="J36" s="4">
        <f>C36+I36</f>
        <v>3872.7</v>
      </c>
      <c r="K36" s="4">
        <f>J36-D36-E36</f>
        <v>0</v>
      </c>
    </row>
    <row r="37" s="2" customFormat="1" spans="1:11">
      <c r="A37" s="11">
        <v>511</v>
      </c>
      <c r="B37" s="17" t="s">
        <v>58</v>
      </c>
      <c r="C37" s="12"/>
      <c r="D37" s="18">
        <v>1603</v>
      </c>
      <c r="E37" s="13"/>
      <c r="F37" s="14"/>
      <c r="G37" s="14">
        <f>E37-F37</f>
        <v>0</v>
      </c>
      <c r="H37" s="13">
        <f>D37+G37</f>
        <v>1603</v>
      </c>
      <c r="I37" s="14">
        <f>VLOOKUP(A37,[9]Sheet2!$B:$DP,119,0)</f>
        <v>1603</v>
      </c>
      <c r="J37" s="4">
        <f t="shared" ref="J37:J84" si="5">C37+I37</f>
        <v>1603</v>
      </c>
      <c r="K37" s="4">
        <f>J37-D37-E37</f>
        <v>0</v>
      </c>
    </row>
    <row r="38" s="2" customFormat="1" spans="1:11">
      <c r="A38" s="11">
        <v>513</v>
      </c>
      <c r="B38" s="17" t="s">
        <v>60</v>
      </c>
      <c r="C38" s="12"/>
      <c r="D38" s="18">
        <v>2072.3</v>
      </c>
      <c r="E38" s="13"/>
      <c r="F38" s="14"/>
      <c r="G38" s="14">
        <f>E38-F38</f>
        <v>0</v>
      </c>
      <c r="H38" s="13">
        <f>D38+G38</f>
        <v>2072.3</v>
      </c>
      <c r="I38" s="14">
        <f>VLOOKUP(A38,[9]Sheet2!$B:$DP,119,0)</f>
        <v>2072.3</v>
      </c>
      <c r="J38" s="4">
        <f>C38+I38</f>
        <v>2072.3</v>
      </c>
      <c r="K38" s="4">
        <f>J38-D38-E38</f>
        <v>0</v>
      </c>
    </row>
    <row r="39" s="2" customFormat="1" spans="1:11">
      <c r="A39" s="11">
        <v>515</v>
      </c>
      <c r="B39" s="17" t="s">
        <v>61</v>
      </c>
      <c r="C39" s="12"/>
      <c r="D39" s="18">
        <v>1632.8</v>
      </c>
      <c r="E39" s="13"/>
      <c r="F39" s="14"/>
      <c r="G39" s="14">
        <f>E39-F39</f>
        <v>0</v>
      </c>
      <c r="H39" s="13">
        <f>D39+G39</f>
        <v>1632.8</v>
      </c>
      <c r="I39" s="14">
        <f>VLOOKUP(A39,[9]Sheet2!$B:$DP,119,0)</f>
        <v>1632.8</v>
      </c>
      <c r="J39" s="4">
        <f>C39+I39</f>
        <v>1632.8</v>
      </c>
      <c r="K39" s="4">
        <f>J39-D39-E39</f>
        <v>0</v>
      </c>
    </row>
    <row r="40" s="2" customFormat="1" spans="1:11">
      <c r="A40" s="11">
        <v>546</v>
      </c>
      <c r="B40" s="17" t="s">
        <v>67</v>
      </c>
      <c r="C40" s="12"/>
      <c r="D40" s="13">
        <v>1226.7</v>
      </c>
      <c r="E40" s="13"/>
      <c r="F40" s="14"/>
      <c r="G40" s="14">
        <f>E40-F40</f>
        <v>0</v>
      </c>
      <c r="H40" s="13">
        <f>D40+G40</f>
        <v>1226.7</v>
      </c>
      <c r="I40" s="14">
        <f>VLOOKUP(A40,[9]Sheet2!$B:$DP,119,0)</f>
        <v>1226.7</v>
      </c>
      <c r="J40" s="4">
        <f>C40+I40</f>
        <v>1226.7</v>
      </c>
      <c r="K40" s="4">
        <f>J40-D40-E40</f>
        <v>0</v>
      </c>
    </row>
    <row r="41" s="2" customFormat="1" spans="1:11">
      <c r="A41" s="11">
        <v>549</v>
      </c>
      <c r="B41" s="17" t="s">
        <v>70</v>
      </c>
      <c r="C41" s="12"/>
      <c r="D41" s="13">
        <v>967.9</v>
      </c>
      <c r="E41" s="13"/>
      <c r="F41" s="14"/>
      <c r="G41" s="14">
        <f>E41-F41</f>
        <v>0</v>
      </c>
      <c r="H41" s="13">
        <f>D41+G41</f>
        <v>967.9</v>
      </c>
      <c r="I41" s="14">
        <f>VLOOKUP(A41,[9]Sheet2!$B:$DP,119,0)</f>
        <v>967.9</v>
      </c>
      <c r="J41" s="4">
        <f>C41+I41</f>
        <v>967.9</v>
      </c>
      <c r="K41" s="4">
        <f>J41-D41-E41</f>
        <v>0</v>
      </c>
    </row>
    <row r="42" s="2" customFormat="1" spans="1:11">
      <c r="A42" s="11">
        <v>570</v>
      </c>
      <c r="B42" s="17" t="s">
        <v>72</v>
      </c>
      <c r="C42" s="12"/>
      <c r="D42" s="13">
        <v>1831.1</v>
      </c>
      <c r="E42" s="13"/>
      <c r="F42" s="14"/>
      <c r="G42" s="14">
        <f>E42-F42</f>
        <v>0</v>
      </c>
      <c r="H42" s="13">
        <f>D42+G42</f>
        <v>1831.1</v>
      </c>
      <c r="I42" s="14">
        <f>VLOOKUP(A42,[9]Sheet2!$B:$DP,119,0)</f>
        <v>1831.1</v>
      </c>
      <c r="J42" s="4">
        <f>C42+I42</f>
        <v>1831.1</v>
      </c>
      <c r="K42" s="4">
        <f>J42-D42-E42</f>
        <v>0</v>
      </c>
    </row>
    <row r="43" s="2" customFormat="1" spans="1:11">
      <c r="A43" s="11">
        <v>571</v>
      </c>
      <c r="B43" s="24" t="s">
        <v>73</v>
      </c>
      <c r="C43" s="12"/>
      <c r="D43" s="16">
        <v>6741.4</v>
      </c>
      <c r="E43" s="13">
        <v>1157.7</v>
      </c>
      <c r="F43" s="14"/>
      <c r="G43" s="14">
        <f>E43-F43</f>
        <v>1157.7</v>
      </c>
      <c r="H43" s="13">
        <f>D43+G43</f>
        <v>7899.1</v>
      </c>
      <c r="I43" s="14">
        <f>VLOOKUP(A43,[9]Sheet2!$B:$DP,119,0)</f>
        <v>7899.1</v>
      </c>
      <c r="J43" s="4">
        <f>C43+I43</f>
        <v>7899.1</v>
      </c>
      <c r="K43" s="4">
        <f>J43-D43-E43</f>
        <v>0</v>
      </c>
    </row>
    <row r="44" s="2" customFormat="1" ht="15" customHeight="1" spans="1:11">
      <c r="A44" s="11">
        <v>573</v>
      </c>
      <c r="B44" s="17" t="s">
        <v>74</v>
      </c>
      <c r="C44" s="12"/>
      <c r="D44" s="13">
        <v>564.9</v>
      </c>
      <c r="E44" s="13"/>
      <c r="F44" s="14"/>
      <c r="G44" s="14">
        <f>E44-F44</f>
        <v>0</v>
      </c>
      <c r="H44" s="13">
        <f>D44+G44</f>
        <v>564.9</v>
      </c>
      <c r="I44" s="14">
        <f>VLOOKUP(A44,[9]Sheet2!$B:$DP,119,0)</f>
        <v>564.9</v>
      </c>
      <c r="J44" s="4">
        <f>C44+I44</f>
        <v>564.9</v>
      </c>
      <c r="K44" s="4">
        <f>J44-D44-E44</f>
        <v>0</v>
      </c>
    </row>
    <row r="45" s="2" customFormat="1" spans="1:11">
      <c r="A45" s="11">
        <v>577</v>
      </c>
      <c r="B45" s="17" t="s">
        <v>77</v>
      </c>
      <c r="C45" s="12"/>
      <c r="D45" s="13">
        <v>345.9</v>
      </c>
      <c r="E45" s="13"/>
      <c r="F45" s="14"/>
      <c r="G45" s="14">
        <f>E45-F45</f>
        <v>0</v>
      </c>
      <c r="H45" s="13">
        <f>D45+G45</f>
        <v>345.9</v>
      </c>
      <c r="I45" s="14">
        <f>VLOOKUP(A45,[9]Sheet2!$B:$DP,119,0)</f>
        <v>345.9</v>
      </c>
      <c r="J45" s="4">
        <f>C45+I45</f>
        <v>345.9</v>
      </c>
      <c r="K45" s="4">
        <f>J45-D45-E45</f>
        <v>0</v>
      </c>
    </row>
    <row r="46" s="2" customFormat="1" spans="1:11">
      <c r="A46" s="11">
        <v>581</v>
      </c>
      <c r="B46" s="44" t="s">
        <v>80</v>
      </c>
      <c r="C46" s="12"/>
      <c r="D46" s="18">
        <v>1200.9</v>
      </c>
      <c r="E46" s="13"/>
      <c r="F46" s="14"/>
      <c r="G46" s="14">
        <f>E46-F46</f>
        <v>0</v>
      </c>
      <c r="H46" s="13">
        <f>D46+G46</f>
        <v>1200.9</v>
      </c>
      <c r="I46" s="14">
        <f>VLOOKUP(A46,[9]Sheet2!$B:$DP,119,0)</f>
        <v>1200.9</v>
      </c>
      <c r="J46" s="4">
        <f>C46+I46</f>
        <v>1200.9</v>
      </c>
      <c r="K46" s="4">
        <f>J46-D46-E46</f>
        <v>0</v>
      </c>
    </row>
    <row r="47" s="2" customFormat="1" spans="1:11">
      <c r="A47" s="11">
        <v>582</v>
      </c>
      <c r="B47" s="24" t="s">
        <v>81</v>
      </c>
      <c r="C47" s="12"/>
      <c r="D47" s="25">
        <v>5305.19</v>
      </c>
      <c r="E47" s="22">
        <v>2695.41</v>
      </c>
      <c r="F47" s="23"/>
      <c r="G47" s="14">
        <f>E47-F47</f>
        <v>2695.41</v>
      </c>
      <c r="H47" s="13">
        <f>D47+G47</f>
        <v>8000.6</v>
      </c>
      <c r="I47" s="14">
        <f>VLOOKUP(A47,[9]Sheet2!$B:$DP,119,0)</f>
        <v>8000.6</v>
      </c>
      <c r="J47" s="4">
        <f>C47+I47</f>
        <v>8000.6</v>
      </c>
      <c r="K47" s="4">
        <f>J47-D47-E47</f>
        <v>0</v>
      </c>
    </row>
    <row r="48" s="2" customFormat="1" spans="1:11">
      <c r="A48" s="11">
        <v>572</v>
      </c>
      <c r="B48" s="17" t="s">
        <v>82</v>
      </c>
      <c r="C48" s="12"/>
      <c r="D48" s="18">
        <v>629</v>
      </c>
      <c r="E48" s="13"/>
      <c r="F48" s="14"/>
      <c r="G48" s="14">
        <f>E48-F48</f>
        <v>0</v>
      </c>
      <c r="H48" s="13">
        <f>D48+G48</f>
        <v>629</v>
      </c>
      <c r="I48" s="14">
        <f>VLOOKUP(A48,[9]Sheet2!$B:$DP,119,0)</f>
        <v>629</v>
      </c>
      <c r="J48" s="4">
        <f>C48+I48</f>
        <v>629</v>
      </c>
      <c r="K48" s="4">
        <f>J48-D48-E48</f>
        <v>0</v>
      </c>
    </row>
    <row r="49" s="2" customFormat="1" spans="1:11">
      <c r="A49" s="11">
        <v>578</v>
      </c>
      <c r="B49" s="24" t="s">
        <v>84</v>
      </c>
      <c r="C49" s="12"/>
      <c r="D49" s="13">
        <v>453.35</v>
      </c>
      <c r="E49" s="13">
        <v>72.75</v>
      </c>
      <c r="F49" s="14"/>
      <c r="G49" s="14">
        <f>E49-F49</f>
        <v>72.75</v>
      </c>
      <c r="H49" s="13">
        <f>D49+G49</f>
        <v>526.1</v>
      </c>
      <c r="I49" s="14">
        <f>VLOOKUP(A49,[9]Sheet2!$B:$DP,119,0)</f>
        <v>526.1</v>
      </c>
      <c r="J49" s="4">
        <f>C49+I49</f>
        <v>526.1</v>
      </c>
      <c r="K49" s="4">
        <f>J49-D49-E49</f>
        <v>0</v>
      </c>
    </row>
    <row r="50" s="2" customFormat="1" spans="1:11">
      <c r="A50" s="11">
        <v>585</v>
      </c>
      <c r="B50" s="24" t="s">
        <v>85</v>
      </c>
      <c r="C50" s="12"/>
      <c r="D50" s="18">
        <v>2798.7</v>
      </c>
      <c r="E50" s="13"/>
      <c r="F50" s="14"/>
      <c r="G50" s="14">
        <f>E50-F50</f>
        <v>0</v>
      </c>
      <c r="H50" s="13">
        <f>D50+G50</f>
        <v>2798.7</v>
      </c>
      <c r="I50" s="14">
        <f>VLOOKUP(A50,[9]Sheet2!$B:$DP,119,0)</f>
        <v>2798.7</v>
      </c>
      <c r="J50" s="4">
        <f>C50+I50</f>
        <v>2798.7</v>
      </c>
      <c r="K50" s="4">
        <f>J50-D50-E50</f>
        <v>0</v>
      </c>
    </row>
    <row r="51" s="2" customFormat="1" spans="1:11">
      <c r="A51" s="11">
        <v>584</v>
      </c>
      <c r="B51" s="17" t="s">
        <v>86</v>
      </c>
      <c r="C51" s="12"/>
      <c r="D51" s="18">
        <v>1330.4</v>
      </c>
      <c r="E51" s="13"/>
      <c r="F51" s="14"/>
      <c r="G51" s="14">
        <f>E51-F51</f>
        <v>0</v>
      </c>
      <c r="H51" s="13">
        <f>D51+G51</f>
        <v>1330.4</v>
      </c>
      <c r="I51" s="14">
        <f>VLOOKUP(A51,[9]Sheet2!$B:$DP,119,0)</f>
        <v>1330.4</v>
      </c>
      <c r="J51" s="4">
        <f>C51+I51</f>
        <v>1330.4</v>
      </c>
      <c r="K51" s="4">
        <f>J51-D51-E51</f>
        <v>0</v>
      </c>
    </row>
    <row r="52" s="2" customFormat="1" spans="1:11">
      <c r="A52" s="11">
        <v>587</v>
      </c>
      <c r="B52" s="17" t="s">
        <v>88</v>
      </c>
      <c r="C52" s="12"/>
      <c r="D52" s="18">
        <v>1807.7</v>
      </c>
      <c r="E52" s="13"/>
      <c r="F52" s="14"/>
      <c r="G52" s="14">
        <f>E52-F52</f>
        <v>0</v>
      </c>
      <c r="H52" s="13">
        <f>D52+G52</f>
        <v>1807.7</v>
      </c>
      <c r="I52" s="14">
        <f>VLOOKUP(A52,[9]Sheet2!$B:$DP,119,0)</f>
        <v>1807.7</v>
      </c>
      <c r="J52" s="4">
        <f>C52+I52</f>
        <v>1807.7</v>
      </c>
      <c r="K52" s="4">
        <f>J52-D52-E52</f>
        <v>0</v>
      </c>
    </row>
    <row r="53" s="2" customFormat="1" spans="1:11">
      <c r="A53" s="11">
        <v>594</v>
      </c>
      <c r="B53" s="17" t="s">
        <v>89</v>
      </c>
      <c r="C53" s="12"/>
      <c r="D53" s="18">
        <v>1598.4</v>
      </c>
      <c r="E53" s="13"/>
      <c r="F53" s="14"/>
      <c r="G53" s="14">
        <f>E53-F53</f>
        <v>0</v>
      </c>
      <c r="H53" s="13">
        <f>D53+G53</f>
        <v>1598.4</v>
      </c>
      <c r="I53" s="14">
        <f>VLOOKUP(A53,[9]Sheet2!$B:$DP,119,0)</f>
        <v>1598.4</v>
      </c>
      <c r="J53" s="4">
        <f>C53+I53</f>
        <v>1598.4</v>
      </c>
      <c r="K53" s="4">
        <f>J53-D53-E53</f>
        <v>0</v>
      </c>
    </row>
    <row r="54" s="2" customFormat="1" spans="1:11">
      <c r="A54" s="11">
        <v>741</v>
      </c>
      <c r="B54" s="17" t="s">
        <v>90</v>
      </c>
      <c r="C54" s="12"/>
      <c r="D54" s="18">
        <v>2535.7</v>
      </c>
      <c r="E54" s="13"/>
      <c r="F54" s="14"/>
      <c r="G54" s="14">
        <f>E54-F54</f>
        <v>0</v>
      </c>
      <c r="H54" s="13">
        <f>D54+G54</f>
        <v>2535.7</v>
      </c>
      <c r="I54" s="14">
        <f>VLOOKUP(A54,[9]Sheet2!$B:$DP,119,0)</f>
        <v>2535.7</v>
      </c>
      <c r="J54" s="4">
        <f>C54+I54</f>
        <v>2535.7</v>
      </c>
      <c r="K54" s="4">
        <f>J54-D54-E54</f>
        <v>0</v>
      </c>
    </row>
    <row r="55" s="2" customFormat="1" spans="1:11">
      <c r="A55" s="11">
        <v>588</v>
      </c>
      <c r="B55" s="17" t="s">
        <v>92</v>
      </c>
      <c r="C55" s="12"/>
      <c r="D55" s="18">
        <v>804.4</v>
      </c>
      <c r="E55" s="13"/>
      <c r="F55" s="14"/>
      <c r="G55" s="14">
        <f>E55-F55</f>
        <v>0</v>
      </c>
      <c r="H55" s="13">
        <f>D55+G55</f>
        <v>804.4</v>
      </c>
      <c r="I55" s="14">
        <f>VLOOKUP(A55,[9]Sheet2!$B:$DP,119,0)</f>
        <v>804.4</v>
      </c>
      <c r="J55" s="4">
        <f>C55+I55</f>
        <v>804.4</v>
      </c>
      <c r="K55" s="4">
        <f>J55-D55-E55</f>
        <v>0</v>
      </c>
    </row>
    <row r="56" s="2" customFormat="1" spans="1:11">
      <c r="A56" s="11">
        <v>591</v>
      </c>
      <c r="B56" s="17" t="s">
        <v>93</v>
      </c>
      <c r="C56" s="12"/>
      <c r="D56" s="18">
        <v>1450.9</v>
      </c>
      <c r="E56" s="13"/>
      <c r="F56" s="14"/>
      <c r="G56" s="14">
        <f>E56-F56</f>
        <v>0</v>
      </c>
      <c r="H56" s="13">
        <f>D56+G56</f>
        <v>1450.9</v>
      </c>
      <c r="I56" s="14">
        <f>VLOOKUP(A56,[9]Sheet2!$B:$DP,119,0)</f>
        <v>1450.9</v>
      </c>
      <c r="J56" s="4">
        <f>C56+I56</f>
        <v>1450.9</v>
      </c>
      <c r="K56" s="4">
        <f>J56-D56-E56</f>
        <v>0</v>
      </c>
    </row>
    <row r="57" s="2" customFormat="1" spans="1:11">
      <c r="A57" s="32">
        <v>707</v>
      </c>
      <c r="B57" s="45" t="s">
        <v>98</v>
      </c>
      <c r="C57" s="12"/>
      <c r="D57" s="12">
        <v>1806.2</v>
      </c>
      <c r="E57" s="14"/>
      <c r="F57" s="14"/>
      <c r="G57" s="14">
        <f>E57-F57</f>
        <v>0</v>
      </c>
      <c r="H57" s="14">
        <f>D57+G57</f>
        <v>1806.2</v>
      </c>
      <c r="I57" s="14">
        <f>VLOOKUP(A57,[9]Sheet2!$B:$DP,119,0)</f>
        <v>1806.2</v>
      </c>
      <c r="J57" s="4">
        <f>C57+I57</f>
        <v>1806.2</v>
      </c>
      <c r="K57" s="4">
        <f>J57-D57-E57</f>
        <v>0</v>
      </c>
    </row>
    <row r="58" s="2" customFormat="1" spans="1:11">
      <c r="A58" s="11">
        <v>704</v>
      </c>
      <c r="B58" s="26" t="s">
        <v>100</v>
      </c>
      <c r="C58" s="12"/>
      <c r="D58" s="18">
        <v>1229.2</v>
      </c>
      <c r="E58" s="13"/>
      <c r="F58" s="14"/>
      <c r="G58" s="14">
        <f>E58-F58</f>
        <v>0</v>
      </c>
      <c r="H58" s="13">
        <f>D58+G58</f>
        <v>1229.2</v>
      </c>
      <c r="I58" s="14">
        <f>VLOOKUP(A58,[9]Sheet2!$B:$DP,119,0)</f>
        <v>1229.2</v>
      </c>
      <c r="J58" s="4">
        <f>C58+I58</f>
        <v>1229.2</v>
      </c>
      <c r="K58" s="4">
        <f>J58-D58-E58</f>
        <v>0</v>
      </c>
    </row>
    <row r="59" s="2" customFormat="1" spans="1:11">
      <c r="A59" s="11">
        <v>598</v>
      </c>
      <c r="B59" s="26" t="s">
        <v>101</v>
      </c>
      <c r="C59" s="12"/>
      <c r="D59" s="18">
        <v>870.3</v>
      </c>
      <c r="E59" s="13"/>
      <c r="F59" s="14"/>
      <c r="G59" s="14">
        <f>E59-F59</f>
        <v>0</v>
      </c>
      <c r="H59" s="13">
        <f>D59+G59</f>
        <v>870.3</v>
      </c>
      <c r="I59" s="14">
        <f>VLOOKUP(A59,[9]Sheet2!$B:$DP,119,0)</f>
        <v>870.3</v>
      </c>
      <c r="J59" s="4">
        <f>C59+I59</f>
        <v>870.3</v>
      </c>
      <c r="K59" s="4">
        <f>J59-D59-E59</f>
        <v>0</v>
      </c>
    </row>
    <row r="60" s="2" customFormat="1" spans="1:11">
      <c r="A60" s="11">
        <v>706</v>
      </c>
      <c r="B60" s="26" t="s">
        <v>102</v>
      </c>
      <c r="C60" s="12"/>
      <c r="D60" s="18">
        <v>837</v>
      </c>
      <c r="E60" s="13"/>
      <c r="F60" s="14"/>
      <c r="G60" s="14">
        <f>E60-F60</f>
        <v>0</v>
      </c>
      <c r="H60" s="13">
        <f>D60+G60</f>
        <v>837</v>
      </c>
      <c r="I60" s="14">
        <f>VLOOKUP(A60,[9]Sheet2!$B:$DP,119,0)</f>
        <v>837</v>
      </c>
      <c r="J60" s="4">
        <f>C60+I60</f>
        <v>837</v>
      </c>
      <c r="K60" s="4">
        <f>J60-D60-E60</f>
        <v>0</v>
      </c>
    </row>
    <row r="61" s="2" customFormat="1" spans="1:11">
      <c r="A61" s="11">
        <v>740</v>
      </c>
      <c r="B61" s="26" t="s">
        <v>103</v>
      </c>
      <c r="C61" s="12"/>
      <c r="D61" s="13">
        <v>483.1</v>
      </c>
      <c r="E61" s="13"/>
      <c r="F61" s="14"/>
      <c r="G61" s="14">
        <f>E61-F61</f>
        <v>0</v>
      </c>
      <c r="H61" s="13">
        <f>D61+G61</f>
        <v>483.1</v>
      </c>
      <c r="I61" s="14">
        <f>VLOOKUP(A61,[9]Sheet2!$B:$DP,119,0)</f>
        <v>483.1</v>
      </c>
      <c r="J61" s="4">
        <f>C61+I61</f>
        <v>483.1</v>
      </c>
      <c r="K61" s="4">
        <f>J61-D61-E61</f>
        <v>0</v>
      </c>
    </row>
    <row r="62" s="2" customFormat="1" spans="1:11">
      <c r="A62" s="11">
        <v>710</v>
      </c>
      <c r="B62" s="26" t="s">
        <v>105</v>
      </c>
      <c r="C62" s="12"/>
      <c r="D62" s="13">
        <v>479.7</v>
      </c>
      <c r="E62" s="13"/>
      <c r="F62" s="14"/>
      <c r="G62" s="14">
        <f>E62-F62</f>
        <v>0</v>
      </c>
      <c r="H62" s="13">
        <f>D62+G62</f>
        <v>479.7</v>
      </c>
      <c r="I62" s="14">
        <f>VLOOKUP(A62,[9]Sheet2!$B:$DP,119,0)</f>
        <v>479.7</v>
      </c>
      <c r="J62" s="4">
        <f>C62+I62</f>
        <v>479.7</v>
      </c>
      <c r="K62" s="4">
        <f>J62-D62-E62</f>
        <v>0</v>
      </c>
    </row>
    <row r="63" s="2" customFormat="1" spans="1:11">
      <c r="A63" s="11">
        <v>709</v>
      </c>
      <c r="B63" s="26" t="s">
        <v>107</v>
      </c>
      <c r="C63" s="12"/>
      <c r="D63" s="13">
        <v>543.7</v>
      </c>
      <c r="E63" s="13"/>
      <c r="F63" s="14"/>
      <c r="G63" s="14">
        <f>E63-F63</f>
        <v>0</v>
      </c>
      <c r="H63" s="13">
        <f>D63+G63</f>
        <v>543.7</v>
      </c>
      <c r="I63" s="14">
        <f>VLOOKUP(A63,[9]Sheet2!$B:$DP,119,0)</f>
        <v>543.7</v>
      </c>
      <c r="J63" s="4">
        <f>C63+I63</f>
        <v>543.7</v>
      </c>
      <c r="K63" s="4">
        <f>J63-D63-E63</f>
        <v>0</v>
      </c>
    </row>
    <row r="64" s="2" customFormat="1" spans="1:11">
      <c r="A64" s="11">
        <v>713</v>
      </c>
      <c r="B64" s="26" t="s">
        <v>109</v>
      </c>
      <c r="C64" s="12"/>
      <c r="D64" s="18">
        <v>1261.2</v>
      </c>
      <c r="E64" s="13"/>
      <c r="F64" s="14"/>
      <c r="G64" s="14">
        <f>E64-F64</f>
        <v>0</v>
      </c>
      <c r="H64" s="13">
        <f>D64+G64</f>
        <v>1261.2</v>
      </c>
      <c r="I64" s="14">
        <f>VLOOKUP(A64,[9]Sheet2!$B:$DP,119,0)</f>
        <v>1261.2</v>
      </c>
      <c r="J64" s="4">
        <f>C64+I64</f>
        <v>1261.2</v>
      </c>
      <c r="K64" s="4">
        <f>J64-D64-E64</f>
        <v>0</v>
      </c>
    </row>
    <row r="65" s="2" customFormat="1" spans="1:11">
      <c r="A65" s="11">
        <v>712</v>
      </c>
      <c r="B65" s="46" t="s">
        <v>111</v>
      </c>
      <c r="C65" s="12"/>
      <c r="D65" s="16">
        <v>7293.1</v>
      </c>
      <c r="E65" s="13"/>
      <c r="F65" s="14"/>
      <c r="G65" s="14">
        <f>E65-F65</f>
        <v>0</v>
      </c>
      <c r="H65" s="13">
        <f>D65+G65</f>
        <v>7293.1</v>
      </c>
      <c r="I65" s="14">
        <f>VLOOKUP(A65,[9]Sheet2!$B:$DP,119,0)</f>
        <v>7293.1</v>
      </c>
      <c r="J65" s="4">
        <f>C65+I65</f>
        <v>7293.1</v>
      </c>
      <c r="K65" s="4">
        <f>J65-D65-E65</f>
        <v>0</v>
      </c>
    </row>
    <row r="66" s="2" customFormat="1" spans="1:11">
      <c r="A66" s="11">
        <v>717</v>
      </c>
      <c r="B66" s="26" t="s">
        <v>112</v>
      </c>
      <c r="C66" s="12"/>
      <c r="D66" s="18">
        <v>1389.2</v>
      </c>
      <c r="E66" s="13"/>
      <c r="F66" s="14"/>
      <c r="G66" s="14">
        <f>E66-F66</f>
        <v>0</v>
      </c>
      <c r="H66" s="13">
        <f>D66+G66</f>
        <v>1389.2</v>
      </c>
      <c r="I66" s="14">
        <f>VLOOKUP(A66,[9]Sheet2!$B:$DP,119,0)</f>
        <v>1389.2</v>
      </c>
      <c r="J66" s="4">
        <f>C66+I66</f>
        <v>1389.2</v>
      </c>
      <c r="K66" s="4">
        <f>J66-D66-E66</f>
        <v>0</v>
      </c>
    </row>
    <row r="67" s="2" customFormat="1" spans="1:11">
      <c r="A67" s="11">
        <v>721</v>
      </c>
      <c r="B67" s="26" t="s">
        <v>113</v>
      </c>
      <c r="C67" s="12"/>
      <c r="D67" s="18">
        <v>983.8</v>
      </c>
      <c r="E67" s="13"/>
      <c r="F67" s="14"/>
      <c r="G67" s="14">
        <f>E67-F67</f>
        <v>0</v>
      </c>
      <c r="H67" s="13">
        <f>D67+G67</f>
        <v>983.8</v>
      </c>
      <c r="I67" s="14">
        <f>VLOOKUP(A67,[9]Sheet2!$B:$DP,119,0)</f>
        <v>983.8</v>
      </c>
      <c r="J67" s="4">
        <f>C67+I67</f>
        <v>983.8</v>
      </c>
      <c r="K67" s="4">
        <f>J67-D67-E67</f>
        <v>0</v>
      </c>
    </row>
    <row r="68" s="2" customFormat="1" spans="1:11">
      <c r="A68" s="11">
        <v>726</v>
      </c>
      <c r="B68" s="26" t="s">
        <v>114</v>
      </c>
      <c r="C68" s="12"/>
      <c r="D68" s="13">
        <v>7130.3</v>
      </c>
      <c r="E68" s="13"/>
      <c r="F68" s="14"/>
      <c r="G68" s="14">
        <f t="shared" ref="G68:G82" si="6">E68-F68</f>
        <v>0</v>
      </c>
      <c r="H68" s="13">
        <f t="shared" ref="H68:H82" si="7">D68+G68</f>
        <v>7130.3</v>
      </c>
      <c r="I68" s="14">
        <f>VLOOKUP(A68,[9]Sheet2!$B:$DP,119,0)</f>
        <v>7130.3</v>
      </c>
      <c r="J68" s="4">
        <f>C68+I68</f>
        <v>7130.3</v>
      </c>
      <c r="K68" s="4">
        <f t="shared" ref="K68:K82" si="8">J68-D68-E68</f>
        <v>0</v>
      </c>
    </row>
    <row r="69" s="2" customFormat="1" spans="1:11">
      <c r="A69" s="11">
        <v>720</v>
      </c>
      <c r="B69" s="26" t="s">
        <v>115</v>
      </c>
      <c r="C69" s="12"/>
      <c r="D69" s="13">
        <v>1735.5</v>
      </c>
      <c r="E69" s="13"/>
      <c r="F69" s="14"/>
      <c r="G69" s="14">
        <f>E69-F69</f>
        <v>0</v>
      </c>
      <c r="H69" s="13">
        <f>D69+G69</f>
        <v>1735.5</v>
      </c>
      <c r="I69" s="14">
        <f>VLOOKUP(A69,[9]Sheet2!$B:$DP,119,0)</f>
        <v>1735.5</v>
      </c>
      <c r="J69" s="4">
        <f>C69+I69</f>
        <v>1735.5</v>
      </c>
      <c r="K69" s="4">
        <f>J69-D69-E69</f>
        <v>0</v>
      </c>
    </row>
    <row r="70" s="2" customFormat="1" spans="1:11">
      <c r="A70" s="11">
        <v>716</v>
      </c>
      <c r="B70" s="26" t="s">
        <v>116</v>
      </c>
      <c r="C70" s="12"/>
      <c r="D70" s="13">
        <v>2243.1</v>
      </c>
      <c r="E70" s="13"/>
      <c r="F70" s="14"/>
      <c r="G70" s="14">
        <f>E70-F70</f>
        <v>0</v>
      </c>
      <c r="H70" s="13">
        <f>D70+G70</f>
        <v>2243.1</v>
      </c>
      <c r="I70" s="14">
        <f>VLOOKUP(A70,[9]Sheet2!$B:$DP,119,0)</f>
        <v>2243.1</v>
      </c>
      <c r="J70" s="4">
        <f>C70+I70</f>
        <v>2243.1</v>
      </c>
      <c r="K70" s="4">
        <f>J70-D70-E70</f>
        <v>0</v>
      </c>
    </row>
    <row r="71" s="2" customFormat="1" spans="1:11">
      <c r="A71" s="11">
        <v>718</v>
      </c>
      <c r="B71" s="26" t="s">
        <v>117</v>
      </c>
      <c r="C71" s="12"/>
      <c r="D71" s="13">
        <v>380.9</v>
      </c>
      <c r="E71" s="13"/>
      <c r="F71" s="14"/>
      <c r="G71" s="14">
        <f>E71-F71</f>
        <v>0</v>
      </c>
      <c r="H71" s="13">
        <f>D71+G71</f>
        <v>380.9</v>
      </c>
      <c r="I71" s="14">
        <f>VLOOKUP(A71,[9]Sheet2!$B:$DP,119,0)</f>
        <v>380.9</v>
      </c>
      <c r="J71" s="4">
        <f>C71+I71</f>
        <v>380.9</v>
      </c>
      <c r="K71" s="4">
        <f>J71-D71-E71</f>
        <v>0</v>
      </c>
    </row>
    <row r="72" s="2" customFormat="1" spans="1:11">
      <c r="A72" s="11">
        <v>734</v>
      </c>
      <c r="B72" s="26" t="s">
        <v>118</v>
      </c>
      <c r="C72" s="12"/>
      <c r="D72" s="13">
        <v>937.6</v>
      </c>
      <c r="E72" s="13"/>
      <c r="F72" s="14"/>
      <c r="G72" s="14">
        <f>E72-F72</f>
        <v>0</v>
      </c>
      <c r="H72" s="13">
        <f>D72+G72</f>
        <v>937.6</v>
      </c>
      <c r="I72" s="14">
        <f>VLOOKUP(A72,[9]Sheet2!$B:$DP,119,0)</f>
        <v>937.6</v>
      </c>
      <c r="J72" s="4">
        <f>C72+I72</f>
        <v>937.6</v>
      </c>
      <c r="K72" s="4">
        <f>J72-D72-E72</f>
        <v>0</v>
      </c>
    </row>
    <row r="73" s="2" customFormat="1" spans="1:11">
      <c r="A73" s="11">
        <v>719</v>
      </c>
      <c r="B73" s="26" t="s">
        <v>119</v>
      </c>
      <c r="C73" s="12"/>
      <c r="D73" s="13">
        <v>2048.3</v>
      </c>
      <c r="E73" s="13"/>
      <c r="F73" s="14"/>
      <c r="G73" s="14">
        <f>E73-F73</f>
        <v>0</v>
      </c>
      <c r="H73" s="13">
        <f>D73+G73</f>
        <v>2048.3</v>
      </c>
      <c r="I73" s="14">
        <f>VLOOKUP(A73,[9]Sheet2!$B:$DP,119,0)</f>
        <v>2048.3</v>
      </c>
      <c r="J73" s="4">
        <f>C73+I73</f>
        <v>2048.3</v>
      </c>
      <c r="K73" s="4">
        <f>J73-D73-E73</f>
        <v>0</v>
      </c>
    </row>
    <row r="74" s="2" customFormat="1" spans="1:11">
      <c r="A74" s="11">
        <v>724</v>
      </c>
      <c r="B74" s="46" t="s">
        <v>120</v>
      </c>
      <c r="C74" s="12"/>
      <c r="D74" s="18">
        <v>867.45</v>
      </c>
      <c r="E74" s="16">
        <v>289.15</v>
      </c>
      <c r="F74" s="14"/>
      <c r="G74" s="14">
        <f>E74-F74</f>
        <v>289.15</v>
      </c>
      <c r="H74" s="13">
        <f>D74+G74</f>
        <v>1156.6</v>
      </c>
      <c r="I74" s="14">
        <f>VLOOKUP(A74,[9]Sheet2!$B:$DP,119,0)</f>
        <v>1156.6</v>
      </c>
      <c r="J74" s="4">
        <f>C74+I74</f>
        <v>1156.6</v>
      </c>
      <c r="K74" s="4">
        <f>J74-D74-E74</f>
        <v>0</v>
      </c>
    </row>
    <row r="75" s="2" customFormat="1" spans="1:11">
      <c r="A75" s="11">
        <v>723</v>
      </c>
      <c r="B75" s="46" t="s">
        <v>123</v>
      </c>
      <c r="C75" s="12"/>
      <c r="D75" s="18">
        <v>492</v>
      </c>
      <c r="E75" s="13">
        <v>101.5</v>
      </c>
      <c r="F75" s="14"/>
      <c r="G75" s="14">
        <f>E75-F75</f>
        <v>101.5</v>
      </c>
      <c r="H75" s="13">
        <f>D75+G75</f>
        <v>593.5</v>
      </c>
      <c r="I75" s="14">
        <f>VLOOKUP(A75,[9]Sheet2!$B:$DP,119,0)</f>
        <v>593.5</v>
      </c>
      <c r="J75" s="4">
        <f>C75+I75</f>
        <v>593.5</v>
      </c>
      <c r="K75" s="4">
        <f>J75-D75-E75</f>
        <v>0</v>
      </c>
    </row>
    <row r="76" s="2" customFormat="1" spans="1:11">
      <c r="A76" s="11">
        <v>737</v>
      </c>
      <c r="B76" s="26" t="s">
        <v>124</v>
      </c>
      <c r="C76" s="12"/>
      <c r="D76" s="13">
        <v>671.4</v>
      </c>
      <c r="E76" s="13"/>
      <c r="F76" s="14"/>
      <c r="G76" s="14">
        <f>E76-F76</f>
        <v>0</v>
      </c>
      <c r="H76" s="13">
        <f>D76+G76</f>
        <v>671.4</v>
      </c>
      <c r="I76" s="14">
        <f>VLOOKUP(A76,[9]Sheet2!$B:$DP,119,0)</f>
        <v>671.4</v>
      </c>
      <c r="J76" s="4">
        <f>C76+I76</f>
        <v>671.4</v>
      </c>
      <c r="K76" s="4">
        <f>J76-D76-E76</f>
        <v>0</v>
      </c>
    </row>
    <row r="77" s="2" customFormat="1" spans="1:11">
      <c r="A77" s="11">
        <v>732</v>
      </c>
      <c r="B77" s="26" t="s">
        <v>125</v>
      </c>
      <c r="C77" s="12"/>
      <c r="D77" s="13">
        <v>668.4</v>
      </c>
      <c r="E77" s="13"/>
      <c r="F77" s="14"/>
      <c r="G77" s="14">
        <f>E77-F77</f>
        <v>0</v>
      </c>
      <c r="H77" s="13">
        <f>D77+G77</f>
        <v>668.4</v>
      </c>
      <c r="I77" s="14">
        <f>VLOOKUP(A77,[9]Sheet2!$B:$DP,119,0)</f>
        <v>668.4</v>
      </c>
      <c r="J77" s="4">
        <f>C77+I77</f>
        <v>668.4</v>
      </c>
      <c r="K77" s="4">
        <f>J77-D77-E77</f>
        <v>0</v>
      </c>
    </row>
    <row r="78" s="2" customFormat="1" spans="1:11">
      <c r="A78" s="47">
        <v>727</v>
      </c>
      <c r="B78" s="48" t="s">
        <v>126</v>
      </c>
      <c r="C78" s="12"/>
      <c r="D78" s="49">
        <v>1075.8</v>
      </c>
      <c r="E78" s="49"/>
      <c r="F78" s="50"/>
      <c r="G78" s="14">
        <f>E78-F78</f>
        <v>0</v>
      </c>
      <c r="H78" s="49">
        <f>D78+G78</f>
        <v>1075.8</v>
      </c>
      <c r="I78" s="14">
        <f>VLOOKUP(A78,[9]Sheet2!$B:$DP,119,0)</f>
        <v>1075.8</v>
      </c>
      <c r="J78" s="4">
        <f>C78+I78</f>
        <v>1075.8</v>
      </c>
      <c r="K78" s="4">
        <f>J78-D78-E78</f>
        <v>0</v>
      </c>
    </row>
    <row r="79" s="2" customFormat="1" spans="1:11">
      <c r="A79" s="32">
        <v>730</v>
      </c>
      <c r="B79" s="45" t="s">
        <v>128</v>
      </c>
      <c r="C79" s="12"/>
      <c r="D79" s="14">
        <v>6118.4</v>
      </c>
      <c r="E79" s="14"/>
      <c r="F79" s="14"/>
      <c r="G79" s="14">
        <f>E79-F79</f>
        <v>0</v>
      </c>
      <c r="H79" s="14">
        <f>D79+G79</f>
        <v>6118.4</v>
      </c>
      <c r="I79" s="14">
        <f>VLOOKUP(A79,[9]Sheet2!$B:$DP,119,0)</f>
        <v>6118.4</v>
      </c>
      <c r="J79" s="4">
        <f>C79+I79</f>
        <v>6118.4</v>
      </c>
      <c r="K79" s="4">
        <f>J79-D79-E79</f>
        <v>0</v>
      </c>
    </row>
    <row r="80" s="2" customFormat="1" spans="1:11">
      <c r="A80" s="11">
        <v>738</v>
      </c>
      <c r="B80" s="26" t="s">
        <v>130</v>
      </c>
      <c r="C80" s="12"/>
      <c r="D80" s="13">
        <v>922.6</v>
      </c>
      <c r="E80" s="13"/>
      <c r="F80" s="14"/>
      <c r="G80" s="14">
        <f>E80-F80</f>
        <v>0</v>
      </c>
      <c r="H80" s="13">
        <f>D80+G80</f>
        <v>922.6</v>
      </c>
      <c r="I80" s="14">
        <f>VLOOKUP(A80,[9]Sheet2!$B:$DP,119,0)</f>
        <v>922.6</v>
      </c>
      <c r="J80" s="4">
        <f>C80+I80</f>
        <v>922.6</v>
      </c>
      <c r="K80" s="4">
        <f>J80-D80-E80</f>
        <v>0</v>
      </c>
    </row>
    <row r="81" s="2" customFormat="1" spans="1:11">
      <c r="A81" s="11">
        <v>743</v>
      </c>
      <c r="B81" s="26" t="s">
        <v>131</v>
      </c>
      <c r="C81" s="12"/>
      <c r="D81" s="13">
        <v>885.8</v>
      </c>
      <c r="E81" s="13"/>
      <c r="F81" s="14"/>
      <c r="G81" s="14">
        <f>E81-F81</f>
        <v>0</v>
      </c>
      <c r="H81" s="13">
        <f>D81+G81</f>
        <v>885.8</v>
      </c>
      <c r="I81" s="14">
        <f>VLOOKUP(A81,[9]Sheet2!$B:$DP,119,0)</f>
        <v>885.8</v>
      </c>
      <c r="J81" s="4">
        <f>C81+I81</f>
        <v>885.8</v>
      </c>
      <c r="K81" s="4">
        <f>J81-D81-E81</f>
        <v>0</v>
      </c>
    </row>
    <row r="82" s="2" customFormat="1" spans="1:11">
      <c r="A82" s="11">
        <v>742</v>
      </c>
      <c r="B82" s="46" t="s">
        <v>132</v>
      </c>
      <c r="C82" s="12"/>
      <c r="D82" s="13">
        <v>507.9</v>
      </c>
      <c r="E82" s="13"/>
      <c r="F82" s="14"/>
      <c r="G82" s="14">
        <f>E82-F82</f>
        <v>0</v>
      </c>
      <c r="H82" s="13">
        <f>D82+G82</f>
        <v>507.9</v>
      </c>
      <c r="I82" s="14">
        <f>VLOOKUP(A82,[9]Sheet2!$B:$DP,119,0)</f>
        <v>507.9</v>
      </c>
      <c r="J82" s="4">
        <f>C82+I82</f>
        <v>507.9</v>
      </c>
      <c r="K82" s="4">
        <f>J82-D82-E82</f>
        <v>0</v>
      </c>
    </row>
    <row r="83" s="2" customFormat="1" spans="1:11">
      <c r="A83" s="11"/>
      <c r="B83" s="42" t="s">
        <v>134</v>
      </c>
      <c r="C83" s="51">
        <f t="shared" ref="C83:K83" si="9">SUM(C4:C82)</f>
        <v>23981.5</v>
      </c>
      <c r="D83" s="13">
        <f>SUM(D4:D82)</f>
        <v>196927.19</v>
      </c>
      <c r="E83" s="13">
        <f>SUM(E4:E82)</f>
        <v>40646.61</v>
      </c>
      <c r="F83" s="13">
        <f>SUM(F4:F82)</f>
        <v>0</v>
      </c>
      <c r="G83" s="13">
        <f>SUM(G4:G82)</f>
        <v>40646.61</v>
      </c>
      <c r="H83" s="13">
        <f>SUM(H4:H82)</f>
        <v>237573.8</v>
      </c>
      <c r="I83" s="13">
        <f>SUM(I4:I82)</f>
        <v>213592.3</v>
      </c>
      <c r="J83" s="4">
        <f>C83+I83</f>
        <v>237573.8</v>
      </c>
      <c r="K83" s="4">
        <f>J83-H83</f>
        <v>0</v>
      </c>
    </row>
    <row r="84" s="2" customFormat="1" spans="3:11">
      <c r="C84" s="52"/>
      <c r="E84" s="41"/>
      <c r="J84" s="4">
        <f>C84+I84</f>
        <v>0</v>
      </c>
      <c r="K84" s="53">
        <f>J84-E84</f>
        <v>0</v>
      </c>
    </row>
    <row r="85" customFormat="1" spans="1:16381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4">
        <f>J83-J84</f>
        <v>237573.8</v>
      </c>
      <c r="K85" s="4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</row>
    <row r="86" s="2" customFormat="1" spans="10:11">
      <c r="J86" s="4"/>
      <c r="K86" s="4"/>
    </row>
    <row r="87" customFormat="1" spans="1:16381">
      <c r="A87" s="41" t="s">
        <v>137</v>
      </c>
      <c r="B87" s="41"/>
      <c r="C87" s="41"/>
      <c r="D87" s="41"/>
      <c r="E87" s="41"/>
      <c r="F87" s="41"/>
      <c r="G87" s="41"/>
      <c r="H87" s="41"/>
      <c r="I87" s="41"/>
      <c r="J87" s="4"/>
      <c r="K87" s="4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</row>
  </sheetData>
  <mergeCells count="7">
    <mergeCell ref="B1:I1"/>
    <mergeCell ref="E2:H2"/>
    <mergeCell ref="A2:A3"/>
    <mergeCell ref="B2:B3"/>
    <mergeCell ref="C2:C3"/>
    <mergeCell ref="D2:D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$A1:$XFD17"/>
  <sheetViews>
    <sheetView tabSelected="1" workbookViewId="0">
      <pane xSplit="2" ySplit="3" topLeftCell="C4" activePane="bottomRight" state="frozen"/>
      <selection/>
      <selection pane="topRight"/>
      <selection pane="bottomLeft"/>
      <selection pane="bottomRight" activeCell="P17" sqref="P17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9.5" style="2" customWidth="1"/>
    <col min="10" max="10" width="10.125" style="2" customWidth="1"/>
    <col min="11" max="11" width="13.5" style="4" customWidth="1"/>
    <col min="12" max="12" width="10.375" style="4" customWidth="1"/>
    <col min="13" max="13" width="12.125" style="2" customWidth="1"/>
    <col min="14" max="14" width="9" style="2" customWidth="1"/>
    <col min="15" max="16383" width="9" style="2"/>
  </cols>
  <sheetData>
    <row r="1" customFormat="1" ht="24" customHeight="1" spans="1:16382">
      <c r="A1" s="2"/>
      <c r="B1" s="5" t="s">
        <v>147</v>
      </c>
      <c r="C1" s="5"/>
      <c r="D1" s="5"/>
      <c r="E1" s="5"/>
      <c r="F1" s="5"/>
      <c r="G1" s="5"/>
      <c r="H1" s="5"/>
      <c r="I1" s="5"/>
      <c r="J1" s="5"/>
      <c r="K1" s="4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customFormat="1" ht="24" customHeight="1" spans="1:16382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27" t="s">
        <v>148</v>
      </c>
      <c r="J2" s="27" t="s">
        <v>149</v>
      </c>
      <c r="K2" s="4"/>
      <c r="L2" s="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ht="28.5" spans="1:12">
      <c r="A3" s="10"/>
      <c r="B3" s="6"/>
      <c r="C3" s="6"/>
      <c r="D3" s="6"/>
      <c r="E3" s="10" t="s">
        <v>5</v>
      </c>
      <c r="F3" s="10" t="s">
        <v>150</v>
      </c>
      <c r="G3" s="10" t="s">
        <v>9</v>
      </c>
      <c r="H3" s="10" t="s">
        <v>6</v>
      </c>
      <c r="I3" s="28"/>
      <c r="J3" s="28"/>
      <c r="K3" s="29" t="s">
        <v>10</v>
      </c>
      <c r="L3" s="29" t="s">
        <v>11</v>
      </c>
    </row>
    <row r="4" s="2" customFormat="1" spans="1:12">
      <c r="A4" s="11">
        <v>329</v>
      </c>
      <c r="B4" s="11" t="s">
        <v>19</v>
      </c>
      <c r="C4" s="12">
        <f>VLOOKUP(A4,[10]发放表!$A:$G,7,0)</f>
        <v>2837.7</v>
      </c>
      <c r="D4" s="13"/>
      <c r="E4" s="13"/>
      <c r="F4" s="14"/>
      <c r="G4" s="14">
        <f t="shared" ref="G4:G16" si="0">E4-F4</f>
        <v>0</v>
      </c>
      <c r="H4" s="13">
        <f t="shared" ref="H4:H16" si="1">D4+G4</f>
        <v>0</v>
      </c>
      <c r="I4" s="14">
        <f>VLOOKUP(A4,[8]现场认购品种!$B:$EL,141,0)</f>
        <v>200</v>
      </c>
      <c r="J4" s="14">
        <f>VLOOKUP(A4,[8]藏药、惠氏系列!$B:$V,21,0)</f>
        <v>765.3</v>
      </c>
      <c r="K4" s="4">
        <f t="shared" ref="K4:K16" si="2">C4+I4+J4</f>
        <v>3803</v>
      </c>
      <c r="L4" s="4">
        <f t="shared" ref="L4:L16" si="3">K4-D4-E4</f>
        <v>3803</v>
      </c>
    </row>
    <row r="5" s="2" customFormat="1" spans="1:12">
      <c r="A5" s="11">
        <v>337</v>
      </c>
      <c r="B5" s="15" t="s">
        <v>20</v>
      </c>
      <c r="C5" s="12">
        <f>VLOOKUP(A5,[10]发放表!$A:$G,7,0)</f>
        <v>9180</v>
      </c>
      <c r="D5" s="13"/>
      <c r="E5" s="13"/>
      <c r="F5" s="14"/>
      <c r="G5" s="14">
        <f>E5-F5</f>
        <v>0</v>
      </c>
      <c r="H5" s="13">
        <f>D5+G5</f>
        <v>0</v>
      </c>
      <c r="I5" s="14">
        <f>VLOOKUP(A5,[8]现场认购品种!$B:$EL,141,0)</f>
        <v>541</v>
      </c>
      <c r="J5" s="14">
        <f>VLOOKUP(A5,[8]藏药、惠氏系列!$B:$V,21,0)</f>
        <v>5358.3</v>
      </c>
      <c r="K5" s="4">
        <f>C5+I5+J5</f>
        <v>15079.3</v>
      </c>
      <c r="L5" s="4">
        <f>K5-D5-E5</f>
        <v>15079.3</v>
      </c>
    </row>
    <row r="6" s="2" customFormat="1" spans="1:12">
      <c r="A6" s="11">
        <v>343</v>
      </c>
      <c r="B6" s="15" t="s">
        <v>23</v>
      </c>
      <c r="C6" s="12">
        <f>VLOOKUP(A6,[10]发放表!$A:$G,7,0)</f>
        <v>5604.6</v>
      </c>
      <c r="D6" s="13"/>
      <c r="E6" s="13"/>
      <c r="F6" s="14"/>
      <c r="G6" s="14">
        <f>E6-F6</f>
        <v>0</v>
      </c>
      <c r="H6" s="13">
        <f>D6+G6</f>
        <v>0</v>
      </c>
      <c r="I6" s="14">
        <f>VLOOKUP(A6,[8]现场认购品种!$B:$EL,141,0)</f>
        <v>907.6</v>
      </c>
      <c r="J6" s="14">
        <f>VLOOKUP(A6,[8]藏药、惠氏系列!$B:$V,21,0)</f>
        <v>4297.8</v>
      </c>
      <c r="K6" s="4">
        <f>C6+I6+J6</f>
        <v>10810</v>
      </c>
      <c r="L6" s="4">
        <f>K6-D6-E6</f>
        <v>10810</v>
      </c>
    </row>
    <row r="7" s="2" customFormat="1" spans="1:12">
      <c r="A7" s="11">
        <v>357</v>
      </c>
      <c r="B7" s="15" t="s">
        <v>30</v>
      </c>
      <c r="C7" s="12">
        <f>VLOOKUP(A7,[10]发放表!$A:$G,7,0)</f>
        <v>1385.9</v>
      </c>
      <c r="D7" s="16"/>
      <c r="E7" s="13"/>
      <c r="F7" s="14"/>
      <c r="G7" s="14">
        <f>E7-F7</f>
        <v>0</v>
      </c>
      <c r="H7" s="13">
        <f>D7+G7</f>
        <v>0</v>
      </c>
      <c r="I7" s="14">
        <f>VLOOKUP(A7,[8]现场认购品种!$B:$EL,141,0)</f>
        <v>333</v>
      </c>
      <c r="J7" s="14">
        <f>VLOOKUP(A7,[8]藏药、惠氏系列!$B:$V,21,0)</f>
        <v>466.7</v>
      </c>
      <c r="K7" s="4">
        <f>C7+I7+J7</f>
        <v>2185.6</v>
      </c>
      <c r="L7" s="4">
        <f>K7-D7-E7</f>
        <v>2185.6</v>
      </c>
    </row>
    <row r="8" s="2" customFormat="1" spans="1:12">
      <c r="A8" s="11">
        <v>359</v>
      </c>
      <c r="B8" s="15" t="s">
        <v>31</v>
      </c>
      <c r="C8" s="12">
        <f>VLOOKUP(A8,[10]发放表!$A:$G,7,0)</f>
        <v>2885.1</v>
      </c>
      <c r="D8" s="13"/>
      <c r="E8" s="13"/>
      <c r="F8" s="14"/>
      <c r="G8" s="14">
        <f>E8-F8</f>
        <v>0</v>
      </c>
      <c r="H8" s="13">
        <f>D8+G8</f>
        <v>0</v>
      </c>
      <c r="I8" s="14">
        <f>VLOOKUP(A8,[8]现场认购品种!$B:$EL,141,0)</f>
        <v>126</v>
      </c>
      <c r="J8" s="14">
        <f>VLOOKUP(A8,[8]藏药、惠氏系列!$B:$V,21,0)</f>
        <v>628.4</v>
      </c>
      <c r="K8" s="4">
        <f>C8+I8+J8</f>
        <v>3639.5</v>
      </c>
      <c r="L8" s="4">
        <f>K8-D8-E8</f>
        <v>3639.5</v>
      </c>
    </row>
    <row r="9" s="2" customFormat="1" spans="1:12">
      <c r="A9" s="11">
        <v>365</v>
      </c>
      <c r="B9" s="15" t="s">
        <v>33</v>
      </c>
      <c r="C9" s="12">
        <f>VLOOKUP(A9,[10]发放表!$A:$G,7,0)</f>
        <v>6381</v>
      </c>
      <c r="D9" s="13"/>
      <c r="E9" s="13"/>
      <c r="F9" s="14"/>
      <c r="G9" s="14">
        <f>E9-F9</f>
        <v>0</v>
      </c>
      <c r="H9" s="13">
        <f>D9+G9</f>
        <v>0</v>
      </c>
      <c r="I9" s="14">
        <f>VLOOKUP(A9,[8]现场认购品种!$B:$EL,141,0)</f>
        <v>609.62</v>
      </c>
      <c r="J9" s="14">
        <f>VLOOKUP(A9,[8]藏药、惠氏系列!$B:$V,21,0)</f>
        <v>3963</v>
      </c>
      <c r="K9" s="4">
        <f>C9+I9+J9</f>
        <v>10953.62</v>
      </c>
      <c r="L9" s="4">
        <f>K9-D9-E9</f>
        <v>10953.62</v>
      </c>
    </row>
    <row r="10" s="2" customFormat="1" spans="1:12">
      <c r="A10" s="11">
        <v>361</v>
      </c>
      <c r="B10" s="17" t="s">
        <v>36</v>
      </c>
      <c r="C10" s="12"/>
      <c r="D10" s="18"/>
      <c r="E10" s="13"/>
      <c r="F10" s="14"/>
      <c r="G10" s="14">
        <f>E10-F10</f>
        <v>0</v>
      </c>
      <c r="H10" s="13">
        <f>D10+G10</f>
        <v>0</v>
      </c>
      <c r="I10" s="14">
        <f>VLOOKUP(A10,[8]现场认购品种!$B:$EL,141,0)</f>
        <v>0</v>
      </c>
      <c r="J10" s="14">
        <f>VLOOKUP(A10,[8]藏药、惠氏系列!$B:$V,21,0)</f>
        <v>55</v>
      </c>
      <c r="K10" s="4">
        <f>C10+I10+J10</f>
        <v>55</v>
      </c>
      <c r="L10" s="4">
        <f>K10-D10-E10</f>
        <v>55</v>
      </c>
    </row>
    <row r="11" s="3" customFormat="1" spans="1:16384">
      <c r="A11" s="19">
        <v>379</v>
      </c>
      <c r="B11" s="20" t="s">
        <v>39</v>
      </c>
      <c r="C11" s="21">
        <f>VLOOKUP(A11,[10]发放表!$A:$G,7,0)</f>
        <v>2315.6</v>
      </c>
      <c r="D11" s="22"/>
      <c r="E11" s="22"/>
      <c r="F11" s="23"/>
      <c r="G11" s="23">
        <f>E11-F11</f>
        <v>0</v>
      </c>
      <c r="H11" s="22">
        <f>D11+G11</f>
        <v>0</v>
      </c>
      <c r="I11" s="23">
        <f>VLOOKUP(A11,[8]现场认购品种!$B:$EL,141,0)</f>
        <v>274</v>
      </c>
      <c r="J11" s="23">
        <f>VLOOKUP(A11,[8]藏药、惠氏系列!$B:$V,21,0)</f>
        <v>962.4</v>
      </c>
      <c r="K11" s="30">
        <f>C11+I11+J11</f>
        <v>3552</v>
      </c>
      <c r="L11" s="30">
        <f>K11-D11-E11</f>
        <v>3552</v>
      </c>
      <c r="XFD11" s="31"/>
    </row>
    <row r="12" s="2" customFormat="1" spans="1:12">
      <c r="A12" s="11">
        <v>513</v>
      </c>
      <c r="B12" s="17" t="s">
        <v>60</v>
      </c>
      <c r="C12" s="12">
        <f>VLOOKUP(A12,[10]发放表!$A:$G,7,0)</f>
        <v>2319.7</v>
      </c>
      <c r="D12" s="18"/>
      <c r="E12" s="13"/>
      <c r="F12" s="14"/>
      <c r="G12" s="14">
        <f>E12-F12</f>
        <v>0</v>
      </c>
      <c r="H12" s="13">
        <f>D12+G12</f>
        <v>0</v>
      </c>
      <c r="I12" s="14">
        <f>VLOOKUP(A12,[8]现场认购品种!$B:$EL,141,0)</f>
        <v>218</v>
      </c>
      <c r="J12" s="14">
        <f>VLOOKUP(A12,[8]藏药、惠氏系列!$B:$V,21,0)</f>
        <v>464.1</v>
      </c>
      <c r="K12" s="4">
        <f>C12+I12+J12</f>
        <v>3001.8</v>
      </c>
      <c r="L12" s="4">
        <f>K12-D12-E12</f>
        <v>3001.8</v>
      </c>
    </row>
    <row r="13" s="2" customFormat="1" spans="1:12">
      <c r="A13" s="11">
        <v>570</v>
      </c>
      <c r="B13" s="17" t="s">
        <v>72</v>
      </c>
      <c r="C13" s="12">
        <f>VLOOKUP(A13,[10]发放表!$A:$G,7,0)</f>
        <v>2214</v>
      </c>
      <c r="D13" s="13"/>
      <c r="E13" s="13"/>
      <c r="F13" s="14"/>
      <c r="G13" s="14">
        <f>E13-F13</f>
        <v>0</v>
      </c>
      <c r="H13" s="13">
        <f>D13+G13</f>
        <v>0</v>
      </c>
      <c r="I13" s="14">
        <f>VLOOKUP(A13,[8]现场认购品种!$B:$EL,141,0)</f>
        <v>207.7</v>
      </c>
      <c r="J13" s="14">
        <f>VLOOKUP(A13,[8]藏药、惠氏系列!$B:$V,21,0)</f>
        <v>517.6</v>
      </c>
      <c r="K13" s="4">
        <f>C13+I13+J13</f>
        <v>2939.3</v>
      </c>
      <c r="L13" s="4">
        <f>K13-D13-E13</f>
        <v>2939.3</v>
      </c>
    </row>
    <row r="14" s="2" customFormat="1" spans="1:12">
      <c r="A14" s="11">
        <v>577</v>
      </c>
      <c r="B14" s="17" t="s">
        <v>77</v>
      </c>
      <c r="C14" s="12">
        <f>VLOOKUP(A14,[10]发放表!$A:$G,7,0)</f>
        <v>1190.8</v>
      </c>
      <c r="D14" s="13"/>
      <c r="E14" s="13"/>
      <c r="F14" s="14"/>
      <c r="G14" s="14">
        <f>E14-F14</f>
        <v>0</v>
      </c>
      <c r="H14" s="13">
        <f>D14+G14</f>
        <v>0</v>
      </c>
      <c r="I14" s="14">
        <f>VLOOKUP(A14,[8]现场认购品种!$B:$EL,141,0)</f>
        <v>84</v>
      </c>
      <c r="J14" s="14">
        <f>VLOOKUP(A14,[8]藏药、惠氏系列!$B:$V,21,0)</f>
        <v>114.9</v>
      </c>
      <c r="K14" s="4">
        <f>C14+I14+J14</f>
        <v>1389.7</v>
      </c>
      <c r="L14" s="4">
        <f>K14-D14-E14</f>
        <v>1389.7</v>
      </c>
    </row>
    <row r="15" s="2" customFormat="1" spans="1:12">
      <c r="A15" s="11">
        <v>582</v>
      </c>
      <c r="B15" s="24" t="s">
        <v>81</v>
      </c>
      <c r="C15" s="12">
        <f>VLOOKUP(A15,[10]发放表!$A:$G,7,0)</f>
        <v>4446.7</v>
      </c>
      <c r="D15" s="25"/>
      <c r="E15" s="22"/>
      <c r="F15" s="14"/>
      <c r="G15" s="14">
        <f>E15-F15</f>
        <v>0</v>
      </c>
      <c r="H15" s="13">
        <f>D15+G15</f>
        <v>0</v>
      </c>
      <c r="I15" s="14">
        <f>VLOOKUP(A15,[8]现场认购品种!$B:$EL,141,0)</f>
        <v>132</v>
      </c>
      <c r="J15" s="14">
        <f>VLOOKUP(A15,[8]藏药、惠氏系列!$B:$V,21,0)</f>
        <v>2802.3</v>
      </c>
      <c r="K15" s="4">
        <f>C15+I15+J15</f>
        <v>7381</v>
      </c>
      <c r="L15" s="4">
        <f>K15-D15-E15</f>
        <v>7381</v>
      </c>
    </row>
    <row r="16" s="2" customFormat="1" spans="1:12">
      <c r="A16" s="11">
        <v>734</v>
      </c>
      <c r="B16" s="26" t="s">
        <v>118</v>
      </c>
      <c r="C16" s="12">
        <f>VLOOKUP(A16,[10]发放表!$A:$G,7,0)</f>
        <v>2002.3</v>
      </c>
      <c r="D16" s="13"/>
      <c r="E16" s="13"/>
      <c r="F16" s="14"/>
      <c r="G16" s="14">
        <f>E16-F16</f>
        <v>0</v>
      </c>
      <c r="H16" s="13">
        <f>D16+G16</f>
        <v>0</v>
      </c>
      <c r="I16" s="14">
        <f>VLOOKUP(A16,[8]现场认购品种!$B:$EL,141,0)</f>
        <v>0</v>
      </c>
      <c r="J16" s="14">
        <f>VLOOKUP(A16,[8]藏药、惠氏系列!$B:$V,21,0)</f>
        <v>298.3</v>
      </c>
      <c r="K16" s="4">
        <f>C16+I16+J16</f>
        <v>2300.6</v>
      </c>
      <c r="L16" s="4">
        <f>K16-D16-E16</f>
        <v>2300.6</v>
      </c>
    </row>
    <row r="17" spans="11:11">
      <c r="K17" s="4">
        <v>67090.42</v>
      </c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2016.1</vt:lpstr>
      <vt:lpstr>2016.2</vt:lpstr>
      <vt:lpstr>2016.3</vt:lpstr>
      <vt:lpstr>2016.4</vt:lpstr>
      <vt:lpstr>2016.5</vt:lpstr>
      <vt:lpstr>2016.4 (7.8)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2016-03-22T05:34:00Z</dcterms:created>
  <dcterms:modified xsi:type="dcterms:W3CDTF">2016-07-10T13:43:04Z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2052-9.1.0.5133</vt:lpwstr>
  </property>
</Properties>
</file>