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3"/>
  </bookViews>
  <sheets>
    <sheet name="2016.1" sheetId="1" r:id="rId1"/>
    <sheet name="2016.2" sheetId="2" r:id="rId2"/>
    <sheet name="2016.3" sheetId="3" r:id="rId3"/>
    <sheet name="2016.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'2016.3'!$B$1:$K$130</definedName>
    <definedName name="_xlnm._FilterDatabase" localSheetId="3" hidden="1">'2016.4'!$B$1:$J$87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2015年9月26日胰岛素事件赔款：1140.75元
促销科达琳扣款：462.19元</t>
        </r>
      </text>
    </comment>
    <comment ref="F10" authorId="0">
      <text>
        <r>
          <rPr>
            <sz val="9"/>
            <color indexed="81"/>
            <rFont val="宋体"/>
            <charset val="134"/>
          </rPr>
          <t xml:space="preserve">2月后50名扣款424元==扣款错误
促销科达琳扣款344.08元</t>
        </r>
      </text>
    </comment>
    <comment ref="F4" authorId="0">
      <text>
        <r>
          <rPr>
            <sz val="9"/>
            <color indexed="81"/>
            <rFont val="宋体"/>
            <charset val="134"/>
          </rPr>
          <t xml:space="preserve">2月后50名扣款615.1元
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2月后50名扣款：424元
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color indexed="81"/>
            <rFont val="宋体"/>
            <charset val="134"/>
          </rPr>
          <t xml:space="preserve">促销科达琳扣款1358.5</t>
        </r>
      </text>
    </comment>
    <comment ref="F21" authorId="0">
      <text>
        <r>
          <rPr>
            <sz val="9"/>
            <color indexed="81"/>
            <rFont val="宋体"/>
            <charset val="134"/>
          </rPr>
          <t xml:space="preserve">促销科达琳扣款：464
</t>
        </r>
      </text>
    </comment>
    <comment ref="F25" authorId="0">
      <text>
        <r>
          <rPr>
            <sz val="9"/>
            <color indexed="81"/>
            <rFont val="宋体"/>
            <charset val="134"/>
          </rPr>
          <t xml:space="preserve">促销科达琳扣款：917.43
</t>
        </r>
      </text>
    </comment>
    <comment ref="F65" authorId="0">
      <text>
        <r>
          <rPr>
            <sz val="9"/>
            <color indexed="81"/>
            <rFont val="宋体"/>
            <charset val="134"/>
          </rPr>
          <t xml:space="preserve">促销科达琳扣款：1179.5
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促销科达琳扣款30.08元
</t>
        </r>
      </text>
    </comment>
    <comment ref="F18" authorId="0">
      <text>
        <r>
          <rPr>
            <sz val="9"/>
            <color indexed="81"/>
            <rFont val="宋体"/>
            <charset val="134"/>
          </rPr>
          <t xml:space="preserve">促销科达琳应扣款：518.6
</t>
        </r>
      </text>
    </comment>
    <comment ref="F103" authorId="0">
      <text>
        <r>
          <rPr>
            <sz val="9"/>
            <color indexed="81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color indexed="81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<sst xmlns="http://schemas.openxmlformats.org/spreadsheetml/2006/main" count="151">
  <si>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</si>
  <si>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</si>
  <si>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</si>
  <si>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</si>
  <si>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</si>
  <si>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</si>
  <si>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</si>
  <si>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</si>
  <si>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</si>
  <si>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</si>
  <si>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</si>
  <si>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</si>
  <si>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</si>
  <si>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</si>
  <si>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</si>
  <si>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</si>
  <si>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</si>
  <si>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</si>
  <si>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</si>
  <si>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</si>
  <si>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</si>
  <si>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</si>
  <si>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</si>
  <si>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</si>
  <si>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</si>
  <si>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</si>
  <si>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</si>
  <si>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</si>
  <si>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</si>
  <si>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</si>
  <si>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</si>
  <si>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</si>
  <si>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</si>
  <si>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</si>
  <si>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</si>
  <si>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</si>
  <si>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</si>
  <si>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</si>
  <si>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</si>
  <si>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</si>
  <si>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</si>
  <si>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</si>
  <si>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</si>
  <si>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</si>
  <si>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</si>
  <si>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</si>
  <si>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</si>
  <si>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</si>
  <si>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</si>
  <si>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</si>
  <si>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</si>
  <si>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</si>
  <si>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</si>
  <si>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</si>
  <si>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</si>
  <si>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</si>
  <si>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</si>
  <si>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</si>
  <si>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</si>
  <si>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</si>
  <si>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</si>
  <si>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</si>
  <si>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</si>
  <si>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</si>
  <si>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</si>
  <si>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</si>
  <si>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</si>
  <si>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</si>
  <si>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</si>
  <si>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</si>
  <si>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</si>
  <si>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</si>
  <si>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</si>
  <si>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</si>
  <si>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</si>
  <si>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</si>
  <si>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</si>
  <si>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</si>
  <si>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</si>
  <si>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</si>
  <si>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</si>
  <si>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</si>
  <si>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</si>
  <si>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</si>
  <si>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</si>
  <si>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</si>
  <si>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</si>
  <si>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</si>
  <si>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</si>
  <si>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</si>
  <si>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</si>
  <si>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</si>
  <si>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</si>
  <si>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</si>
  <si>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</si>
  <si>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</si>
  <si>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</si>
  <si>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</si>
  <si>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</si>
  <si>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</si>
  <si>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</si>
  <si>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</si>
  <si>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</si>
  <si>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</si>
  <si>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</si>
  <si>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</si>
  <si>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</si>
  <si>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</si>
  <si>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</si>
  <si>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</si>
  <si>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</si>
  <si>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</si>
  <si>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</si>
  <si>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</si>
  <si>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</si>
  <si>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</si>
  <si>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</si>
  <si>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</si>
  <si>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</si>
  <si>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</si>
  <si>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</si>
  <si>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</si>
  <si>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</si>
  <si>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</si>
  <si>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</si>
  <si>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</si>
  <si>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</si>
  <si>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</si>
  <si>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</si>
  <si>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</si>
  <si>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</si>
  <si>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</si>
  <si>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</si>
  <si>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</si>
  <si>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</si>
  <si>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</si>
  <si>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</si>
  <si>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</si>
  <si>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</si>
  <si>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</si>
  <si>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</si>
  <si>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</si>
  <si>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</si>
  <si>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</si>
  <si>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</si>
  <si>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</si>
  <si>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</si>
  <si>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太极大药房2016年4月门店各品种奖励表</t>
  </si>
  <si>
    <t>4月金牌品种表1（3.16-4.15）</t>
  </si>
  <si>
    <t>4月金牌品种表2（3.16-4.15）</t>
  </si>
  <si>
    <t>5月后30名扣款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</si>
</sst>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0"/>
      <name val="宋体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/>
    <xf numFmtId="0" fontId="4" fillId="0" borderId="2" xfId="0" applyFont="1" applyFill="1" applyBorder="1" applyAlignment="1"/>
    <xf numFmtId="176" fontId="5" fillId="0" borderId="2" xfId="0" applyNumberFormat="1" applyFont="1" applyFill="1" applyBorder="1" applyAlignment="1"/>
    <xf numFmtId="176" fontId="2" fillId="0" borderId="2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176" fontId="2" fillId="0" borderId="1" xfId="0" applyNumberFormat="1" applyFont="1" applyFill="1" applyBorder="1" applyAlignment="1">
      <alignment wrapText="1"/>
    </xf>
    <xf numFmtId="0" fontId="6" fillId="0" borderId="0" xfId="0" applyFont="1">
      <alignment vertical="center"/>
    </xf>
    <xf numFmtId="176" fontId="2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/>
    <xf numFmtId="0" fontId="2" fillId="0" borderId="3" xfId="0" applyFont="1" applyFill="1" applyBorder="1" applyAlignment="1"/>
    <xf numFmtId="0" fontId="9" fillId="0" borderId="3" xfId="0" applyFont="1" applyFill="1" applyBorder="1" applyAlignment="1"/>
    <xf numFmtId="176" fontId="2" fillId="0" borderId="3" xfId="0" applyNumberFormat="1" applyFont="1" applyFill="1" applyBorder="1" applyAlignment="1"/>
    <xf numFmtId="176" fontId="2" fillId="0" borderId="4" xfId="0" applyNumberFormat="1" applyFont="1" applyFill="1" applyBorder="1" applyAlignment="1"/>
    <xf numFmtId="0" fontId="12" fillId="0" borderId="1" xfId="0" applyFont="1" applyFill="1" applyBorder="1" applyAlignment="1"/>
    <xf numFmtId="176" fontId="5" fillId="0" borderId="3" xfId="0" applyNumberFormat="1" applyFont="1" applyFill="1" applyBorder="1" applyAlignment="1"/>
    <xf numFmtId="176" fontId="5" fillId="0" borderId="5" xfId="0" applyNumberFormat="1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2" fillId="2" borderId="1" xfId="0" applyFont="1" applyFill="1" applyBorder="1" applyAlignment="1"/>
    <xf numFmtId="176" fontId="2" fillId="2" borderId="1" xfId="0" applyNumberFormat="1" applyFont="1" applyFill="1" applyBorder="1" applyAlignment="1"/>
    <xf numFmtId="176" fontId="2" fillId="2" borderId="2" xfId="0" applyNumberFormat="1" applyFont="1" applyFill="1" applyBorder="1" applyAlignment="1"/>
    <xf numFmtId="0" fontId="2" fillId="3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2" fillId="2" borderId="3" xfId="0" applyFont="1" applyFill="1" applyBorder="1" applyAlignment="1"/>
    <xf numFmtId="0" fontId="5" fillId="2" borderId="3" xfId="0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/>
    <xf numFmtId="176" fontId="2" fillId="2" borderId="3" xfId="0" applyNumberFormat="1" applyFont="1" applyFill="1" applyBorder="1" applyAlignment="1"/>
    <xf numFmtId="176" fontId="2" fillId="2" borderId="4" xfId="0" applyNumberFormat="1" applyFont="1" applyFill="1" applyBorder="1" applyAlignment="1"/>
    <xf numFmtId="0" fontId="2" fillId="3" borderId="2" xfId="0" applyFont="1" applyFill="1" applyBorder="1" applyAlignment="1"/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/>
    <xf numFmtId="176" fontId="5" fillId="2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2" borderId="2" xfId="0" applyFont="1" applyFill="1" applyBorder="1" applyAlignment="1"/>
    <xf numFmtId="176" fontId="2" fillId="2" borderId="0" xfId="0" applyNumberFormat="1" applyFont="1" applyFill="1" applyBorder="1" applyAlignment="1"/>
    <xf numFmtId="0" fontId="9" fillId="2" borderId="1" xfId="0" applyFont="1" applyFill="1" applyBorder="1" applyAlignment="1"/>
    <xf numFmtId="0" fontId="11" fillId="2" borderId="3" xfId="0" applyFont="1" applyFill="1" applyBorder="1" applyAlignment="1"/>
    <xf numFmtId="176" fontId="8" fillId="2" borderId="2" xfId="0" applyNumberFormat="1" applyFont="1" applyFill="1" applyBorder="1" applyAlignment="1"/>
    <xf numFmtId="176" fontId="8" fillId="2" borderId="1" xfId="0" applyNumberFormat="1" applyFont="1" applyFill="1" applyBorder="1" applyAlignment="1">
      <alignment wrapText="1"/>
    </xf>
    <xf numFmtId="43" fontId="7" fillId="0" borderId="0" xfId="0" applyNumberFormat="1" applyFont="1" applyFill="1" applyBorder="1" applyAlignment="1"/>
    <xf numFmtId="0" fontId="13" fillId="4" borderId="0" xfId="0" applyFont="1" applyFill="1" applyBorder="1" applyAlignment="1"/>
    <xf numFmtId="176" fontId="8" fillId="2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1&#26376;&#25552;&#25104;&#26126;&#32454;/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2&#26376;&#25552;&#25104;&#26126;&#32454;/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3&#26376;&#25552;&#25104;&#26126;&#32454;/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&#65288;&#22242;&#20419;&#65292;&#24102;&#37329;&#65289;&#20998;&#38376;&#24215;&#36820;&#21033;&#32479;&#35745;2_201605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8376;&#24215;&#25552;&#25104;/2016&#24180;&#38376;&#24215;&#25552;&#25104;/4&#26376;&#25552;&#25104;&#26126;&#32454;/4&#26376;&#37329;&#29260;&#21697;&#31181;&#32771;&#26680;&#26126;&#32454;&#34920;-&#38376;&#24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太极大药房首推品种2016年4月门店销售明细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410464.57</v>
          </cell>
          <cell r="D3">
            <v>17348.6291</v>
          </cell>
          <cell r="E3">
            <v>14556.2329</v>
          </cell>
          <cell r="F3">
            <v>160783.852315</v>
          </cell>
          <cell r="G3">
            <v>17348.6</v>
          </cell>
        </row>
        <row r="4">
          <cell r="A4">
            <v>308</v>
          </cell>
          <cell r="B4" t="str">
            <v>四川太极红星店</v>
          </cell>
          <cell r="C4">
            <v>56820.6</v>
          </cell>
          <cell r="D4">
            <v>2772.4975</v>
          </cell>
          <cell r="E4">
            <v>2304.4221</v>
          </cell>
          <cell r="F4">
            <v>24823.714329</v>
          </cell>
          <cell r="G4">
            <v>2772.5</v>
          </cell>
        </row>
        <row r="5">
          <cell r="A5">
            <v>311</v>
          </cell>
          <cell r="B5" t="str">
            <v>四川太极西部店</v>
          </cell>
          <cell r="C5">
            <v>94642.24</v>
          </cell>
          <cell r="D5">
            <v>3559.8134</v>
          </cell>
          <cell r="E5">
            <v>2953.6562</v>
          </cell>
          <cell r="F5">
            <v>38199.652904</v>
          </cell>
          <cell r="G5">
            <v>3559.8</v>
          </cell>
        </row>
        <row r="6">
          <cell r="A6">
            <v>329</v>
          </cell>
          <cell r="B6" t="str">
            <v>四川太极温江店</v>
          </cell>
          <cell r="C6">
            <v>52318.24</v>
          </cell>
          <cell r="D6">
            <v>3248.7387</v>
          </cell>
          <cell r="E6">
            <v>2778.7123</v>
          </cell>
          <cell r="F6">
            <v>23394.866402</v>
          </cell>
          <cell r="G6">
            <v>3248.7</v>
          </cell>
        </row>
        <row r="7">
          <cell r="A7">
            <v>337</v>
          </cell>
          <cell r="B7" t="str">
            <v>四川太极浆洗街药店</v>
          </cell>
          <cell r="C7">
            <v>182598.2</v>
          </cell>
          <cell r="D7">
            <v>9781.0216</v>
          </cell>
          <cell r="E7">
            <v>8133.0268</v>
          </cell>
          <cell r="F7">
            <v>76661.453466</v>
          </cell>
          <cell r="G7">
            <v>9781</v>
          </cell>
        </row>
        <row r="8">
          <cell r="A8">
            <v>339</v>
          </cell>
          <cell r="B8" t="str">
            <v>四川太极沙河源药店</v>
          </cell>
          <cell r="C8">
            <v>53645.45</v>
          </cell>
          <cell r="D8">
            <v>1986.2854</v>
          </cell>
          <cell r="E8">
            <v>1687.0936</v>
          </cell>
          <cell r="F8">
            <v>21600.596644</v>
          </cell>
          <cell r="G8">
            <v>1986.3</v>
          </cell>
        </row>
        <row r="9">
          <cell r="A9">
            <v>341</v>
          </cell>
          <cell r="B9" t="str">
            <v>四川太极邛崃中心药店</v>
          </cell>
          <cell r="C9">
            <v>164464.68</v>
          </cell>
          <cell r="D9">
            <v>7882.3447</v>
          </cell>
          <cell r="E9">
            <v>6642.7027</v>
          </cell>
          <cell r="F9">
            <v>69423.159437</v>
          </cell>
          <cell r="G9">
            <v>7882.3</v>
          </cell>
        </row>
        <row r="10">
          <cell r="A10">
            <v>343</v>
          </cell>
          <cell r="B10" t="str">
            <v>四川太极光华药店</v>
          </cell>
          <cell r="C10">
            <v>150082.43</v>
          </cell>
          <cell r="D10">
            <v>6491.7666</v>
          </cell>
          <cell r="E10">
            <v>5439.4442</v>
          </cell>
          <cell r="F10">
            <v>62973.556143</v>
          </cell>
          <cell r="G10">
            <v>6491.8</v>
          </cell>
        </row>
        <row r="11">
          <cell r="A11">
            <v>345</v>
          </cell>
          <cell r="B11" t="str">
            <v>四川太极交大药店</v>
          </cell>
          <cell r="C11">
            <v>60587.28</v>
          </cell>
          <cell r="D11">
            <v>0</v>
          </cell>
          <cell r="E11">
            <v>0</v>
          </cell>
          <cell r="F11">
            <v>18663.48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73777.05</v>
          </cell>
          <cell r="D12">
            <v>3867.3331</v>
          </cell>
          <cell r="E12">
            <v>3123.5495</v>
          </cell>
          <cell r="F12">
            <v>34502.843122</v>
          </cell>
          <cell r="G12">
            <v>3867.3</v>
          </cell>
        </row>
        <row r="13">
          <cell r="A13">
            <v>351</v>
          </cell>
          <cell r="B13" t="str">
            <v>四川太极都江堰药店</v>
          </cell>
          <cell r="C13">
            <v>41902.05</v>
          </cell>
          <cell r="D13">
            <v>1866.1208</v>
          </cell>
          <cell r="E13">
            <v>1505.7164</v>
          </cell>
          <cell r="F13">
            <v>17121.5213</v>
          </cell>
          <cell r="G13">
            <v>1866.1</v>
          </cell>
        </row>
        <row r="14">
          <cell r="A14">
            <v>355</v>
          </cell>
          <cell r="B14" t="str">
            <v>四川太极双林路药店</v>
          </cell>
          <cell r="C14">
            <v>92148.06</v>
          </cell>
          <cell r="D14">
            <v>3896.6447</v>
          </cell>
          <cell r="E14">
            <v>3168.8363</v>
          </cell>
          <cell r="F14">
            <v>36912.696456</v>
          </cell>
          <cell r="G14">
            <v>3896.6</v>
          </cell>
        </row>
        <row r="15">
          <cell r="A15">
            <v>357</v>
          </cell>
          <cell r="B15" t="str">
            <v>四川太极清江东路药店</v>
          </cell>
          <cell r="C15">
            <v>31862.4</v>
          </cell>
          <cell r="D15">
            <v>1633.0269</v>
          </cell>
          <cell r="E15">
            <v>1291.5953</v>
          </cell>
          <cell r="F15">
            <v>13587.596486</v>
          </cell>
          <cell r="G15">
            <v>1633</v>
          </cell>
        </row>
        <row r="16">
          <cell r="A16">
            <v>359</v>
          </cell>
          <cell r="B16" t="str">
            <v>四川太极枣子巷药店</v>
          </cell>
          <cell r="C16">
            <v>53689.59</v>
          </cell>
          <cell r="D16">
            <v>3052.7013</v>
          </cell>
          <cell r="E16">
            <v>2513.8841</v>
          </cell>
          <cell r="F16">
            <v>23932.0138</v>
          </cell>
          <cell r="G16">
            <v>3052.7</v>
          </cell>
        </row>
        <row r="17">
          <cell r="A17">
            <v>365</v>
          </cell>
          <cell r="B17" t="str">
            <v>四川太极光华村街药店</v>
          </cell>
          <cell r="C17">
            <v>135694.59</v>
          </cell>
          <cell r="D17">
            <v>6674.2892</v>
          </cell>
          <cell r="E17">
            <v>5554.915</v>
          </cell>
          <cell r="F17">
            <v>61795.877801</v>
          </cell>
          <cell r="G17">
            <v>6674.3</v>
          </cell>
        </row>
        <row r="18">
          <cell r="A18">
            <v>367</v>
          </cell>
          <cell r="B18" t="str">
            <v>四川太极金带街药店</v>
          </cell>
          <cell r="C18">
            <v>43951.09</v>
          </cell>
          <cell r="D18">
            <v>2104.3582</v>
          </cell>
          <cell r="E18">
            <v>1651.4252</v>
          </cell>
          <cell r="F18">
            <v>19775.181174</v>
          </cell>
          <cell r="G18">
            <v>2104.4</v>
          </cell>
        </row>
        <row r="19">
          <cell r="A19">
            <v>371</v>
          </cell>
          <cell r="B19" t="str">
            <v>四川太极兴义镇万兴路药店</v>
          </cell>
          <cell r="C19">
            <v>28941.44</v>
          </cell>
          <cell r="D19">
            <v>1583.1298</v>
          </cell>
          <cell r="E19">
            <v>1282.6628</v>
          </cell>
          <cell r="F19">
            <v>13093.188748</v>
          </cell>
          <cell r="G19">
            <v>1583.1</v>
          </cell>
        </row>
        <row r="20">
          <cell r="A20">
            <v>373</v>
          </cell>
          <cell r="B20" t="str">
            <v>四川太极通盈街药店</v>
          </cell>
          <cell r="C20">
            <v>64090.87</v>
          </cell>
          <cell r="D20">
            <v>2614.8246</v>
          </cell>
          <cell r="E20">
            <v>2113.1872</v>
          </cell>
          <cell r="F20">
            <v>27598.8851</v>
          </cell>
          <cell r="G20">
            <v>2614.8</v>
          </cell>
        </row>
        <row r="21">
          <cell r="A21">
            <v>377</v>
          </cell>
          <cell r="B21" t="str">
            <v>四川太极新园大道药店</v>
          </cell>
          <cell r="C21">
            <v>48818.42</v>
          </cell>
          <cell r="D21">
            <v>2398.3643</v>
          </cell>
          <cell r="E21">
            <v>1929.2553</v>
          </cell>
          <cell r="F21">
            <v>21317.845339</v>
          </cell>
          <cell r="G21">
            <v>2398.4</v>
          </cell>
        </row>
        <row r="22">
          <cell r="A22">
            <v>379</v>
          </cell>
          <cell r="B22" t="str">
            <v>四川太极土龙路药店</v>
          </cell>
          <cell r="C22">
            <v>60240.74</v>
          </cell>
          <cell r="D22">
            <v>2528.0243</v>
          </cell>
          <cell r="E22">
            <v>2035.2231</v>
          </cell>
          <cell r="F22">
            <v>25257.511056</v>
          </cell>
          <cell r="G22">
            <v>2528</v>
          </cell>
        </row>
        <row r="23">
          <cell r="A23">
            <v>385</v>
          </cell>
          <cell r="B23" t="str">
            <v>四川太极五津西路药店</v>
          </cell>
          <cell r="C23">
            <v>76205.03</v>
          </cell>
          <cell r="D23">
            <v>2922.1871</v>
          </cell>
          <cell r="E23">
            <v>2422.4075</v>
          </cell>
          <cell r="F23">
            <v>32418.590047</v>
          </cell>
          <cell r="G23">
            <v>2922.2</v>
          </cell>
        </row>
        <row r="24">
          <cell r="A24">
            <v>387</v>
          </cell>
          <cell r="B24" t="str">
            <v>四川太极新乐中街药店</v>
          </cell>
          <cell r="C24">
            <v>88150.02</v>
          </cell>
          <cell r="D24">
            <v>4745.8729</v>
          </cell>
          <cell r="E24">
            <v>3874.8781</v>
          </cell>
          <cell r="F24">
            <v>37183.905162</v>
          </cell>
          <cell r="G24">
            <v>4745.9</v>
          </cell>
        </row>
        <row r="25">
          <cell r="A25">
            <v>391</v>
          </cell>
          <cell r="B25" t="str">
            <v>四川太极金丝街药店</v>
          </cell>
          <cell r="C25">
            <v>69586.54</v>
          </cell>
          <cell r="D25">
            <v>3108.1504</v>
          </cell>
          <cell r="E25">
            <v>2533.1136</v>
          </cell>
          <cell r="F25">
            <v>27886.4063</v>
          </cell>
          <cell r="G25">
            <v>3108.2</v>
          </cell>
        </row>
        <row r="26">
          <cell r="A26">
            <v>399</v>
          </cell>
          <cell r="B26" t="str">
            <v>四川太极高新天久北巷药店</v>
          </cell>
          <cell r="C26">
            <v>39210.82</v>
          </cell>
          <cell r="D26">
            <v>1920.8468</v>
          </cell>
          <cell r="E26">
            <v>1528.2792</v>
          </cell>
          <cell r="F26">
            <v>18402.218006</v>
          </cell>
          <cell r="G26">
            <v>1920.8</v>
          </cell>
        </row>
        <row r="27">
          <cell r="A27">
            <v>511</v>
          </cell>
          <cell r="B27" t="str">
            <v>四川太极成华杉板桥南一路店</v>
          </cell>
          <cell r="C27">
            <v>47952.11</v>
          </cell>
          <cell r="D27">
            <v>2422.2817</v>
          </cell>
          <cell r="E27">
            <v>1992.1157</v>
          </cell>
          <cell r="F27">
            <v>21462.336191</v>
          </cell>
          <cell r="G27">
            <v>2422.3</v>
          </cell>
        </row>
        <row r="28">
          <cell r="A28">
            <v>513</v>
          </cell>
          <cell r="B28" t="str">
            <v>四川太极武侯区顺和街店</v>
          </cell>
          <cell r="C28">
            <v>56851.9</v>
          </cell>
          <cell r="D28">
            <v>2432.0503</v>
          </cell>
          <cell r="E28">
            <v>1960.9059</v>
          </cell>
          <cell r="F28">
            <v>23860.668046</v>
          </cell>
          <cell r="G28">
            <v>2432.1</v>
          </cell>
        </row>
        <row r="29">
          <cell r="A29">
            <v>514</v>
          </cell>
          <cell r="B29" t="str">
            <v>四川太极新津邓双镇岷江店</v>
          </cell>
          <cell r="C29">
            <v>59317.82</v>
          </cell>
          <cell r="D29">
            <v>2995.9336</v>
          </cell>
          <cell r="E29">
            <v>2419.6088</v>
          </cell>
          <cell r="F29">
            <v>25647.247</v>
          </cell>
          <cell r="G29">
            <v>2995.9</v>
          </cell>
        </row>
        <row r="30">
          <cell r="A30">
            <v>515</v>
          </cell>
          <cell r="B30" t="str">
            <v>四川太极成华区崔家店路药店</v>
          </cell>
          <cell r="C30">
            <v>48246.43</v>
          </cell>
          <cell r="D30">
            <v>2392.9991</v>
          </cell>
          <cell r="E30">
            <v>1943.0551</v>
          </cell>
          <cell r="F30">
            <v>21652.378678</v>
          </cell>
          <cell r="G30">
            <v>2393</v>
          </cell>
        </row>
        <row r="31">
          <cell r="A31">
            <v>517</v>
          </cell>
          <cell r="B31" t="str">
            <v>四川太极青羊区北东街店</v>
          </cell>
          <cell r="C31">
            <v>59018.57</v>
          </cell>
          <cell r="D31">
            <v>2951.8269</v>
          </cell>
          <cell r="E31">
            <v>2350.4925</v>
          </cell>
          <cell r="F31">
            <v>28448.448252</v>
          </cell>
          <cell r="G31">
            <v>2951.8</v>
          </cell>
        </row>
        <row r="32">
          <cell r="A32">
            <v>52</v>
          </cell>
          <cell r="B32" t="str">
            <v>四川太极崇州中心店</v>
          </cell>
          <cell r="C32">
            <v>78801.76</v>
          </cell>
          <cell r="D32">
            <v>4044.9101</v>
          </cell>
          <cell r="E32">
            <v>3413.0599</v>
          </cell>
          <cell r="F32">
            <v>32489.34536</v>
          </cell>
          <cell r="G32">
            <v>4044.9</v>
          </cell>
        </row>
        <row r="33">
          <cell r="A33">
            <v>539</v>
          </cell>
          <cell r="B33" t="str">
            <v>四川太极大邑县晋原镇子龙路店</v>
          </cell>
          <cell r="C33">
            <v>31919.93</v>
          </cell>
          <cell r="D33">
            <v>1364.4837</v>
          </cell>
          <cell r="E33">
            <v>1114.6757</v>
          </cell>
          <cell r="F33">
            <v>14435.655562</v>
          </cell>
          <cell r="G33">
            <v>1364.5</v>
          </cell>
        </row>
        <row r="34">
          <cell r="A34">
            <v>54</v>
          </cell>
          <cell r="B34" t="str">
            <v>四川太极怀远店</v>
          </cell>
          <cell r="C34">
            <v>82216.89</v>
          </cell>
          <cell r="D34">
            <v>4506.2778</v>
          </cell>
          <cell r="E34">
            <v>3697.57</v>
          </cell>
          <cell r="F34">
            <v>33754.566044</v>
          </cell>
          <cell r="G34">
            <v>4506.3</v>
          </cell>
        </row>
        <row r="35">
          <cell r="A35">
            <v>541</v>
          </cell>
          <cell r="B35" t="str">
            <v>四川太极高新区府城大道西段店</v>
          </cell>
          <cell r="C35">
            <v>96897.02</v>
          </cell>
          <cell r="D35">
            <v>4797.9796</v>
          </cell>
          <cell r="E35">
            <v>3871.7898</v>
          </cell>
          <cell r="F35">
            <v>44079.5236</v>
          </cell>
          <cell r="G35">
            <v>4798</v>
          </cell>
        </row>
        <row r="36">
          <cell r="A36">
            <v>545</v>
          </cell>
          <cell r="B36" t="str">
            <v>四川太极龙潭西路店</v>
          </cell>
          <cell r="C36">
            <v>55825.73</v>
          </cell>
          <cell r="D36">
            <v>2200.0673</v>
          </cell>
          <cell r="E36">
            <v>1788.6357</v>
          </cell>
          <cell r="F36">
            <v>24862.89526</v>
          </cell>
          <cell r="G36">
            <v>2200.1</v>
          </cell>
        </row>
        <row r="37">
          <cell r="A37">
            <v>546</v>
          </cell>
          <cell r="B37" t="str">
            <v>四川太极锦江区楠丰路店</v>
          </cell>
          <cell r="C37">
            <v>33303.45</v>
          </cell>
          <cell r="D37">
            <v>1565.1504</v>
          </cell>
          <cell r="E37">
            <v>1271.722</v>
          </cell>
          <cell r="F37">
            <v>13970.570504</v>
          </cell>
          <cell r="G37">
            <v>1565.2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29174.75</v>
          </cell>
          <cell r="D38">
            <v>1259.5699</v>
          </cell>
          <cell r="E38">
            <v>1050.6281</v>
          </cell>
          <cell r="F38">
            <v>12845.800409</v>
          </cell>
          <cell r="G38">
            <v>1259.6</v>
          </cell>
        </row>
        <row r="39">
          <cell r="A39">
            <v>56</v>
          </cell>
          <cell r="B39" t="str">
            <v>四川太极三江店</v>
          </cell>
          <cell r="C39">
            <v>51777.85</v>
          </cell>
          <cell r="D39">
            <v>2948.066</v>
          </cell>
          <cell r="E39">
            <v>2410.2716</v>
          </cell>
          <cell r="F39">
            <v>21668.360553</v>
          </cell>
          <cell r="G39">
            <v>2948.1</v>
          </cell>
        </row>
        <row r="40">
          <cell r="A40">
            <v>570</v>
          </cell>
          <cell r="B40" t="str">
            <v>四川太极青羊区浣花滨河路药店</v>
          </cell>
          <cell r="C40">
            <v>57418.56</v>
          </cell>
          <cell r="D40">
            <v>2530.0796</v>
          </cell>
          <cell r="E40">
            <v>2064.8822</v>
          </cell>
          <cell r="F40">
            <v>25919.685784</v>
          </cell>
          <cell r="G40">
            <v>2530.1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177507.95</v>
          </cell>
          <cell r="D41">
            <v>9382.0693</v>
          </cell>
          <cell r="E41">
            <v>7702.1829</v>
          </cell>
          <cell r="F41">
            <v>81507.131724</v>
          </cell>
          <cell r="G41">
            <v>9382.1</v>
          </cell>
        </row>
        <row r="42">
          <cell r="A42">
            <v>572</v>
          </cell>
          <cell r="B42" t="str">
            <v>四川太极郫县郫筒镇东大街药店</v>
          </cell>
          <cell r="C42">
            <v>27478.93</v>
          </cell>
          <cell r="D42">
            <v>1485.1563</v>
          </cell>
          <cell r="E42">
            <v>1231.7441</v>
          </cell>
          <cell r="F42">
            <v>11354.230026</v>
          </cell>
          <cell r="G42">
            <v>1485.2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32716.4</v>
          </cell>
          <cell r="D43">
            <v>1865.4012</v>
          </cell>
          <cell r="E43">
            <v>1498.8658</v>
          </cell>
          <cell r="F43">
            <v>15051.993718</v>
          </cell>
          <cell r="G43">
            <v>1865.4</v>
          </cell>
        </row>
        <row r="44">
          <cell r="A44">
            <v>577</v>
          </cell>
          <cell r="B44" t="str">
            <v>四川太极青羊区群和路药店</v>
          </cell>
          <cell r="C44">
            <v>25902.71</v>
          </cell>
          <cell r="D44">
            <v>1269.0908</v>
          </cell>
          <cell r="E44">
            <v>1020.3574</v>
          </cell>
          <cell r="F44">
            <v>10816.074186</v>
          </cell>
          <cell r="G44">
            <v>1269.1</v>
          </cell>
        </row>
        <row r="45">
          <cell r="A45">
            <v>578</v>
          </cell>
          <cell r="B45" t="str">
            <v>四川太极成华区华油路药店</v>
          </cell>
          <cell r="C45">
            <v>55079.29</v>
          </cell>
          <cell r="D45">
            <v>2835.1862</v>
          </cell>
          <cell r="E45">
            <v>2282.033</v>
          </cell>
          <cell r="F45">
            <v>25096.308247</v>
          </cell>
          <cell r="G45">
            <v>2835.2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61979.88</v>
          </cell>
          <cell r="D46">
            <v>3051.0048</v>
          </cell>
          <cell r="E46">
            <v>2456.0818</v>
          </cell>
          <cell r="F46">
            <v>26066.845601</v>
          </cell>
          <cell r="G46">
            <v>3051</v>
          </cell>
        </row>
        <row r="47">
          <cell r="A47">
            <v>582</v>
          </cell>
          <cell r="B47" t="str">
            <v>四川太极青羊区十二桥药店</v>
          </cell>
          <cell r="C47">
            <v>100442.43</v>
          </cell>
          <cell r="D47">
            <v>4840.9177</v>
          </cell>
          <cell r="E47">
            <v>4029.7239</v>
          </cell>
          <cell r="F47">
            <v>47070.38062</v>
          </cell>
          <cell r="G47">
            <v>4840.9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41905.44</v>
          </cell>
          <cell r="D48">
            <v>1878.2725</v>
          </cell>
          <cell r="E48">
            <v>1525.5407</v>
          </cell>
          <cell r="F48">
            <v>18320.694142</v>
          </cell>
          <cell r="G48">
            <v>1878.3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98364.65</v>
          </cell>
          <cell r="D49">
            <v>4666.1867</v>
          </cell>
          <cell r="E49">
            <v>3766.9037</v>
          </cell>
          <cell r="F49">
            <v>44449.642139</v>
          </cell>
          <cell r="G49">
            <v>4666.2</v>
          </cell>
        </row>
        <row r="50">
          <cell r="A50">
            <v>587</v>
          </cell>
          <cell r="B50" t="str">
            <v>四川太极都江堰景中路店</v>
          </cell>
          <cell r="C50">
            <v>35718.43</v>
          </cell>
          <cell r="D50">
            <v>1789.5637</v>
          </cell>
          <cell r="E50">
            <v>1411.4949</v>
          </cell>
          <cell r="F50">
            <v>15474.7286</v>
          </cell>
          <cell r="G50">
            <v>1789.6</v>
          </cell>
        </row>
        <row r="51">
          <cell r="A51">
            <v>588</v>
          </cell>
          <cell r="B51" t="str">
            <v>四川太极新津县正东街店</v>
          </cell>
          <cell r="C51">
            <v>30869.09</v>
          </cell>
          <cell r="D51">
            <v>1471.4289</v>
          </cell>
          <cell r="E51">
            <v>1206.5471</v>
          </cell>
          <cell r="F51">
            <v>15096.961494</v>
          </cell>
          <cell r="G51">
            <v>1471.4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49365.89</v>
          </cell>
          <cell r="D52">
            <v>2986.394</v>
          </cell>
          <cell r="E52">
            <v>2456.7026</v>
          </cell>
          <cell r="F52">
            <v>23945.731584</v>
          </cell>
          <cell r="G52">
            <v>2986.4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58101.08</v>
          </cell>
          <cell r="D53">
            <v>2741.1194</v>
          </cell>
          <cell r="E53">
            <v>2210.029</v>
          </cell>
          <cell r="F53">
            <v>25305.364486</v>
          </cell>
          <cell r="G53">
            <v>2741.1</v>
          </cell>
        </row>
        <row r="54">
          <cell r="A54">
            <v>598</v>
          </cell>
          <cell r="B54" t="str">
            <v>四川太极锦江区水杉街药店</v>
          </cell>
          <cell r="C54">
            <v>37668.18</v>
          </cell>
          <cell r="D54">
            <v>1943.2305</v>
          </cell>
          <cell r="E54">
            <v>1584.6239</v>
          </cell>
          <cell r="F54">
            <v>17038.130733</v>
          </cell>
          <cell r="G54">
            <v>1943.2</v>
          </cell>
        </row>
        <row r="55">
          <cell r="A55">
            <v>704</v>
          </cell>
          <cell r="B55" t="str">
            <v>四川太极都江堰奎光路中段药店</v>
          </cell>
          <cell r="C55">
            <v>30033.83</v>
          </cell>
          <cell r="D55">
            <v>1285.4368</v>
          </cell>
          <cell r="E55">
            <v>1031.9596</v>
          </cell>
          <cell r="F55">
            <v>12430.795164</v>
          </cell>
          <cell r="G55">
            <v>1285.4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31892.24</v>
          </cell>
          <cell r="D56">
            <v>1957.0393</v>
          </cell>
          <cell r="E56">
            <v>1573.9737</v>
          </cell>
          <cell r="F56">
            <v>14477.369284</v>
          </cell>
          <cell r="G56">
            <v>1957</v>
          </cell>
        </row>
        <row r="57">
          <cell r="A57">
            <v>707</v>
          </cell>
          <cell r="B57" t="str">
            <v>四川太极成华区万科路药店</v>
          </cell>
          <cell r="C57">
            <v>81111.58</v>
          </cell>
          <cell r="D57">
            <v>4175.5282</v>
          </cell>
          <cell r="E57">
            <v>3420.5724</v>
          </cell>
          <cell r="F57">
            <v>34469.441282</v>
          </cell>
          <cell r="G57">
            <v>4175.5</v>
          </cell>
        </row>
        <row r="58">
          <cell r="A58">
            <v>709</v>
          </cell>
          <cell r="B58" t="str">
            <v>四川太极新都区马超东路店</v>
          </cell>
          <cell r="C58">
            <v>37075.37</v>
          </cell>
          <cell r="D58">
            <v>1544.5964</v>
          </cell>
          <cell r="E58">
            <v>1273.4948</v>
          </cell>
          <cell r="F58">
            <v>15685.785868</v>
          </cell>
          <cell r="G58">
            <v>1544.6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26903</v>
          </cell>
          <cell r="D59">
            <v>1363.7033</v>
          </cell>
          <cell r="E59">
            <v>1092.2659</v>
          </cell>
          <cell r="F59">
            <v>11418.29915</v>
          </cell>
          <cell r="G59">
            <v>1363.7</v>
          </cell>
        </row>
        <row r="60">
          <cell r="A60">
            <v>712</v>
          </cell>
          <cell r="B60" t="str">
            <v>四川太极成华区华泰路药店</v>
          </cell>
          <cell r="C60">
            <v>124506.76</v>
          </cell>
          <cell r="D60">
            <v>5489.5552</v>
          </cell>
          <cell r="E60">
            <v>4537.0748</v>
          </cell>
          <cell r="F60">
            <v>54638.602414</v>
          </cell>
          <cell r="G60">
            <v>5489.6</v>
          </cell>
        </row>
        <row r="61">
          <cell r="A61">
            <v>713</v>
          </cell>
          <cell r="B61" t="str">
            <v>四川太极都江堰聚源镇药店</v>
          </cell>
          <cell r="C61">
            <v>31974.22</v>
          </cell>
          <cell r="D61">
            <v>2015.8865</v>
          </cell>
          <cell r="E61">
            <v>1661.4703</v>
          </cell>
          <cell r="F61">
            <v>14827.229042</v>
          </cell>
          <cell r="G61">
            <v>2015.9</v>
          </cell>
        </row>
        <row r="62">
          <cell r="A62">
            <v>715</v>
          </cell>
          <cell r="B62" t="str">
            <v>四川太极都江堰灌口镇外北街药店</v>
          </cell>
          <cell r="C62">
            <v>2139.24</v>
          </cell>
          <cell r="D62">
            <v>0</v>
          </cell>
          <cell r="E62">
            <v>0</v>
          </cell>
          <cell r="F62">
            <v>441.0998</v>
          </cell>
          <cell r="G62">
            <v>0</v>
          </cell>
        </row>
        <row r="63">
          <cell r="A63">
            <v>716</v>
          </cell>
          <cell r="B63" t="str">
            <v>四川太极大邑县沙渠镇方圆路药店</v>
          </cell>
          <cell r="C63">
            <v>36166.53</v>
          </cell>
          <cell r="D63">
            <v>1925.3255</v>
          </cell>
          <cell r="E63">
            <v>1571.5487</v>
          </cell>
          <cell r="F63">
            <v>17078.879871</v>
          </cell>
          <cell r="G63">
            <v>1925.3</v>
          </cell>
        </row>
        <row r="64">
          <cell r="A64">
            <v>717</v>
          </cell>
          <cell r="B64" t="str">
            <v>四川太极大邑县晋原镇通达东路五段药店</v>
          </cell>
          <cell r="C64">
            <v>49266.87</v>
          </cell>
          <cell r="D64">
            <v>2681.9943</v>
          </cell>
          <cell r="E64">
            <v>2229.2143</v>
          </cell>
          <cell r="F64">
            <v>23529.729</v>
          </cell>
          <cell r="G64">
            <v>2682</v>
          </cell>
        </row>
        <row r="65">
          <cell r="A65">
            <v>718</v>
          </cell>
          <cell r="B65" t="str">
            <v>四川太极龙泉驿区东街药店</v>
          </cell>
          <cell r="C65">
            <v>23275.62</v>
          </cell>
          <cell r="D65">
            <v>1176.2622</v>
          </cell>
          <cell r="E65">
            <v>973.8114</v>
          </cell>
          <cell r="F65">
            <v>9417.557746</v>
          </cell>
          <cell r="G65">
            <v>1176.3</v>
          </cell>
        </row>
        <row r="66">
          <cell r="A66">
            <v>719</v>
          </cell>
          <cell r="B66" t="str">
            <v>四川太极大邑县晋原镇内蒙古大道药店</v>
          </cell>
          <cell r="C66">
            <v>65266.58</v>
          </cell>
          <cell r="D66">
            <v>3072.0456</v>
          </cell>
          <cell r="E66">
            <v>2494.8444</v>
          </cell>
          <cell r="F66">
            <v>29635.018184</v>
          </cell>
          <cell r="G66">
            <v>3072</v>
          </cell>
        </row>
        <row r="67">
          <cell r="A67">
            <v>720</v>
          </cell>
          <cell r="B67" t="str">
            <v>四川太极大邑县新场镇文昌街药店</v>
          </cell>
          <cell r="C67">
            <v>34058.83</v>
          </cell>
          <cell r="D67">
            <v>1498.4981</v>
          </cell>
          <cell r="E67">
            <v>1222.8657</v>
          </cell>
          <cell r="F67">
            <v>14421.6517</v>
          </cell>
          <cell r="G67">
            <v>1498.5</v>
          </cell>
        </row>
        <row r="68">
          <cell r="A68">
            <v>721</v>
          </cell>
          <cell r="B68" t="str">
            <v>四川太极邛崃市临邛镇洪川小区药店</v>
          </cell>
          <cell r="C68">
            <v>35187.16</v>
          </cell>
          <cell r="D68">
            <v>1995.9727</v>
          </cell>
          <cell r="E68">
            <v>1611.7907</v>
          </cell>
          <cell r="F68">
            <v>15602.430584</v>
          </cell>
          <cell r="G68">
            <v>1996</v>
          </cell>
        </row>
        <row r="69">
          <cell r="A69">
            <v>723</v>
          </cell>
          <cell r="B69" t="str">
            <v>四川太极锦江区柳翠路药店</v>
          </cell>
          <cell r="C69">
            <v>33649.69</v>
          </cell>
          <cell r="D69">
            <v>1919.075</v>
          </cell>
          <cell r="E69">
            <v>1553.745</v>
          </cell>
          <cell r="F69">
            <v>15148.870415</v>
          </cell>
          <cell r="G69">
            <v>1919.1</v>
          </cell>
        </row>
        <row r="70">
          <cell r="A70">
            <v>724</v>
          </cell>
          <cell r="B70" t="str">
            <v>四川太极锦江区观音桥街药店</v>
          </cell>
          <cell r="C70">
            <v>55572.08</v>
          </cell>
          <cell r="D70">
            <v>2999.4247</v>
          </cell>
          <cell r="E70">
            <v>2430.7543</v>
          </cell>
          <cell r="F70">
            <v>23849.533122</v>
          </cell>
          <cell r="G70">
            <v>2999.4</v>
          </cell>
        </row>
        <row r="71">
          <cell r="A71">
            <v>726</v>
          </cell>
          <cell r="B71" t="str">
            <v>四川太极金牛区交大路第三药店</v>
          </cell>
          <cell r="C71">
            <v>88826.78</v>
          </cell>
          <cell r="D71">
            <v>4316.1632</v>
          </cell>
          <cell r="E71">
            <v>3536.1558</v>
          </cell>
          <cell r="F71">
            <v>40674.920914</v>
          </cell>
          <cell r="G71">
            <v>4316.2</v>
          </cell>
        </row>
        <row r="72">
          <cell r="A72">
            <v>727</v>
          </cell>
          <cell r="B72" t="str">
            <v>四川太极金牛区黄苑东街药店</v>
          </cell>
          <cell r="C72">
            <v>33320.32</v>
          </cell>
          <cell r="D72">
            <v>1537.3516</v>
          </cell>
          <cell r="E72">
            <v>1252.082</v>
          </cell>
          <cell r="F72">
            <v>14568.330452</v>
          </cell>
          <cell r="G72">
            <v>1537.4</v>
          </cell>
        </row>
        <row r="73">
          <cell r="A73">
            <v>730</v>
          </cell>
          <cell r="B73" t="str">
            <v>四川太极新都区新繁镇繁江北路药店</v>
          </cell>
          <cell r="C73">
            <v>63490.27</v>
          </cell>
          <cell r="D73">
            <v>2439.6669</v>
          </cell>
          <cell r="E73">
            <v>2008.7843</v>
          </cell>
          <cell r="F73">
            <v>29229.179201</v>
          </cell>
          <cell r="G73">
            <v>2439.7</v>
          </cell>
        </row>
        <row r="74">
          <cell r="A74">
            <v>732</v>
          </cell>
          <cell r="B74" t="str">
            <v>四川太极邛崃市羊安镇永康大道药店</v>
          </cell>
          <cell r="C74">
            <v>24142.41</v>
          </cell>
          <cell r="D74">
            <v>1276.7678</v>
          </cell>
          <cell r="E74">
            <v>1024.296</v>
          </cell>
          <cell r="F74">
            <v>11277.519562</v>
          </cell>
          <cell r="G74">
            <v>1276.8</v>
          </cell>
        </row>
        <row r="75">
          <cell r="A75">
            <v>734</v>
          </cell>
          <cell r="B75" t="str">
            <v>四川太极温江区柳城街道同兴东路药店</v>
          </cell>
          <cell r="C75">
            <v>36398.81</v>
          </cell>
          <cell r="D75">
            <v>2181.6842</v>
          </cell>
          <cell r="E75">
            <v>1757.833</v>
          </cell>
          <cell r="F75">
            <v>16489.620336</v>
          </cell>
          <cell r="G75">
            <v>2181.7</v>
          </cell>
        </row>
        <row r="76">
          <cell r="A76">
            <v>737</v>
          </cell>
          <cell r="B76" t="str">
            <v>四川太极高新区大源北街药店</v>
          </cell>
          <cell r="C76">
            <v>37295.61</v>
          </cell>
          <cell r="D76">
            <v>2016.5328</v>
          </cell>
          <cell r="E76">
            <v>1644.0162</v>
          </cell>
          <cell r="F76">
            <v>16004.564648</v>
          </cell>
          <cell r="G76">
            <v>2016.5</v>
          </cell>
        </row>
        <row r="77">
          <cell r="A77">
            <v>738</v>
          </cell>
          <cell r="B77" t="str">
            <v>四川太极都江堰市蒲阳路药店</v>
          </cell>
          <cell r="C77">
            <v>33281.56</v>
          </cell>
          <cell r="D77">
            <v>1861.7389</v>
          </cell>
          <cell r="E77">
            <v>1574.2437</v>
          </cell>
          <cell r="F77">
            <v>12942.326678</v>
          </cell>
          <cell r="G77">
            <v>1861.7</v>
          </cell>
        </row>
        <row r="78">
          <cell r="A78">
            <v>740</v>
          </cell>
          <cell r="B78" t="str">
            <v>四川太极成华区华康路药店</v>
          </cell>
          <cell r="C78">
            <v>22371.47</v>
          </cell>
          <cell r="D78">
            <v>943.0742</v>
          </cell>
          <cell r="E78">
            <v>759.2004</v>
          </cell>
          <cell r="F78">
            <v>9695.221404</v>
          </cell>
          <cell r="G78">
            <v>943.1</v>
          </cell>
        </row>
        <row r="79">
          <cell r="A79">
            <v>741</v>
          </cell>
          <cell r="B79" t="str">
            <v>四川太极成华区新怡路店
</v>
          </cell>
          <cell r="C79">
            <v>35085.71</v>
          </cell>
          <cell r="D79">
            <v>1427.2502</v>
          </cell>
          <cell r="E79">
            <v>1161.157</v>
          </cell>
          <cell r="F79">
            <v>15499.849208</v>
          </cell>
          <cell r="G79">
            <v>1427.3</v>
          </cell>
        </row>
        <row r="80">
          <cell r="A80">
            <v>742</v>
          </cell>
          <cell r="B80" t="str">
            <v>四川太极锦江区庆云南街药店</v>
          </cell>
          <cell r="C80">
            <v>43033.51</v>
          </cell>
          <cell r="D80">
            <v>2402.3248</v>
          </cell>
          <cell r="E80">
            <v>1917.003</v>
          </cell>
          <cell r="F80">
            <v>22033.397448</v>
          </cell>
          <cell r="G80">
            <v>2402.3</v>
          </cell>
        </row>
        <row r="81">
          <cell r="A81">
            <v>743</v>
          </cell>
          <cell r="B81" t="str">
            <v>四川太极成华区万宇路药店</v>
          </cell>
          <cell r="C81">
            <v>18762.03</v>
          </cell>
          <cell r="D81">
            <v>977.249</v>
          </cell>
          <cell r="E81">
            <v>784.0806</v>
          </cell>
          <cell r="F81">
            <v>8331.554362</v>
          </cell>
          <cell r="G81">
            <v>977.2</v>
          </cell>
        </row>
        <row r="82">
          <cell r="A82" t="str">
            <v>总计</v>
          </cell>
        </row>
        <row r="82">
          <cell r="C82">
            <v>4929803.6</v>
          </cell>
          <cell r="D82">
            <v>235083.8168</v>
          </cell>
          <cell r="E82">
            <v>192854.7012</v>
          </cell>
          <cell r="F82">
            <v>2132821.086919</v>
          </cell>
          <cell r="G82">
            <v>235084</v>
          </cell>
        </row>
        <row r="83">
          <cell r="A83" t="str">
            <v>业务部：</v>
          </cell>
          <cell r="B83" t="str">
            <v>商品部：</v>
          </cell>
        </row>
        <row r="83">
          <cell r="D83" t="str">
            <v>人事部：</v>
          </cell>
        </row>
        <row r="83">
          <cell r="F83" t="str">
            <v>董事长：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现场认购品种"/>
      <sheetName val="藏药、惠氏系列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天胶（不含微信晒单）</v>
          </cell>
        </row>
        <row r="1">
          <cell r="Q1" t="str">
            <v>补肾（不含微信晒单）</v>
          </cell>
        </row>
        <row r="1">
          <cell r="AC1" t="str">
            <v>序号</v>
          </cell>
          <cell r="AD1" t="str">
            <v>门店ID</v>
          </cell>
          <cell r="AE1" t="str">
            <v>门店名称</v>
          </cell>
          <cell r="AF1" t="str">
            <v>片区</v>
          </cell>
          <cell r="AG1" t="str">
            <v>中山中智</v>
          </cell>
        </row>
        <row r="1">
          <cell r="AT1" t="str">
            <v>全安素+益力佳</v>
          </cell>
        </row>
        <row r="1">
          <cell r="BF1" t="str">
            <v>蚕蛾</v>
          </cell>
        </row>
        <row r="1">
          <cell r="BR1" t="str">
            <v>序号</v>
          </cell>
          <cell r="BS1" t="str">
            <v>门店ID</v>
          </cell>
          <cell r="BT1" t="str">
            <v>门店名称</v>
          </cell>
          <cell r="BU1" t="str">
            <v>片区</v>
          </cell>
          <cell r="BV1" t="str">
            <v>五子衍宗丸</v>
          </cell>
        </row>
        <row r="1">
          <cell r="CH1" t="str">
            <v>芪鹿补血（不含微信晒单）</v>
          </cell>
        </row>
        <row r="1">
          <cell r="CT1" t="str">
            <v>序号</v>
          </cell>
          <cell r="CU1" t="str">
            <v>门店ID</v>
          </cell>
          <cell r="CV1" t="str">
            <v>门店名称</v>
          </cell>
          <cell r="CW1" t="str">
            <v>片区</v>
          </cell>
          <cell r="CX1" t="str">
            <v>全安素+益力佳</v>
          </cell>
        </row>
        <row r="1">
          <cell r="DJ1" t="str">
            <v>中山中智</v>
          </cell>
        </row>
        <row r="1">
          <cell r="DW1" t="str">
            <v>雅塑</v>
          </cell>
        </row>
        <row r="1">
          <cell r="EI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挑战4</v>
          </cell>
          <cell r="I2" t="str">
            <v>挑战等级</v>
          </cell>
          <cell r="J2" t="str">
            <v>挑战数量</v>
          </cell>
          <cell r="K2" t="str">
            <v>现场奖励</v>
          </cell>
          <cell r="L2" t="str">
            <v>实际销售</v>
          </cell>
          <cell r="M2" t="str">
            <v>销量差异</v>
          </cell>
          <cell r="N2" t="str">
            <v>门店应发</v>
          </cell>
          <cell r="O2" t="str">
            <v>门店退回奖励</v>
          </cell>
          <cell r="P2" t="str">
            <v>补发提成</v>
          </cell>
          <cell r="Q2" t="str">
            <v>挑战1</v>
          </cell>
          <cell r="R2" t="str">
            <v>挑战2</v>
          </cell>
          <cell r="S2" t="str">
            <v>挑战3</v>
          </cell>
          <cell r="T2" t="str">
            <v>挑战4</v>
          </cell>
          <cell r="U2" t="str">
            <v>挑战等级</v>
          </cell>
          <cell r="V2" t="str">
            <v>挑战数量</v>
          </cell>
          <cell r="W2" t="str">
            <v>现场奖励</v>
          </cell>
          <cell r="X2" t="str">
            <v>实际销售</v>
          </cell>
          <cell r="Y2" t="str">
            <v>差异</v>
          </cell>
          <cell r="Z2" t="str">
            <v>门店应发</v>
          </cell>
          <cell r="AA2" t="str">
            <v>门店退回奖励</v>
          </cell>
          <cell r="AB2" t="str">
            <v>补发提成</v>
          </cell>
        </row>
        <row r="2">
          <cell r="AG2" t="str">
            <v>挑战1</v>
          </cell>
          <cell r="AH2" t="str">
            <v>挑战2</v>
          </cell>
          <cell r="AI2" t="str">
            <v>挑战3</v>
          </cell>
          <cell r="AJ2" t="str">
            <v>挑战4</v>
          </cell>
          <cell r="AK2" t="str">
            <v>挑战等级</v>
          </cell>
          <cell r="AL2" t="str">
            <v>挑战数量</v>
          </cell>
          <cell r="AM2" t="str">
            <v>现场奖励</v>
          </cell>
          <cell r="AN2" t="str">
            <v>销售数量</v>
          </cell>
          <cell r="AO2" t="str">
            <v>销售金额</v>
          </cell>
          <cell r="AP2" t="str">
            <v>销量差异</v>
          </cell>
          <cell r="AQ2" t="str">
            <v>门店应发</v>
          </cell>
          <cell r="AR2" t="str">
            <v>门店退回奖励</v>
          </cell>
          <cell r="AS2" t="str">
            <v>补发提成</v>
          </cell>
          <cell r="AT2" t="str">
            <v>挑战1</v>
          </cell>
          <cell r="AU2" t="str">
            <v>挑战2</v>
          </cell>
          <cell r="AV2" t="str">
            <v>挑战3</v>
          </cell>
          <cell r="AW2" t="str">
            <v>挑战4</v>
          </cell>
          <cell r="AX2" t="str">
            <v>挑战等级</v>
          </cell>
          <cell r="AY2" t="str">
            <v>挑战数量</v>
          </cell>
          <cell r="AZ2" t="str">
            <v>现场奖励</v>
          </cell>
          <cell r="BA2" t="str">
            <v>实际销售</v>
          </cell>
          <cell r="BB2" t="str">
            <v>销量差异</v>
          </cell>
          <cell r="BC2" t="str">
            <v>门店应发</v>
          </cell>
          <cell r="BD2" t="str">
            <v>门店退回奖励</v>
          </cell>
          <cell r="BE2" t="str">
            <v>补发提成</v>
          </cell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挑战4</v>
          </cell>
          <cell r="BJ2" t="str">
            <v>等级</v>
          </cell>
          <cell r="BK2" t="str">
            <v>挑战数量</v>
          </cell>
          <cell r="BL2" t="str">
            <v>现场奖励</v>
          </cell>
          <cell r="BM2" t="str">
            <v>实销</v>
          </cell>
          <cell r="BN2" t="str">
            <v>差异</v>
          </cell>
          <cell r="BO2" t="str">
            <v>门店应发</v>
          </cell>
          <cell r="BP2" t="str">
            <v>门店退回</v>
          </cell>
          <cell r="BQ2" t="str">
            <v>补发奖励</v>
          </cell>
        </row>
        <row r="2">
          <cell r="BV2" t="str">
            <v>挑战1</v>
          </cell>
          <cell r="BW2" t="str">
            <v>挑战2</v>
          </cell>
          <cell r="BX2" t="str">
            <v>挑战3</v>
          </cell>
          <cell r="BY2" t="str">
            <v>挑战4</v>
          </cell>
          <cell r="BZ2" t="str">
            <v>挑战等级</v>
          </cell>
          <cell r="CA2" t="str">
            <v>挑战数量</v>
          </cell>
          <cell r="CB2" t="str">
            <v>现场奖励</v>
          </cell>
          <cell r="CC2" t="str">
            <v>销售（除赠品）</v>
          </cell>
          <cell r="CD2" t="str">
            <v>销售差异</v>
          </cell>
          <cell r="CE2" t="str">
            <v>门店应发</v>
          </cell>
          <cell r="CF2" t="str">
            <v>门店退回奖励</v>
          </cell>
          <cell r="CG2" t="str">
            <v>补发提成</v>
          </cell>
          <cell r="CH2" t="str">
            <v>挑战1</v>
          </cell>
          <cell r="CI2" t="str">
            <v>挑战2</v>
          </cell>
          <cell r="CJ2" t="str">
            <v>挑战3</v>
          </cell>
          <cell r="CK2" t="str">
            <v>挑战4</v>
          </cell>
          <cell r="CL2" t="str">
            <v>挑战等级</v>
          </cell>
          <cell r="CM2" t="str">
            <v>挑战数量</v>
          </cell>
          <cell r="CN2" t="str">
            <v>现场奖励</v>
          </cell>
          <cell r="CO2" t="str">
            <v>销售数量</v>
          </cell>
          <cell r="CP2" t="str">
            <v>销量差异</v>
          </cell>
          <cell r="CQ2" t="str">
            <v>门店应发</v>
          </cell>
          <cell r="CR2" t="str">
            <v>门店退回奖励</v>
          </cell>
          <cell r="CS2" t="str">
            <v>补发提成</v>
          </cell>
        </row>
        <row r="2">
          <cell r="CX2" t="str">
            <v>挑战1</v>
          </cell>
          <cell r="CY2" t="str">
            <v>挑战2</v>
          </cell>
          <cell r="CZ2" t="str">
            <v>挑战3</v>
          </cell>
          <cell r="DA2" t="str">
            <v>挑战4</v>
          </cell>
          <cell r="DB2" t="str">
            <v>挑战等级</v>
          </cell>
          <cell r="DC2" t="str">
            <v>挑战数量</v>
          </cell>
          <cell r="DD2" t="str">
            <v>现场奖励</v>
          </cell>
          <cell r="DE2" t="str">
            <v>实际销售</v>
          </cell>
          <cell r="DF2" t="str">
            <v>销量差异</v>
          </cell>
          <cell r="DG2" t="str">
            <v>门店应发</v>
          </cell>
          <cell r="DH2" t="str">
            <v>门店退回奖励</v>
          </cell>
          <cell r="DI2" t="str">
            <v>补发提成</v>
          </cell>
          <cell r="DJ2" t="str">
            <v>挑战1</v>
          </cell>
          <cell r="DK2" t="str">
            <v>挑战2</v>
          </cell>
          <cell r="DL2" t="str">
            <v>挑战3</v>
          </cell>
          <cell r="DM2" t="str">
            <v>挑战4</v>
          </cell>
          <cell r="DN2" t="str">
            <v>挑战等级</v>
          </cell>
          <cell r="DO2" t="str">
            <v>挑战数量</v>
          </cell>
          <cell r="DP2" t="str">
            <v>现场奖励</v>
          </cell>
          <cell r="DQ2" t="str">
            <v>销售数量</v>
          </cell>
          <cell r="DR2" t="str">
            <v>销售金额</v>
          </cell>
          <cell r="DS2" t="str">
            <v>销量差异</v>
          </cell>
          <cell r="DT2" t="str">
            <v>门店应发</v>
          </cell>
          <cell r="DU2" t="str">
            <v>门店退回奖励</v>
          </cell>
          <cell r="DV2" t="str">
            <v>补发提成</v>
          </cell>
          <cell r="DW2" t="str">
            <v>挑战1</v>
          </cell>
          <cell r="DX2" t="str">
            <v>挑战2</v>
          </cell>
          <cell r="DY2" t="str">
            <v>挑战3</v>
          </cell>
          <cell r="DZ2" t="str">
            <v>挑战4</v>
          </cell>
          <cell r="EA2" t="str">
            <v>挑战等级</v>
          </cell>
          <cell r="EB2" t="str">
            <v>挑战数量</v>
          </cell>
          <cell r="EC2" t="str">
            <v>现场奖励</v>
          </cell>
          <cell r="ED2" t="str">
            <v>实销</v>
          </cell>
          <cell r="EE2" t="str">
            <v>差异</v>
          </cell>
          <cell r="EF2" t="str">
            <v>门店应发</v>
          </cell>
          <cell r="EG2" t="str">
            <v>门店退回</v>
          </cell>
          <cell r="EH2" t="str">
            <v>补发奖励</v>
          </cell>
          <cell r="EI2" t="str">
            <v>现场发放合计</v>
          </cell>
          <cell r="EJ2" t="str">
            <v>应发奖励合计</v>
          </cell>
          <cell r="EK2" t="str">
            <v>门店退回奖励</v>
          </cell>
          <cell r="EL2" t="str">
            <v>补发合计</v>
          </cell>
        </row>
        <row r="3">
          <cell r="D3" t="str">
            <v>对应奖励</v>
          </cell>
          <cell r="E3">
            <v>10</v>
          </cell>
          <cell r="F3">
            <v>20</v>
          </cell>
          <cell r="G3">
            <v>35</v>
          </cell>
          <cell r="H3">
            <v>45</v>
          </cell>
        </row>
        <row r="3">
          <cell r="Q3">
            <v>3</v>
          </cell>
          <cell r="R3">
            <v>5</v>
          </cell>
          <cell r="S3">
            <v>7</v>
          </cell>
          <cell r="T3">
            <v>9</v>
          </cell>
        </row>
        <row r="3">
          <cell r="AF3" t="str">
            <v>对应奖励</v>
          </cell>
          <cell r="AG3">
            <v>0.05</v>
          </cell>
          <cell r="AH3">
            <v>0.07</v>
          </cell>
          <cell r="AI3">
            <v>0.09</v>
          </cell>
          <cell r="AJ3">
            <v>0.13</v>
          </cell>
        </row>
        <row r="3">
          <cell r="AT3">
            <v>15</v>
          </cell>
          <cell r="AU3">
            <v>20</v>
          </cell>
          <cell r="AV3">
            <v>25</v>
          </cell>
          <cell r="AW3">
            <v>30</v>
          </cell>
        </row>
        <row r="3">
          <cell r="BF3">
            <v>6</v>
          </cell>
          <cell r="BG3">
            <v>8</v>
          </cell>
          <cell r="BH3">
            <v>10</v>
          </cell>
          <cell r="BI3">
            <v>12</v>
          </cell>
        </row>
        <row r="3">
          <cell r="BU3" t="str">
            <v>对应奖励</v>
          </cell>
          <cell r="BV3">
            <v>6</v>
          </cell>
          <cell r="BW3">
            <v>8</v>
          </cell>
          <cell r="BX3">
            <v>10</v>
          </cell>
          <cell r="BY3">
            <v>12</v>
          </cell>
        </row>
        <row r="3">
          <cell r="CH3">
            <v>8</v>
          </cell>
          <cell r="CI3">
            <v>10</v>
          </cell>
          <cell r="CJ3">
            <v>12</v>
          </cell>
          <cell r="CK3">
            <v>15</v>
          </cell>
        </row>
        <row r="3">
          <cell r="CW3" t="str">
            <v>对应奖励</v>
          </cell>
          <cell r="CX3">
            <v>15</v>
          </cell>
          <cell r="CY3">
            <v>20</v>
          </cell>
          <cell r="CZ3">
            <v>25</v>
          </cell>
          <cell r="DA3">
            <v>30</v>
          </cell>
        </row>
        <row r="3">
          <cell r="DJ3">
            <v>0.05</v>
          </cell>
          <cell r="DK3">
            <v>0.07</v>
          </cell>
          <cell r="DL3">
            <v>0.09</v>
          </cell>
          <cell r="DM3">
            <v>0.13</v>
          </cell>
        </row>
        <row r="3">
          <cell r="DW3">
            <v>15</v>
          </cell>
          <cell r="DX3">
            <v>20</v>
          </cell>
          <cell r="DY3">
            <v>25</v>
          </cell>
          <cell r="DZ3">
            <v>30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5</v>
          </cell>
          <cell r="F4">
            <v>6</v>
          </cell>
          <cell r="G4">
            <v>8</v>
          </cell>
          <cell r="H4">
            <v>9</v>
          </cell>
          <cell r="I4">
            <v>2</v>
          </cell>
          <cell r="J4">
            <v>6</v>
          </cell>
          <cell r="K4">
            <v>120</v>
          </cell>
          <cell r="L4">
            <v>3.566</v>
          </cell>
          <cell r="M4">
            <v>-2.434</v>
          </cell>
          <cell r="N4">
            <v>0</v>
          </cell>
          <cell r="O4">
            <v>120</v>
          </cell>
        </row>
        <row r="4">
          <cell r="Q4">
            <v>21</v>
          </cell>
          <cell r="R4">
            <v>24</v>
          </cell>
          <cell r="S4">
            <v>27</v>
          </cell>
          <cell r="T4">
            <v>29</v>
          </cell>
          <cell r="U4">
            <v>2</v>
          </cell>
          <cell r="V4">
            <v>24</v>
          </cell>
          <cell r="W4">
            <v>120</v>
          </cell>
          <cell r="X4">
            <v>45</v>
          </cell>
          <cell r="Y4">
            <v>21</v>
          </cell>
          <cell r="Z4">
            <v>225</v>
          </cell>
        </row>
        <row r="4">
          <cell r="AB4">
            <v>105</v>
          </cell>
          <cell r="AC4">
            <v>1</v>
          </cell>
          <cell r="AD4">
            <v>308</v>
          </cell>
          <cell r="AE4" t="str">
            <v>红星店</v>
          </cell>
          <cell r="AF4" t="str">
            <v>西北片区</v>
          </cell>
          <cell r="AG4">
            <v>28</v>
          </cell>
          <cell r="AH4">
            <v>31</v>
          </cell>
          <cell r="AI4">
            <v>35</v>
          </cell>
          <cell r="AJ4">
            <v>39</v>
          </cell>
          <cell r="AK4">
            <v>1</v>
          </cell>
          <cell r="AL4">
            <v>28</v>
          </cell>
          <cell r="AM4">
            <v>140</v>
          </cell>
          <cell r="AN4">
            <v>32.8</v>
          </cell>
          <cell r="AO4">
            <v>3101.26</v>
          </cell>
          <cell r="AP4">
            <v>4.8</v>
          </cell>
          <cell r="AQ4">
            <v>155.1</v>
          </cell>
        </row>
        <row r="4">
          <cell r="AS4">
            <v>15.1</v>
          </cell>
          <cell r="AT4">
            <v>4</v>
          </cell>
          <cell r="AU4">
            <v>6</v>
          </cell>
          <cell r="AV4">
            <v>8</v>
          </cell>
          <cell r="AW4">
            <v>10</v>
          </cell>
          <cell r="AX4">
            <v>4</v>
          </cell>
          <cell r="AY4">
            <v>10</v>
          </cell>
          <cell r="AZ4">
            <v>300</v>
          </cell>
          <cell r="BA4">
            <v>16</v>
          </cell>
          <cell r="BB4">
            <v>6</v>
          </cell>
          <cell r="BC4">
            <v>480</v>
          </cell>
        </row>
        <row r="4">
          <cell r="BE4">
            <v>180</v>
          </cell>
          <cell r="BF4">
            <v>6</v>
          </cell>
          <cell r="BG4">
            <v>8</v>
          </cell>
          <cell r="BH4">
            <v>10</v>
          </cell>
          <cell r="BI4">
            <v>11</v>
          </cell>
          <cell r="BJ4">
            <v>4</v>
          </cell>
          <cell r="BK4">
            <v>11</v>
          </cell>
          <cell r="BL4">
            <v>132</v>
          </cell>
          <cell r="BM4">
            <v>16</v>
          </cell>
          <cell r="BN4">
            <v>5</v>
          </cell>
          <cell r="BO4">
            <v>192</v>
          </cell>
        </row>
        <row r="4">
          <cell r="BQ4">
            <v>60</v>
          </cell>
          <cell r="BR4">
            <v>1</v>
          </cell>
          <cell r="BS4">
            <v>308</v>
          </cell>
          <cell r="BT4" t="str">
            <v>红星店</v>
          </cell>
          <cell r="BU4" t="str">
            <v>西北片区</v>
          </cell>
          <cell r="BV4">
            <v>9</v>
          </cell>
          <cell r="BW4">
            <v>11</v>
          </cell>
          <cell r="BX4">
            <v>14</v>
          </cell>
          <cell r="BY4">
            <v>17</v>
          </cell>
          <cell r="BZ4">
            <v>4</v>
          </cell>
          <cell r="CA4">
            <v>17</v>
          </cell>
          <cell r="CB4">
            <v>204</v>
          </cell>
          <cell r="CC4">
            <v>75</v>
          </cell>
          <cell r="CD4">
            <v>58</v>
          </cell>
          <cell r="CE4">
            <v>900</v>
          </cell>
        </row>
        <row r="4">
          <cell r="CG4">
            <v>696</v>
          </cell>
          <cell r="CH4">
            <v>9</v>
          </cell>
          <cell r="CI4">
            <v>11</v>
          </cell>
          <cell r="CJ4">
            <v>13</v>
          </cell>
          <cell r="CK4">
            <v>15</v>
          </cell>
          <cell r="CL4">
            <v>1</v>
          </cell>
          <cell r="CM4">
            <v>9</v>
          </cell>
          <cell r="CN4">
            <v>72</v>
          </cell>
          <cell r="CO4">
            <v>9</v>
          </cell>
          <cell r="CP4">
            <v>0</v>
          </cell>
          <cell r="CQ4">
            <v>72</v>
          </cell>
        </row>
        <row r="4">
          <cell r="CT4">
            <v>1</v>
          </cell>
          <cell r="CU4">
            <v>308</v>
          </cell>
          <cell r="CV4" t="str">
            <v>红星店</v>
          </cell>
          <cell r="CW4" t="str">
            <v>西北片区</v>
          </cell>
          <cell r="CX4">
            <v>4</v>
          </cell>
          <cell r="CY4">
            <v>6</v>
          </cell>
          <cell r="CZ4">
            <v>8</v>
          </cell>
          <cell r="DA4">
            <v>10</v>
          </cell>
          <cell r="DB4">
            <v>4</v>
          </cell>
          <cell r="DC4">
            <v>10</v>
          </cell>
          <cell r="DD4">
            <v>300</v>
          </cell>
          <cell r="DE4">
            <v>16</v>
          </cell>
          <cell r="DF4">
            <v>6</v>
          </cell>
          <cell r="DG4">
            <v>480</v>
          </cell>
        </row>
        <row r="4">
          <cell r="DI4">
            <v>180</v>
          </cell>
          <cell r="DJ4">
            <v>28</v>
          </cell>
          <cell r="DK4">
            <v>31</v>
          </cell>
          <cell r="DL4">
            <v>35</v>
          </cell>
          <cell r="DM4">
            <v>39</v>
          </cell>
          <cell r="DN4">
            <v>1</v>
          </cell>
          <cell r="DO4">
            <v>28</v>
          </cell>
          <cell r="DP4">
            <v>140</v>
          </cell>
          <cell r="DQ4">
            <v>32.8</v>
          </cell>
          <cell r="DR4">
            <v>3101.26</v>
          </cell>
          <cell r="DS4">
            <v>4.8</v>
          </cell>
          <cell r="DT4">
            <v>155.1</v>
          </cell>
        </row>
        <row r="4">
          <cell r="DV4">
            <v>15.1</v>
          </cell>
          <cell r="DW4">
            <v>5</v>
          </cell>
          <cell r="DX4">
            <v>7</v>
          </cell>
          <cell r="DY4">
            <v>9</v>
          </cell>
          <cell r="DZ4">
            <v>11</v>
          </cell>
          <cell r="EA4">
            <v>1</v>
          </cell>
          <cell r="EB4">
            <v>5</v>
          </cell>
          <cell r="EC4">
            <v>75</v>
          </cell>
          <cell r="ED4">
            <v>2</v>
          </cell>
          <cell r="EE4">
            <v>-3</v>
          </cell>
        </row>
        <row r="4">
          <cell r="EG4">
            <v>75</v>
          </cell>
        </row>
        <row r="4">
          <cell r="EI4">
            <v>1163</v>
          </cell>
          <cell r="EJ4">
            <v>2024.1</v>
          </cell>
          <cell r="EK4">
            <v>195</v>
          </cell>
          <cell r="EL4">
            <v>1056.1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11</v>
          </cell>
          <cell r="F5">
            <v>14</v>
          </cell>
          <cell r="G5">
            <v>18</v>
          </cell>
          <cell r="H5">
            <v>20</v>
          </cell>
          <cell r="I5">
            <v>1</v>
          </cell>
          <cell r="J5">
            <v>11</v>
          </cell>
          <cell r="K5">
            <v>110</v>
          </cell>
          <cell r="L5">
            <v>14</v>
          </cell>
          <cell r="M5">
            <v>3</v>
          </cell>
          <cell r="N5">
            <v>140</v>
          </cell>
          <cell r="O5">
            <v>0</v>
          </cell>
          <cell r="P5">
            <v>30</v>
          </cell>
          <cell r="Q5">
            <v>143</v>
          </cell>
          <cell r="R5">
            <v>161</v>
          </cell>
          <cell r="S5">
            <v>175</v>
          </cell>
          <cell r="T5">
            <v>190</v>
          </cell>
          <cell r="U5">
            <v>3</v>
          </cell>
          <cell r="V5">
            <v>175</v>
          </cell>
          <cell r="W5">
            <v>1225</v>
          </cell>
          <cell r="X5">
            <v>238</v>
          </cell>
          <cell r="Y5">
            <v>63</v>
          </cell>
          <cell r="Z5">
            <v>1666</v>
          </cell>
        </row>
        <row r="5">
          <cell r="AB5">
            <v>441</v>
          </cell>
          <cell r="AC5">
            <v>2</v>
          </cell>
          <cell r="AD5">
            <v>311</v>
          </cell>
          <cell r="AE5" t="str">
            <v>西部店</v>
          </cell>
          <cell r="AF5" t="str">
            <v>西北片区</v>
          </cell>
          <cell r="AG5">
            <v>18</v>
          </cell>
          <cell r="AH5">
            <v>20</v>
          </cell>
          <cell r="AI5">
            <v>23</v>
          </cell>
          <cell r="AJ5">
            <v>25</v>
          </cell>
          <cell r="AK5">
            <v>4</v>
          </cell>
          <cell r="AL5">
            <v>25</v>
          </cell>
          <cell r="AM5">
            <v>325</v>
          </cell>
          <cell r="AN5">
            <v>26</v>
          </cell>
          <cell r="AO5">
            <v>2584.55</v>
          </cell>
          <cell r="AP5">
            <v>1</v>
          </cell>
          <cell r="AQ5">
            <v>336</v>
          </cell>
        </row>
        <row r="5">
          <cell r="AS5">
            <v>11</v>
          </cell>
          <cell r="AT5">
            <v>7</v>
          </cell>
          <cell r="AU5">
            <v>9</v>
          </cell>
          <cell r="AV5">
            <v>12</v>
          </cell>
          <cell r="AW5">
            <v>14</v>
          </cell>
          <cell r="AX5">
            <v>1</v>
          </cell>
          <cell r="AY5">
            <v>7</v>
          </cell>
          <cell r="AZ5">
            <v>105</v>
          </cell>
          <cell r="BA5">
            <v>7</v>
          </cell>
          <cell r="BB5">
            <v>0</v>
          </cell>
          <cell r="BC5">
            <v>105</v>
          </cell>
        </row>
        <row r="5">
          <cell r="BE5">
            <v>0</v>
          </cell>
          <cell r="BF5">
            <v>16</v>
          </cell>
          <cell r="BG5">
            <v>22</v>
          </cell>
          <cell r="BH5">
            <v>27</v>
          </cell>
          <cell r="BI5">
            <v>30</v>
          </cell>
          <cell r="BJ5">
            <v>1</v>
          </cell>
          <cell r="BK5">
            <v>16</v>
          </cell>
          <cell r="BL5">
            <v>96</v>
          </cell>
          <cell r="BM5">
            <v>16</v>
          </cell>
          <cell r="BN5">
            <v>0</v>
          </cell>
          <cell r="BO5">
            <v>96</v>
          </cell>
        </row>
        <row r="5">
          <cell r="BR5">
            <v>2</v>
          </cell>
          <cell r="BS5">
            <v>311</v>
          </cell>
          <cell r="BT5" t="str">
            <v>西部店</v>
          </cell>
          <cell r="BU5" t="str">
            <v>西北片区</v>
          </cell>
          <cell r="BV5">
            <v>30</v>
          </cell>
          <cell r="BW5">
            <v>38</v>
          </cell>
          <cell r="BX5">
            <v>45</v>
          </cell>
          <cell r="BY5">
            <v>56</v>
          </cell>
          <cell r="BZ5">
            <v>2</v>
          </cell>
          <cell r="CA5">
            <v>38</v>
          </cell>
          <cell r="CB5">
            <v>304</v>
          </cell>
          <cell r="CC5">
            <v>42</v>
          </cell>
          <cell r="CD5">
            <v>4</v>
          </cell>
          <cell r="CE5">
            <v>336</v>
          </cell>
        </row>
        <row r="5">
          <cell r="CG5">
            <v>32</v>
          </cell>
          <cell r="CH5">
            <v>30</v>
          </cell>
          <cell r="CI5">
            <v>37</v>
          </cell>
          <cell r="CJ5">
            <v>44</v>
          </cell>
          <cell r="CK5">
            <v>52</v>
          </cell>
          <cell r="CL5">
            <v>1</v>
          </cell>
          <cell r="CM5">
            <v>30</v>
          </cell>
          <cell r="CN5">
            <v>240</v>
          </cell>
          <cell r="CO5">
            <v>38</v>
          </cell>
          <cell r="CP5">
            <v>8</v>
          </cell>
          <cell r="CQ5">
            <v>304</v>
          </cell>
        </row>
        <row r="5">
          <cell r="CS5">
            <v>64</v>
          </cell>
          <cell r="CT5">
            <v>2</v>
          </cell>
          <cell r="CU5">
            <v>311</v>
          </cell>
          <cell r="CV5" t="str">
            <v>西部店</v>
          </cell>
          <cell r="CW5" t="str">
            <v>西北片区</v>
          </cell>
          <cell r="CX5">
            <v>7</v>
          </cell>
          <cell r="CY5">
            <v>9</v>
          </cell>
          <cell r="CZ5">
            <v>12</v>
          </cell>
          <cell r="DA5">
            <v>14</v>
          </cell>
          <cell r="DB5">
            <v>1</v>
          </cell>
          <cell r="DC5">
            <v>7</v>
          </cell>
          <cell r="DD5">
            <v>105</v>
          </cell>
          <cell r="DE5">
            <v>7</v>
          </cell>
          <cell r="DF5">
            <v>0</v>
          </cell>
          <cell r="DG5">
            <v>105</v>
          </cell>
        </row>
        <row r="5">
          <cell r="DI5">
            <v>0</v>
          </cell>
          <cell r="DJ5">
            <v>18</v>
          </cell>
          <cell r="DK5">
            <v>20</v>
          </cell>
          <cell r="DL5">
            <v>23</v>
          </cell>
          <cell r="DM5">
            <v>25</v>
          </cell>
          <cell r="DN5">
            <v>4</v>
          </cell>
          <cell r="DO5">
            <v>25</v>
          </cell>
          <cell r="DP5">
            <v>325</v>
          </cell>
          <cell r="DQ5">
            <v>26</v>
          </cell>
          <cell r="DR5">
            <v>2584.55</v>
          </cell>
          <cell r="DS5">
            <v>1</v>
          </cell>
          <cell r="DT5">
            <v>336</v>
          </cell>
        </row>
        <row r="5">
          <cell r="DV5">
            <v>11</v>
          </cell>
          <cell r="DW5">
            <v>4</v>
          </cell>
          <cell r="DX5">
            <v>5</v>
          </cell>
          <cell r="DY5">
            <v>6</v>
          </cell>
          <cell r="DZ5">
            <v>7</v>
          </cell>
          <cell r="EA5">
            <v>1</v>
          </cell>
          <cell r="EB5">
            <v>4</v>
          </cell>
          <cell r="EC5">
            <v>60</v>
          </cell>
          <cell r="ED5">
            <v>0</v>
          </cell>
          <cell r="EE5">
            <v>-4</v>
          </cell>
        </row>
        <row r="5">
          <cell r="EG5">
            <v>60</v>
          </cell>
        </row>
        <row r="5">
          <cell r="EI5">
            <v>2465</v>
          </cell>
          <cell r="EJ5">
            <v>2983</v>
          </cell>
          <cell r="EK5">
            <v>60</v>
          </cell>
          <cell r="EL5">
            <v>578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5</v>
          </cell>
          <cell r="F6">
            <v>8</v>
          </cell>
          <cell r="G6">
            <v>10</v>
          </cell>
          <cell r="H6">
            <v>11</v>
          </cell>
          <cell r="I6">
            <v>1</v>
          </cell>
          <cell r="J6">
            <v>5</v>
          </cell>
          <cell r="K6">
            <v>50</v>
          </cell>
          <cell r="L6">
            <v>2</v>
          </cell>
          <cell r="M6">
            <v>-3</v>
          </cell>
          <cell r="N6">
            <v>0</v>
          </cell>
          <cell r="O6">
            <v>50</v>
          </cell>
        </row>
        <row r="6">
          <cell r="Q6">
            <v>18</v>
          </cell>
          <cell r="R6">
            <v>20</v>
          </cell>
          <cell r="S6">
            <v>23</v>
          </cell>
          <cell r="T6">
            <v>25</v>
          </cell>
          <cell r="U6">
            <v>4</v>
          </cell>
          <cell r="V6">
            <v>25</v>
          </cell>
          <cell r="W6">
            <v>225</v>
          </cell>
          <cell r="X6">
            <v>33</v>
          </cell>
          <cell r="Y6">
            <v>8</v>
          </cell>
          <cell r="Z6">
            <v>297</v>
          </cell>
        </row>
        <row r="6">
          <cell r="AB6">
            <v>72</v>
          </cell>
          <cell r="AC6">
            <v>3</v>
          </cell>
          <cell r="AD6">
            <v>339</v>
          </cell>
          <cell r="AE6" t="str">
            <v>沙河源药店</v>
          </cell>
          <cell r="AF6" t="str">
            <v>西北片区</v>
          </cell>
          <cell r="AG6">
            <v>26</v>
          </cell>
          <cell r="AH6">
            <v>29</v>
          </cell>
          <cell r="AI6">
            <v>33</v>
          </cell>
          <cell r="AJ6">
            <v>36</v>
          </cell>
          <cell r="AK6">
            <v>1</v>
          </cell>
          <cell r="AL6">
            <v>26</v>
          </cell>
          <cell r="AM6">
            <v>130</v>
          </cell>
          <cell r="AN6">
            <v>35.05</v>
          </cell>
          <cell r="AO6">
            <v>3764.6</v>
          </cell>
          <cell r="AP6">
            <v>9.05</v>
          </cell>
          <cell r="AQ6">
            <v>188.2</v>
          </cell>
        </row>
        <row r="6">
          <cell r="AS6">
            <v>58.2</v>
          </cell>
          <cell r="AT6">
            <v>4</v>
          </cell>
          <cell r="AU6">
            <v>6</v>
          </cell>
          <cell r="AV6">
            <v>8</v>
          </cell>
          <cell r="AW6">
            <v>10</v>
          </cell>
          <cell r="AX6">
            <v>1</v>
          </cell>
          <cell r="AY6">
            <v>4</v>
          </cell>
          <cell r="AZ6">
            <v>60</v>
          </cell>
          <cell r="BA6">
            <v>13</v>
          </cell>
          <cell r="BB6">
            <v>9</v>
          </cell>
          <cell r="BC6">
            <v>195</v>
          </cell>
        </row>
        <row r="6">
          <cell r="BE6">
            <v>135</v>
          </cell>
          <cell r="BF6">
            <v>7</v>
          </cell>
          <cell r="BG6">
            <v>10</v>
          </cell>
          <cell r="BH6">
            <v>12</v>
          </cell>
          <cell r="BI6">
            <v>13</v>
          </cell>
          <cell r="BJ6">
            <v>4</v>
          </cell>
          <cell r="BK6">
            <v>13</v>
          </cell>
          <cell r="BL6">
            <v>156</v>
          </cell>
          <cell r="BM6">
            <v>19</v>
          </cell>
          <cell r="BN6">
            <v>6</v>
          </cell>
          <cell r="BO6">
            <v>228</v>
          </cell>
        </row>
        <row r="6">
          <cell r="BQ6">
            <v>72</v>
          </cell>
          <cell r="BR6">
            <v>3</v>
          </cell>
          <cell r="BS6">
            <v>339</v>
          </cell>
          <cell r="BT6" t="str">
            <v>沙河源药店</v>
          </cell>
          <cell r="BU6" t="str">
            <v>西北片区</v>
          </cell>
          <cell r="BV6">
            <v>13</v>
          </cell>
          <cell r="BW6">
            <v>16</v>
          </cell>
          <cell r="BX6">
            <v>20</v>
          </cell>
          <cell r="BY6">
            <v>25</v>
          </cell>
          <cell r="BZ6">
            <v>2</v>
          </cell>
          <cell r="CA6">
            <v>16</v>
          </cell>
          <cell r="CB6">
            <v>128</v>
          </cell>
          <cell r="CC6">
            <v>35</v>
          </cell>
          <cell r="CD6">
            <v>19</v>
          </cell>
          <cell r="CE6">
            <v>280</v>
          </cell>
        </row>
        <row r="6">
          <cell r="CG6">
            <v>152</v>
          </cell>
          <cell r="CH6">
            <v>14</v>
          </cell>
          <cell r="CI6">
            <v>17</v>
          </cell>
          <cell r="CJ6">
            <v>20</v>
          </cell>
          <cell r="CK6">
            <v>24</v>
          </cell>
          <cell r="CL6">
            <v>1</v>
          </cell>
          <cell r="CM6">
            <v>14</v>
          </cell>
          <cell r="CN6">
            <v>112</v>
          </cell>
          <cell r="CO6">
            <v>16</v>
          </cell>
          <cell r="CP6">
            <v>2</v>
          </cell>
          <cell r="CQ6">
            <v>128</v>
          </cell>
        </row>
        <row r="6">
          <cell r="CS6">
            <v>16</v>
          </cell>
          <cell r="CT6">
            <v>3</v>
          </cell>
          <cell r="CU6">
            <v>339</v>
          </cell>
          <cell r="CV6" t="str">
            <v>沙河源药店</v>
          </cell>
          <cell r="CW6" t="str">
            <v>西北片区</v>
          </cell>
          <cell r="CX6">
            <v>4</v>
          </cell>
          <cell r="CY6">
            <v>6</v>
          </cell>
          <cell r="CZ6">
            <v>8</v>
          </cell>
          <cell r="DA6">
            <v>10</v>
          </cell>
          <cell r="DB6">
            <v>1</v>
          </cell>
          <cell r="DC6">
            <v>4</v>
          </cell>
          <cell r="DD6">
            <v>60</v>
          </cell>
          <cell r="DE6">
            <v>13</v>
          </cell>
          <cell r="DF6">
            <v>9</v>
          </cell>
          <cell r="DG6">
            <v>195</v>
          </cell>
        </row>
        <row r="6">
          <cell r="DI6">
            <v>135</v>
          </cell>
          <cell r="DJ6">
            <v>26</v>
          </cell>
          <cell r="DK6">
            <v>29</v>
          </cell>
          <cell r="DL6">
            <v>33</v>
          </cell>
          <cell r="DM6">
            <v>36</v>
          </cell>
          <cell r="DN6">
            <v>1</v>
          </cell>
          <cell r="DO6">
            <v>26</v>
          </cell>
          <cell r="DP6">
            <v>130</v>
          </cell>
          <cell r="DQ6">
            <v>35.05</v>
          </cell>
          <cell r="DR6">
            <v>3764.6</v>
          </cell>
          <cell r="DS6">
            <v>9.05</v>
          </cell>
          <cell r="DT6">
            <v>188.2</v>
          </cell>
        </row>
        <row r="6">
          <cell r="DV6">
            <v>58.2</v>
          </cell>
          <cell r="DW6">
            <v>4</v>
          </cell>
          <cell r="DX6">
            <v>5</v>
          </cell>
          <cell r="DY6">
            <v>6</v>
          </cell>
          <cell r="DZ6">
            <v>7</v>
          </cell>
          <cell r="EA6">
            <v>4</v>
          </cell>
          <cell r="EB6">
            <v>7</v>
          </cell>
          <cell r="EC6">
            <v>210</v>
          </cell>
          <cell r="ED6">
            <v>1</v>
          </cell>
          <cell r="EE6">
            <v>-6</v>
          </cell>
        </row>
        <row r="6">
          <cell r="EG6">
            <v>210</v>
          </cell>
        </row>
        <row r="6">
          <cell r="EI6">
            <v>1071</v>
          </cell>
          <cell r="EJ6">
            <v>1316.2</v>
          </cell>
          <cell r="EK6">
            <v>260</v>
          </cell>
          <cell r="EL6">
            <v>505.2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5</v>
          </cell>
          <cell r="F7">
            <v>8</v>
          </cell>
          <cell r="G7">
            <v>10</v>
          </cell>
          <cell r="H7">
            <v>11</v>
          </cell>
          <cell r="I7">
            <v>1</v>
          </cell>
          <cell r="J7">
            <v>5</v>
          </cell>
          <cell r="K7">
            <v>50</v>
          </cell>
          <cell r="L7">
            <v>4</v>
          </cell>
          <cell r="M7">
            <v>-1</v>
          </cell>
          <cell r="N7">
            <v>0</v>
          </cell>
          <cell r="O7">
            <v>50</v>
          </cell>
        </row>
        <row r="7">
          <cell r="Q7">
            <v>14</v>
          </cell>
          <cell r="R7">
            <v>16</v>
          </cell>
          <cell r="S7">
            <v>17</v>
          </cell>
          <cell r="T7">
            <v>19</v>
          </cell>
          <cell r="U7">
            <v>1</v>
          </cell>
          <cell r="V7">
            <v>14</v>
          </cell>
          <cell r="W7">
            <v>42</v>
          </cell>
          <cell r="X7">
            <v>28</v>
          </cell>
          <cell r="Y7">
            <v>14</v>
          </cell>
          <cell r="Z7">
            <v>84</v>
          </cell>
        </row>
        <row r="7">
          <cell r="AB7">
            <v>42</v>
          </cell>
          <cell r="AC7">
            <v>4</v>
          </cell>
          <cell r="AD7">
            <v>349</v>
          </cell>
          <cell r="AE7" t="str">
            <v>人民中路店</v>
          </cell>
          <cell r="AF7" t="str">
            <v>西北片区</v>
          </cell>
          <cell r="AG7">
            <v>26</v>
          </cell>
          <cell r="AH7">
            <v>29</v>
          </cell>
          <cell r="AI7">
            <v>33</v>
          </cell>
          <cell r="AJ7">
            <v>36</v>
          </cell>
          <cell r="AK7">
            <v>1</v>
          </cell>
          <cell r="AL7">
            <v>26</v>
          </cell>
          <cell r="AM7">
            <v>130</v>
          </cell>
          <cell r="AN7">
            <v>10.7</v>
          </cell>
          <cell r="AO7">
            <v>1090.5</v>
          </cell>
          <cell r="AP7">
            <v>-15.3</v>
          </cell>
          <cell r="AQ7">
            <v>0</v>
          </cell>
          <cell r="AR7">
            <v>130</v>
          </cell>
        </row>
        <row r="7">
          <cell r="AT7">
            <v>4</v>
          </cell>
          <cell r="AU7">
            <v>6</v>
          </cell>
          <cell r="AV7">
            <v>8</v>
          </cell>
          <cell r="AW7">
            <v>10</v>
          </cell>
          <cell r="AX7">
            <v>1</v>
          </cell>
          <cell r="AY7">
            <v>4</v>
          </cell>
          <cell r="AZ7">
            <v>60</v>
          </cell>
          <cell r="BA7">
            <v>4</v>
          </cell>
          <cell r="BB7">
            <v>0</v>
          </cell>
          <cell r="BC7">
            <v>60</v>
          </cell>
        </row>
        <row r="7">
          <cell r="BE7">
            <v>0</v>
          </cell>
          <cell r="BF7">
            <v>7</v>
          </cell>
          <cell r="BG7">
            <v>10</v>
          </cell>
          <cell r="BH7">
            <v>12</v>
          </cell>
          <cell r="BI7">
            <v>13</v>
          </cell>
          <cell r="BJ7">
            <v>1</v>
          </cell>
          <cell r="BK7">
            <v>7</v>
          </cell>
          <cell r="BL7">
            <v>42</v>
          </cell>
          <cell r="BM7">
            <v>0</v>
          </cell>
          <cell r="BN7">
            <v>-7</v>
          </cell>
          <cell r="BO7">
            <v>0</v>
          </cell>
          <cell r="BP7">
            <v>42</v>
          </cell>
        </row>
        <row r="7">
          <cell r="BR7">
            <v>4</v>
          </cell>
          <cell r="BS7">
            <v>349</v>
          </cell>
          <cell r="BT7" t="str">
            <v>人民中路店</v>
          </cell>
          <cell r="BU7" t="str">
            <v>西北片区</v>
          </cell>
          <cell r="BV7">
            <v>5</v>
          </cell>
          <cell r="BW7">
            <v>6</v>
          </cell>
          <cell r="BX7">
            <v>8</v>
          </cell>
          <cell r="BY7">
            <v>10</v>
          </cell>
          <cell r="BZ7">
            <v>4</v>
          </cell>
          <cell r="CA7">
            <v>10</v>
          </cell>
          <cell r="CB7">
            <v>120</v>
          </cell>
          <cell r="CC7">
            <v>15</v>
          </cell>
          <cell r="CD7">
            <v>5</v>
          </cell>
          <cell r="CE7">
            <v>180</v>
          </cell>
        </row>
        <row r="7">
          <cell r="CG7">
            <v>60</v>
          </cell>
          <cell r="CH7">
            <v>6</v>
          </cell>
          <cell r="CI7">
            <v>7</v>
          </cell>
          <cell r="CJ7">
            <v>8</v>
          </cell>
          <cell r="CK7">
            <v>10</v>
          </cell>
          <cell r="CL7">
            <v>1</v>
          </cell>
          <cell r="CM7">
            <v>6</v>
          </cell>
          <cell r="CN7">
            <v>48</v>
          </cell>
          <cell r="CO7">
            <v>12</v>
          </cell>
          <cell r="CP7">
            <v>6</v>
          </cell>
          <cell r="CQ7">
            <v>96</v>
          </cell>
        </row>
        <row r="7">
          <cell r="CS7">
            <v>48</v>
          </cell>
          <cell r="CT7">
            <v>4</v>
          </cell>
          <cell r="CU7">
            <v>349</v>
          </cell>
          <cell r="CV7" t="str">
            <v>人民中路店</v>
          </cell>
          <cell r="CW7" t="str">
            <v>西北片区</v>
          </cell>
          <cell r="CX7">
            <v>4</v>
          </cell>
          <cell r="CY7">
            <v>6</v>
          </cell>
          <cell r="CZ7">
            <v>8</v>
          </cell>
          <cell r="DA7">
            <v>10</v>
          </cell>
          <cell r="DB7">
            <v>1</v>
          </cell>
          <cell r="DC7">
            <v>4</v>
          </cell>
          <cell r="DD7">
            <v>60</v>
          </cell>
          <cell r="DE7">
            <v>4</v>
          </cell>
          <cell r="DF7">
            <v>0</v>
          </cell>
          <cell r="DG7">
            <v>60</v>
          </cell>
        </row>
        <row r="7">
          <cell r="DI7">
            <v>0</v>
          </cell>
          <cell r="DJ7">
            <v>26</v>
          </cell>
          <cell r="DK7">
            <v>29</v>
          </cell>
          <cell r="DL7">
            <v>33</v>
          </cell>
          <cell r="DM7">
            <v>36</v>
          </cell>
          <cell r="DN7">
            <v>1</v>
          </cell>
          <cell r="DO7">
            <v>26</v>
          </cell>
          <cell r="DP7">
            <v>130</v>
          </cell>
          <cell r="DQ7">
            <v>10.7</v>
          </cell>
          <cell r="DR7">
            <v>1090.5</v>
          </cell>
          <cell r="DS7">
            <v>-15.3</v>
          </cell>
          <cell r="DT7">
            <v>0</v>
          </cell>
          <cell r="DU7">
            <v>130</v>
          </cell>
        </row>
        <row r="7">
          <cell r="DW7">
            <v>5</v>
          </cell>
          <cell r="DX7">
            <v>6</v>
          </cell>
          <cell r="DY7">
            <v>8</v>
          </cell>
          <cell r="DZ7">
            <v>10</v>
          </cell>
          <cell r="EA7">
            <v>1</v>
          </cell>
          <cell r="EB7">
            <v>5</v>
          </cell>
          <cell r="EC7">
            <v>75</v>
          </cell>
          <cell r="ED7">
            <v>1</v>
          </cell>
          <cell r="EE7">
            <v>-4</v>
          </cell>
        </row>
        <row r="7">
          <cell r="EG7">
            <v>75</v>
          </cell>
        </row>
        <row r="7">
          <cell r="EI7">
            <v>567</v>
          </cell>
          <cell r="EJ7">
            <v>420</v>
          </cell>
          <cell r="EK7">
            <v>297</v>
          </cell>
          <cell r="EL7">
            <v>150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5</v>
          </cell>
          <cell r="F8">
            <v>8</v>
          </cell>
          <cell r="G8">
            <v>10</v>
          </cell>
          <cell r="H8">
            <v>11</v>
          </cell>
          <cell r="I8">
            <v>1</v>
          </cell>
          <cell r="J8">
            <v>5</v>
          </cell>
          <cell r="K8">
            <v>50</v>
          </cell>
          <cell r="L8">
            <v>11</v>
          </cell>
          <cell r="M8">
            <v>6</v>
          </cell>
          <cell r="N8">
            <v>110</v>
          </cell>
          <cell r="O8">
            <v>0</v>
          </cell>
          <cell r="P8">
            <v>60</v>
          </cell>
          <cell r="Q8">
            <v>21</v>
          </cell>
          <cell r="R8">
            <v>24</v>
          </cell>
          <cell r="S8">
            <v>27</v>
          </cell>
          <cell r="T8">
            <v>29</v>
          </cell>
          <cell r="U8">
            <v>4</v>
          </cell>
          <cell r="V8">
            <v>29</v>
          </cell>
          <cell r="W8">
            <v>261</v>
          </cell>
          <cell r="X8">
            <v>50</v>
          </cell>
          <cell r="Y8">
            <v>21</v>
          </cell>
          <cell r="Z8">
            <v>450</v>
          </cell>
        </row>
        <row r="8">
          <cell r="AB8">
            <v>189</v>
          </cell>
          <cell r="AC8">
            <v>5</v>
          </cell>
          <cell r="AD8">
            <v>391</v>
          </cell>
          <cell r="AE8" t="str">
            <v>金丝街药店</v>
          </cell>
          <cell r="AF8" t="str">
            <v>西北片区</v>
          </cell>
          <cell r="AG8">
            <v>26</v>
          </cell>
          <cell r="AH8">
            <v>29</v>
          </cell>
          <cell r="AI8">
            <v>33</v>
          </cell>
          <cell r="AJ8">
            <v>36</v>
          </cell>
          <cell r="AK8">
            <v>3</v>
          </cell>
          <cell r="AL8">
            <v>33</v>
          </cell>
          <cell r="AM8">
            <v>297</v>
          </cell>
          <cell r="AN8">
            <v>41</v>
          </cell>
          <cell r="AO8">
            <v>3903.54</v>
          </cell>
          <cell r="AP8">
            <v>8</v>
          </cell>
          <cell r="AQ8">
            <v>351.3</v>
          </cell>
        </row>
        <row r="8">
          <cell r="AS8">
            <v>54.3</v>
          </cell>
          <cell r="AT8">
            <v>4</v>
          </cell>
          <cell r="AU8">
            <v>6</v>
          </cell>
          <cell r="AV8">
            <v>8</v>
          </cell>
          <cell r="AW8">
            <v>10</v>
          </cell>
          <cell r="AX8">
            <v>1</v>
          </cell>
          <cell r="AY8">
            <v>4</v>
          </cell>
          <cell r="AZ8">
            <v>60</v>
          </cell>
          <cell r="BA8">
            <v>6</v>
          </cell>
          <cell r="BB8">
            <v>2</v>
          </cell>
          <cell r="BC8">
            <v>90</v>
          </cell>
        </row>
        <row r="8">
          <cell r="BE8">
            <v>30</v>
          </cell>
          <cell r="BF8">
            <v>7</v>
          </cell>
          <cell r="BG8">
            <v>10</v>
          </cell>
          <cell r="BH8">
            <v>12</v>
          </cell>
          <cell r="BI8">
            <v>13</v>
          </cell>
          <cell r="BJ8">
            <v>1</v>
          </cell>
          <cell r="BK8">
            <v>7</v>
          </cell>
          <cell r="BL8">
            <v>42</v>
          </cell>
          <cell r="BM8">
            <v>7</v>
          </cell>
          <cell r="BN8">
            <v>0</v>
          </cell>
          <cell r="BO8">
            <v>42</v>
          </cell>
        </row>
        <row r="8">
          <cell r="BR8">
            <v>5</v>
          </cell>
          <cell r="BS8">
            <v>391</v>
          </cell>
          <cell r="BT8" t="str">
            <v>金丝街药店</v>
          </cell>
          <cell r="BU8" t="str">
            <v>西北片区</v>
          </cell>
          <cell r="BV8">
            <v>9</v>
          </cell>
          <cell r="BW8">
            <v>11</v>
          </cell>
          <cell r="BX8">
            <v>14</v>
          </cell>
          <cell r="BY8">
            <v>17</v>
          </cell>
          <cell r="BZ8">
            <v>2</v>
          </cell>
          <cell r="CA8">
            <v>11</v>
          </cell>
          <cell r="CB8">
            <v>88</v>
          </cell>
          <cell r="CC8">
            <v>11</v>
          </cell>
          <cell r="CD8">
            <v>0</v>
          </cell>
          <cell r="CE8">
            <v>88</v>
          </cell>
        </row>
        <row r="8">
          <cell r="CH8">
            <v>9</v>
          </cell>
          <cell r="CI8">
            <v>11</v>
          </cell>
          <cell r="CJ8">
            <v>13</v>
          </cell>
          <cell r="CK8">
            <v>15</v>
          </cell>
          <cell r="CL8">
            <v>1</v>
          </cell>
          <cell r="CM8">
            <v>9</v>
          </cell>
          <cell r="CN8">
            <v>72</v>
          </cell>
          <cell r="CO8">
            <v>10</v>
          </cell>
          <cell r="CP8">
            <v>1</v>
          </cell>
          <cell r="CQ8">
            <v>80</v>
          </cell>
        </row>
        <row r="8">
          <cell r="CS8">
            <v>8</v>
          </cell>
          <cell r="CT8">
            <v>5</v>
          </cell>
          <cell r="CU8">
            <v>391</v>
          </cell>
          <cell r="CV8" t="str">
            <v>金丝街药店</v>
          </cell>
          <cell r="CW8" t="str">
            <v>西北片区</v>
          </cell>
          <cell r="CX8">
            <v>4</v>
          </cell>
          <cell r="CY8">
            <v>6</v>
          </cell>
          <cell r="CZ8">
            <v>8</v>
          </cell>
          <cell r="DA8">
            <v>10</v>
          </cell>
          <cell r="DB8">
            <v>1</v>
          </cell>
          <cell r="DC8">
            <v>4</v>
          </cell>
          <cell r="DD8">
            <v>60</v>
          </cell>
          <cell r="DE8">
            <v>6</v>
          </cell>
          <cell r="DF8">
            <v>2</v>
          </cell>
          <cell r="DG8">
            <v>90</v>
          </cell>
        </row>
        <row r="8">
          <cell r="DI8">
            <v>30</v>
          </cell>
          <cell r="DJ8">
            <v>26</v>
          </cell>
          <cell r="DK8">
            <v>29</v>
          </cell>
          <cell r="DL8">
            <v>33</v>
          </cell>
          <cell r="DM8">
            <v>36</v>
          </cell>
          <cell r="DN8">
            <v>3</v>
          </cell>
          <cell r="DO8">
            <v>33</v>
          </cell>
          <cell r="DP8">
            <v>297</v>
          </cell>
          <cell r="DQ8">
            <v>41</v>
          </cell>
          <cell r="DR8">
            <v>3903.54</v>
          </cell>
          <cell r="DS8">
            <v>8</v>
          </cell>
          <cell r="DT8">
            <v>351.3</v>
          </cell>
        </row>
        <row r="8">
          <cell r="DV8">
            <v>54.3</v>
          </cell>
          <cell r="DW8">
            <v>5</v>
          </cell>
          <cell r="DX8">
            <v>6</v>
          </cell>
          <cell r="DY8">
            <v>8</v>
          </cell>
          <cell r="DZ8">
            <v>10</v>
          </cell>
          <cell r="EA8">
            <v>1</v>
          </cell>
          <cell r="EB8">
            <v>5</v>
          </cell>
          <cell r="EC8">
            <v>75</v>
          </cell>
          <cell r="ED8">
            <v>3</v>
          </cell>
          <cell r="EE8">
            <v>-2</v>
          </cell>
        </row>
        <row r="8">
          <cell r="EG8">
            <v>75</v>
          </cell>
        </row>
        <row r="8">
          <cell r="EI8">
            <v>945</v>
          </cell>
          <cell r="EJ8">
            <v>1211.3</v>
          </cell>
          <cell r="EK8">
            <v>75</v>
          </cell>
          <cell r="EL8">
            <v>341.3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5</v>
          </cell>
          <cell r="F9">
            <v>8</v>
          </cell>
          <cell r="G9">
            <v>10</v>
          </cell>
          <cell r="H9">
            <v>11</v>
          </cell>
          <cell r="I9">
            <v>2</v>
          </cell>
          <cell r="J9">
            <v>8</v>
          </cell>
          <cell r="K9">
            <v>160</v>
          </cell>
        </row>
        <row r="9">
          <cell r="M9">
            <v>-8</v>
          </cell>
          <cell r="N9">
            <v>0</v>
          </cell>
          <cell r="O9">
            <v>160</v>
          </cell>
        </row>
        <row r="9">
          <cell r="Q9">
            <v>14</v>
          </cell>
          <cell r="R9">
            <v>16</v>
          </cell>
          <cell r="S9">
            <v>18</v>
          </cell>
          <cell r="T9">
            <v>21</v>
          </cell>
          <cell r="U9">
            <v>4</v>
          </cell>
          <cell r="V9">
            <v>21</v>
          </cell>
          <cell r="W9">
            <v>189</v>
          </cell>
          <cell r="X9">
            <v>13</v>
          </cell>
          <cell r="Y9">
            <v>-8</v>
          </cell>
          <cell r="Z9">
            <v>0</v>
          </cell>
          <cell r="AA9">
            <v>189</v>
          </cell>
        </row>
        <row r="9">
          <cell r="AC9">
            <v>6</v>
          </cell>
          <cell r="AD9">
            <v>517</v>
          </cell>
          <cell r="AE9" t="str">
            <v>青羊区北东街店</v>
          </cell>
          <cell r="AF9" t="str">
            <v>西北片区</v>
          </cell>
          <cell r="AG9">
            <v>23</v>
          </cell>
          <cell r="AH9">
            <v>26</v>
          </cell>
          <cell r="AI9">
            <v>29</v>
          </cell>
          <cell r="AJ9">
            <v>33</v>
          </cell>
          <cell r="AK9">
            <v>2</v>
          </cell>
          <cell r="AL9">
            <v>26</v>
          </cell>
          <cell r="AM9">
            <v>182</v>
          </cell>
          <cell r="AN9">
            <v>28</v>
          </cell>
          <cell r="AO9">
            <v>2796.8</v>
          </cell>
          <cell r="AP9">
            <v>2</v>
          </cell>
          <cell r="AQ9">
            <v>195.8</v>
          </cell>
        </row>
        <row r="9">
          <cell r="AS9">
            <v>13.8</v>
          </cell>
          <cell r="AT9">
            <v>4</v>
          </cell>
          <cell r="AU9">
            <v>6</v>
          </cell>
          <cell r="AV9">
            <v>8</v>
          </cell>
          <cell r="AW9">
            <v>10</v>
          </cell>
          <cell r="AX9">
            <v>1</v>
          </cell>
          <cell r="AY9">
            <v>4</v>
          </cell>
          <cell r="AZ9">
            <v>60</v>
          </cell>
          <cell r="BA9">
            <v>14</v>
          </cell>
          <cell r="BB9">
            <v>10</v>
          </cell>
          <cell r="BC9">
            <v>210</v>
          </cell>
        </row>
        <row r="9">
          <cell r="BE9">
            <v>150</v>
          </cell>
          <cell r="BF9">
            <v>7</v>
          </cell>
          <cell r="BG9">
            <v>10</v>
          </cell>
          <cell r="BH9">
            <v>12</v>
          </cell>
          <cell r="BI9">
            <v>13</v>
          </cell>
          <cell r="BJ9">
            <v>2</v>
          </cell>
          <cell r="BK9">
            <v>10</v>
          </cell>
          <cell r="BL9">
            <v>80</v>
          </cell>
          <cell r="BM9">
            <v>11</v>
          </cell>
          <cell r="BN9">
            <v>1</v>
          </cell>
          <cell r="BO9">
            <v>88</v>
          </cell>
        </row>
        <row r="9">
          <cell r="BQ9">
            <v>8</v>
          </cell>
          <cell r="BR9">
            <v>6</v>
          </cell>
          <cell r="BS9">
            <v>517</v>
          </cell>
          <cell r="BT9" t="str">
            <v>青羊区北东街店</v>
          </cell>
          <cell r="BU9" t="str">
            <v>西北片区</v>
          </cell>
          <cell r="BV9">
            <v>7</v>
          </cell>
          <cell r="BW9">
            <v>9</v>
          </cell>
          <cell r="BX9">
            <v>11</v>
          </cell>
          <cell r="BY9">
            <v>13</v>
          </cell>
          <cell r="BZ9">
            <v>4</v>
          </cell>
          <cell r="CA9">
            <v>13</v>
          </cell>
          <cell r="CB9">
            <v>156</v>
          </cell>
          <cell r="CC9">
            <v>17</v>
          </cell>
          <cell r="CD9">
            <v>4</v>
          </cell>
          <cell r="CE9">
            <v>204</v>
          </cell>
        </row>
        <row r="9">
          <cell r="CG9">
            <v>48</v>
          </cell>
          <cell r="CH9">
            <v>7</v>
          </cell>
          <cell r="CI9">
            <v>9</v>
          </cell>
          <cell r="CJ9">
            <v>11</v>
          </cell>
          <cell r="CK9">
            <v>13</v>
          </cell>
          <cell r="CL9">
            <v>1</v>
          </cell>
          <cell r="CM9">
            <v>7</v>
          </cell>
          <cell r="CN9">
            <v>56</v>
          </cell>
          <cell r="CO9">
            <v>7</v>
          </cell>
          <cell r="CP9">
            <v>0</v>
          </cell>
          <cell r="CQ9">
            <v>56</v>
          </cell>
        </row>
        <row r="9">
          <cell r="CT9">
            <v>6</v>
          </cell>
          <cell r="CU9">
            <v>517</v>
          </cell>
          <cell r="CV9" t="str">
            <v>青羊区北东街店</v>
          </cell>
          <cell r="CW9" t="str">
            <v>西北片区</v>
          </cell>
          <cell r="CX9">
            <v>4</v>
          </cell>
          <cell r="CY9">
            <v>6</v>
          </cell>
          <cell r="CZ9">
            <v>8</v>
          </cell>
          <cell r="DA9">
            <v>10</v>
          </cell>
          <cell r="DB9">
            <v>1</v>
          </cell>
          <cell r="DC9">
            <v>4</v>
          </cell>
          <cell r="DD9">
            <v>60</v>
          </cell>
          <cell r="DE9">
            <v>14</v>
          </cell>
          <cell r="DF9">
            <v>10</v>
          </cell>
          <cell r="DG9">
            <v>210</v>
          </cell>
        </row>
        <row r="9">
          <cell r="DI9">
            <v>150</v>
          </cell>
          <cell r="DJ9">
            <v>23</v>
          </cell>
          <cell r="DK9">
            <v>26</v>
          </cell>
          <cell r="DL9">
            <v>29</v>
          </cell>
          <cell r="DM9">
            <v>33</v>
          </cell>
          <cell r="DN9">
            <v>2</v>
          </cell>
          <cell r="DO9">
            <v>26</v>
          </cell>
          <cell r="DP9">
            <v>182</v>
          </cell>
          <cell r="DQ9">
            <v>28</v>
          </cell>
          <cell r="DR9">
            <v>2796.8</v>
          </cell>
          <cell r="DS9">
            <v>2</v>
          </cell>
          <cell r="DT9">
            <v>195.8</v>
          </cell>
        </row>
        <row r="9">
          <cell r="DV9">
            <v>13.8</v>
          </cell>
          <cell r="DW9">
            <v>5</v>
          </cell>
          <cell r="DX9">
            <v>6</v>
          </cell>
          <cell r="DY9">
            <v>8</v>
          </cell>
          <cell r="DZ9">
            <v>10</v>
          </cell>
          <cell r="EA9">
            <v>1</v>
          </cell>
          <cell r="EB9">
            <v>5</v>
          </cell>
          <cell r="EC9">
            <v>75</v>
          </cell>
          <cell r="ED9">
            <v>3</v>
          </cell>
          <cell r="EE9">
            <v>-2</v>
          </cell>
        </row>
        <row r="9">
          <cell r="EG9">
            <v>75</v>
          </cell>
        </row>
        <row r="9">
          <cell r="EI9">
            <v>958</v>
          </cell>
          <cell r="EJ9">
            <v>753.8</v>
          </cell>
          <cell r="EK9">
            <v>424</v>
          </cell>
          <cell r="EL9">
            <v>219.8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5</v>
          </cell>
          <cell r="F10">
            <v>6</v>
          </cell>
          <cell r="G10">
            <v>8</v>
          </cell>
          <cell r="H10">
            <v>9</v>
          </cell>
          <cell r="I10">
            <v>1</v>
          </cell>
          <cell r="J10">
            <v>5</v>
          </cell>
          <cell r="K10">
            <v>50</v>
          </cell>
          <cell r="L10">
            <v>4</v>
          </cell>
          <cell r="M10">
            <v>-1</v>
          </cell>
          <cell r="N10">
            <v>0</v>
          </cell>
          <cell r="O10">
            <v>50</v>
          </cell>
        </row>
        <row r="10">
          <cell r="Q10">
            <v>21</v>
          </cell>
          <cell r="R10">
            <v>24</v>
          </cell>
          <cell r="S10">
            <v>27</v>
          </cell>
          <cell r="T10">
            <v>29</v>
          </cell>
          <cell r="U10">
            <v>1</v>
          </cell>
          <cell r="V10">
            <v>21</v>
          </cell>
          <cell r="W10">
            <v>63</v>
          </cell>
          <cell r="X10">
            <v>25</v>
          </cell>
          <cell r="Y10">
            <v>4</v>
          </cell>
          <cell r="Z10">
            <v>75</v>
          </cell>
          <cell r="AA10">
            <v>0</v>
          </cell>
          <cell r="AB10">
            <v>12</v>
          </cell>
          <cell r="AC10">
            <v>7</v>
          </cell>
          <cell r="AD10">
            <v>581</v>
          </cell>
          <cell r="AE10" t="str">
            <v>汇融名城店</v>
          </cell>
          <cell r="AF10" t="str">
            <v>西北片区</v>
          </cell>
          <cell r="AG10">
            <v>25</v>
          </cell>
          <cell r="AH10">
            <v>28</v>
          </cell>
          <cell r="AI10">
            <v>32</v>
          </cell>
          <cell r="AJ10">
            <v>35</v>
          </cell>
          <cell r="AK10">
            <v>1</v>
          </cell>
          <cell r="AL10">
            <v>25</v>
          </cell>
          <cell r="AM10">
            <v>125</v>
          </cell>
          <cell r="AN10">
            <v>11.35</v>
          </cell>
          <cell r="AO10">
            <v>1348.57</v>
          </cell>
          <cell r="AP10">
            <v>-13.65</v>
          </cell>
          <cell r="AQ10">
            <v>0</v>
          </cell>
          <cell r="AR10">
            <v>125</v>
          </cell>
        </row>
        <row r="10">
          <cell r="AT10">
            <v>6</v>
          </cell>
          <cell r="AU10">
            <v>8</v>
          </cell>
          <cell r="AV10">
            <v>10</v>
          </cell>
          <cell r="AW10">
            <v>12</v>
          </cell>
          <cell r="AX10">
            <v>1</v>
          </cell>
          <cell r="AY10">
            <v>6</v>
          </cell>
          <cell r="AZ10">
            <v>90</v>
          </cell>
          <cell r="BA10">
            <v>9</v>
          </cell>
          <cell r="BB10">
            <v>3</v>
          </cell>
          <cell r="BC10">
            <v>135</v>
          </cell>
        </row>
        <row r="10">
          <cell r="BE10">
            <v>45</v>
          </cell>
          <cell r="BF10">
            <v>6</v>
          </cell>
          <cell r="BG10">
            <v>8</v>
          </cell>
          <cell r="BH10">
            <v>10</v>
          </cell>
          <cell r="BI10">
            <v>11</v>
          </cell>
          <cell r="BJ10">
            <v>1</v>
          </cell>
          <cell r="BK10">
            <v>6</v>
          </cell>
          <cell r="BL10">
            <v>36</v>
          </cell>
          <cell r="BM10">
            <v>6</v>
          </cell>
          <cell r="BN10">
            <v>0</v>
          </cell>
          <cell r="BO10">
            <v>36</v>
          </cell>
        </row>
        <row r="10">
          <cell r="BR10">
            <v>7</v>
          </cell>
          <cell r="BS10">
            <v>581</v>
          </cell>
          <cell r="BT10" t="str">
            <v>汇融名城店</v>
          </cell>
          <cell r="BU10" t="str">
            <v>西北片区</v>
          </cell>
          <cell r="BV10">
            <v>7</v>
          </cell>
          <cell r="BW10">
            <v>9</v>
          </cell>
          <cell r="BX10">
            <v>11</v>
          </cell>
          <cell r="BY10">
            <v>13</v>
          </cell>
          <cell r="BZ10">
            <v>4</v>
          </cell>
          <cell r="CA10">
            <v>13</v>
          </cell>
          <cell r="CB10">
            <v>156</v>
          </cell>
          <cell r="CC10">
            <v>23</v>
          </cell>
          <cell r="CD10">
            <v>10</v>
          </cell>
          <cell r="CE10">
            <v>276</v>
          </cell>
        </row>
        <row r="10">
          <cell r="CG10">
            <v>120</v>
          </cell>
          <cell r="CH10">
            <v>7</v>
          </cell>
          <cell r="CI10">
            <v>9</v>
          </cell>
          <cell r="CJ10">
            <v>11</v>
          </cell>
          <cell r="CK10">
            <v>13</v>
          </cell>
          <cell r="CL10">
            <v>1</v>
          </cell>
          <cell r="CM10">
            <v>7</v>
          </cell>
          <cell r="CN10">
            <v>56</v>
          </cell>
          <cell r="CO10">
            <v>1</v>
          </cell>
          <cell r="CP10">
            <v>-6</v>
          </cell>
          <cell r="CQ10">
            <v>0</v>
          </cell>
          <cell r="CR10">
            <v>56</v>
          </cell>
        </row>
        <row r="10">
          <cell r="CT10">
            <v>7</v>
          </cell>
          <cell r="CU10">
            <v>581</v>
          </cell>
          <cell r="CV10" t="str">
            <v>汇融名城店</v>
          </cell>
          <cell r="CW10" t="str">
            <v>西北片区</v>
          </cell>
          <cell r="CX10">
            <v>6</v>
          </cell>
          <cell r="CY10">
            <v>8</v>
          </cell>
          <cell r="CZ10">
            <v>10</v>
          </cell>
          <cell r="DA10">
            <v>12</v>
          </cell>
          <cell r="DB10">
            <v>1</v>
          </cell>
          <cell r="DC10">
            <v>6</v>
          </cell>
          <cell r="DD10">
            <v>90</v>
          </cell>
          <cell r="DE10">
            <v>9</v>
          </cell>
          <cell r="DF10">
            <v>3</v>
          </cell>
          <cell r="DG10">
            <v>135</v>
          </cell>
        </row>
        <row r="10">
          <cell r="DI10">
            <v>45</v>
          </cell>
          <cell r="DJ10">
            <v>25</v>
          </cell>
          <cell r="DK10">
            <v>28</v>
          </cell>
          <cell r="DL10">
            <v>32</v>
          </cell>
          <cell r="DM10">
            <v>35</v>
          </cell>
          <cell r="DN10">
            <v>1</v>
          </cell>
          <cell r="DO10">
            <v>25</v>
          </cell>
          <cell r="DP10">
            <v>125</v>
          </cell>
          <cell r="DQ10">
            <v>11.35</v>
          </cell>
          <cell r="DR10">
            <v>1348.57</v>
          </cell>
          <cell r="DS10">
            <v>-13.65</v>
          </cell>
          <cell r="DT10">
            <v>0</v>
          </cell>
          <cell r="DU10">
            <v>125</v>
          </cell>
        </row>
        <row r="10">
          <cell r="DW10">
            <v>5</v>
          </cell>
          <cell r="DX10">
            <v>6</v>
          </cell>
          <cell r="DY10">
            <v>8</v>
          </cell>
          <cell r="DZ10">
            <v>10</v>
          </cell>
          <cell r="EA10">
            <v>1</v>
          </cell>
          <cell r="EB10">
            <v>5</v>
          </cell>
          <cell r="EC10">
            <v>75</v>
          </cell>
          <cell r="ED10">
            <v>2</v>
          </cell>
          <cell r="EE10">
            <v>-3</v>
          </cell>
        </row>
        <row r="10">
          <cell r="EG10">
            <v>75</v>
          </cell>
        </row>
        <row r="10">
          <cell r="EI10">
            <v>651</v>
          </cell>
          <cell r="EJ10">
            <v>522</v>
          </cell>
          <cell r="EK10">
            <v>306</v>
          </cell>
          <cell r="EL10">
            <v>177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7</v>
          </cell>
          <cell r="F11">
            <v>10</v>
          </cell>
          <cell r="G11">
            <v>13</v>
          </cell>
          <cell r="H11">
            <v>15</v>
          </cell>
          <cell r="I11">
            <v>1</v>
          </cell>
          <cell r="J11">
            <v>7</v>
          </cell>
          <cell r="K11">
            <v>70</v>
          </cell>
          <cell r="L11">
            <v>15</v>
          </cell>
          <cell r="M11">
            <v>8</v>
          </cell>
          <cell r="N11">
            <v>150</v>
          </cell>
          <cell r="O11">
            <v>0</v>
          </cell>
          <cell r="P11">
            <v>80</v>
          </cell>
          <cell r="Q11">
            <v>18</v>
          </cell>
          <cell r="R11">
            <v>20</v>
          </cell>
          <cell r="S11">
            <v>22</v>
          </cell>
          <cell r="T11">
            <v>24</v>
          </cell>
          <cell r="U11">
            <v>3</v>
          </cell>
          <cell r="V11">
            <v>22</v>
          </cell>
          <cell r="W11">
            <v>154</v>
          </cell>
          <cell r="X11">
            <v>19</v>
          </cell>
          <cell r="Y11">
            <v>-3</v>
          </cell>
          <cell r="Z11">
            <v>0</v>
          </cell>
          <cell r="AA11">
            <v>154</v>
          </cell>
        </row>
        <row r="11">
          <cell r="AC11">
            <v>8</v>
          </cell>
          <cell r="AD11">
            <v>585</v>
          </cell>
          <cell r="AE11" t="str">
            <v>羊子山西路药店</v>
          </cell>
          <cell r="AF11" t="str">
            <v>西北片区</v>
          </cell>
          <cell r="AG11">
            <v>38</v>
          </cell>
          <cell r="AH11">
            <v>43</v>
          </cell>
          <cell r="AI11">
            <v>49</v>
          </cell>
          <cell r="AJ11">
            <v>54</v>
          </cell>
          <cell r="AK11">
            <v>1</v>
          </cell>
          <cell r="AL11">
            <v>38</v>
          </cell>
          <cell r="AM11">
            <v>190</v>
          </cell>
          <cell r="AN11">
            <v>44</v>
          </cell>
          <cell r="AO11">
            <v>5054.95</v>
          </cell>
          <cell r="AP11">
            <v>6</v>
          </cell>
          <cell r="AQ11">
            <v>252.7</v>
          </cell>
        </row>
        <row r="11">
          <cell r="AS11">
            <v>62.7</v>
          </cell>
          <cell r="AT11">
            <v>8</v>
          </cell>
          <cell r="AU11">
            <v>10</v>
          </cell>
          <cell r="AV11">
            <v>13</v>
          </cell>
          <cell r="AW11">
            <v>15</v>
          </cell>
          <cell r="AX11">
            <v>1</v>
          </cell>
          <cell r="AY11">
            <v>8</v>
          </cell>
          <cell r="AZ11">
            <v>120</v>
          </cell>
          <cell r="BA11">
            <v>17</v>
          </cell>
          <cell r="BB11">
            <v>9</v>
          </cell>
          <cell r="BC11">
            <v>255</v>
          </cell>
        </row>
        <row r="11">
          <cell r="BE11">
            <v>135</v>
          </cell>
          <cell r="BF11">
            <v>10</v>
          </cell>
          <cell r="BG11">
            <v>14</v>
          </cell>
          <cell r="BH11">
            <v>17</v>
          </cell>
          <cell r="BI11">
            <v>19</v>
          </cell>
          <cell r="BJ11">
            <v>1</v>
          </cell>
          <cell r="BK11">
            <v>10</v>
          </cell>
          <cell r="BL11">
            <v>60</v>
          </cell>
          <cell r="BM11">
            <v>6</v>
          </cell>
          <cell r="BN11">
            <v>-4</v>
          </cell>
          <cell r="BO11">
            <v>0</v>
          </cell>
          <cell r="BP11">
            <v>60</v>
          </cell>
        </row>
        <row r="11">
          <cell r="BR11">
            <v>8</v>
          </cell>
          <cell r="BS11">
            <v>585</v>
          </cell>
          <cell r="BT11" t="str">
            <v>羊子山西路药店</v>
          </cell>
          <cell r="BU11" t="str">
            <v>西北片区</v>
          </cell>
          <cell r="BV11">
            <v>12</v>
          </cell>
          <cell r="BW11">
            <v>15</v>
          </cell>
          <cell r="BX11">
            <v>18</v>
          </cell>
          <cell r="BY11">
            <v>22</v>
          </cell>
          <cell r="BZ11">
            <v>4</v>
          </cell>
          <cell r="CA11">
            <v>22</v>
          </cell>
          <cell r="CB11">
            <v>264</v>
          </cell>
          <cell r="CC11">
            <v>24</v>
          </cell>
          <cell r="CD11">
            <v>2</v>
          </cell>
          <cell r="CE11">
            <v>288</v>
          </cell>
        </row>
        <row r="11">
          <cell r="CG11">
            <v>24</v>
          </cell>
          <cell r="CH11">
            <v>13</v>
          </cell>
          <cell r="CI11">
            <v>16</v>
          </cell>
          <cell r="CJ11">
            <v>19</v>
          </cell>
          <cell r="CK11">
            <v>22</v>
          </cell>
          <cell r="CL11">
            <v>1</v>
          </cell>
          <cell r="CM11">
            <v>13</v>
          </cell>
          <cell r="CN11">
            <v>104</v>
          </cell>
          <cell r="CO11">
            <v>10</v>
          </cell>
          <cell r="CP11">
            <v>-3</v>
          </cell>
          <cell r="CQ11">
            <v>0</v>
          </cell>
          <cell r="CR11">
            <v>104</v>
          </cell>
        </row>
        <row r="11">
          <cell r="CT11">
            <v>8</v>
          </cell>
          <cell r="CU11">
            <v>585</v>
          </cell>
          <cell r="CV11" t="str">
            <v>羊子山西路药店</v>
          </cell>
          <cell r="CW11" t="str">
            <v>西北片区</v>
          </cell>
          <cell r="CX11">
            <v>8</v>
          </cell>
          <cell r="CY11">
            <v>10</v>
          </cell>
          <cell r="CZ11">
            <v>13</v>
          </cell>
          <cell r="DA11">
            <v>15</v>
          </cell>
          <cell r="DB11">
            <v>1</v>
          </cell>
          <cell r="DC11">
            <v>8</v>
          </cell>
          <cell r="DD11">
            <v>120</v>
          </cell>
          <cell r="DE11">
            <v>17</v>
          </cell>
          <cell r="DF11">
            <v>9</v>
          </cell>
          <cell r="DG11">
            <v>255</v>
          </cell>
        </row>
        <row r="11">
          <cell r="DI11">
            <v>135</v>
          </cell>
          <cell r="DJ11">
            <v>38</v>
          </cell>
          <cell r="DK11">
            <v>43</v>
          </cell>
          <cell r="DL11">
            <v>49</v>
          </cell>
          <cell r="DM11">
            <v>54</v>
          </cell>
          <cell r="DN11">
            <v>1</v>
          </cell>
          <cell r="DO11">
            <v>38</v>
          </cell>
          <cell r="DP11">
            <v>190</v>
          </cell>
          <cell r="DQ11">
            <v>44</v>
          </cell>
          <cell r="DR11">
            <v>5054.95</v>
          </cell>
          <cell r="DS11">
            <v>6</v>
          </cell>
          <cell r="DT11">
            <v>252.7</v>
          </cell>
        </row>
        <row r="11">
          <cell r="DV11">
            <v>62.7</v>
          </cell>
          <cell r="DW11">
            <v>6</v>
          </cell>
          <cell r="DX11">
            <v>8</v>
          </cell>
          <cell r="DY11">
            <v>10</v>
          </cell>
          <cell r="DZ11">
            <v>12</v>
          </cell>
          <cell r="EA11">
            <v>1</v>
          </cell>
          <cell r="EB11">
            <v>6</v>
          </cell>
          <cell r="EC11">
            <v>90</v>
          </cell>
          <cell r="ED11">
            <v>3</v>
          </cell>
          <cell r="EE11">
            <v>-3</v>
          </cell>
        </row>
        <row r="11">
          <cell r="EG11">
            <v>90</v>
          </cell>
        </row>
        <row r="11">
          <cell r="EI11">
            <v>1052</v>
          </cell>
          <cell r="EJ11">
            <v>945.7</v>
          </cell>
          <cell r="EK11">
            <v>408</v>
          </cell>
          <cell r="EL11">
            <v>301.7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4</v>
          </cell>
          <cell r="F12">
            <v>5</v>
          </cell>
          <cell r="G12">
            <v>7</v>
          </cell>
          <cell r="H12">
            <v>8</v>
          </cell>
          <cell r="I12">
            <v>4</v>
          </cell>
          <cell r="J12">
            <v>8</v>
          </cell>
          <cell r="K12">
            <v>360</v>
          </cell>
          <cell r="L12">
            <v>4</v>
          </cell>
          <cell r="M12">
            <v>-4</v>
          </cell>
          <cell r="N12">
            <v>0</v>
          </cell>
          <cell r="O12">
            <v>360</v>
          </cell>
        </row>
        <row r="12">
          <cell r="Q12">
            <v>18</v>
          </cell>
          <cell r="R12">
            <v>20</v>
          </cell>
          <cell r="S12">
            <v>22</v>
          </cell>
          <cell r="T12">
            <v>24</v>
          </cell>
          <cell r="U12">
            <v>4</v>
          </cell>
          <cell r="V12">
            <v>24</v>
          </cell>
          <cell r="W12">
            <v>216</v>
          </cell>
          <cell r="X12">
            <v>35</v>
          </cell>
          <cell r="Y12">
            <v>11</v>
          </cell>
          <cell r="Z12">
            <v>315</v>
          </cell>
          <cell r="AA12">
            <v>0</v>
          </cell>
          <cell r="AB12">
            <v>99</v>
          </cell>
          <cell r="AC12">
            <v>9</v>
          </cell>
          <cell r="AD12">
            <v>709</v>
          </cell>
          <cell r="AE12" t="str">
            <v>新都区马超东路店</v>
          </cell>
          <cell r="AF12" t="str">
            <v>西北片区</v>
          </cell>
          <cell r="AG12">
            <v>16</v>
          </cell>
          <cell r="AH12">
            <v>18</v>
          </cell>
          <cell r="AI12">
            <v>20</v>
          </cell>
          <cell r="AJ12">
            <v>23</v>
          </cell>
          <cell r="AK12">
            <v>4</v>
          </cell>
          <cell r="AL12">
            <v>23</v>
          </cell>
          <cell r="AM12">
            <v>299</v>
          </cell>
          <cell r="AN12">
            <v>25</v>
          </cell>
          <cell r="AO12">
            <v>2910.35</v>
          </cell>
          <cell r="AP12">
            <v>2</v>
          </cell>
          <cell r="AQ12">
            <v>378.3</v>
          </cell>
        </row>
        <row r="12">
          <cell r="AS12">
            <v>79.3</v>
          </cell>
          <cell r="AT12">
            <v>3</v>
          </cell>
          <cell r="AU12">
            <v>5</v>
          </cell>
          <cell r="AV12">
            <v>7</v>
          </cell>
          <cell r="AW12">
            <v>9</v>
          </cell>
          <cell r="AX12">
            <v>4</v>
          </cell>
          <cell r="AY12">
            <v>9</v>
          </cell>
          <cell r="AZ12">
            <v>270</v>
          </cell>
          <cell r="BA12">
            <v>9</v>
          </cell>
          <cell r="BB12">
            <v>0</v>
          </cell>
          <cell r="BC12">
            <v>270</v>
          </cell>
        </row>
        <row r="12">
          <cell r="BE12">
            <v>0</v>
          </cell>
          <cell r="BF12">
            <v>4</v>
          </cell>
          <cell r="BG12">
            <v>6</v>
          </cell>
          <cell r="BH12">
            <v>7</v>
          </cell>
          <cell r="BI12">
            <v>8</v>
          </cell>
          <cell r="BJ12">
            <v>4</v>
          </cell>
          <cell r="BK12">
            <v>8</v>
          </cell>
          <cell r="BL12">
            <v>96</v>
          </cell>
          <cell r="BM12">
            <v>0</v>
          </cell>
          <cell r="BN12">
            <v>-8</v>
          </cell>
          <cell r="BO12">
            <v>0</v>
          </cell>
          <cell r="BP12">
            <v>96</v>
          </cell>
        </row>
        <row r="12">
          <cell r="BR12">
            <v>9</v>
          </cell>
          <cell r="BS12">
            <v>709</v>
          </cell>
          <cell r="BT12" t="str">
            <v>新都区马超东路店</v>
          </cell>
          <cell r="BU12" t="str">
            <v>西北片区</v>
          </cell>
          <cell r="BV12">
            <v>5</v>
          </cell>
          <cell r="BW12">
            <v>6</v>
          </cell>
          <cell r="BX12">
            <v>8</v>
          </cell>
          <cell r="BY12">
            <v>10</v>
          </cell>
          <cell r="BZ12">
            <v>4</v>
          </cell>
          <cell r="CA12">
            <v>10</v>
          </cell>
          <cell r="CB12">
            <v>120</v>
          </cell>
          <cell r="CC12">
            <v>10</v>
          </cell>
          <cell r="CD12">
            <v>0</v>
          </cell>
          <cell r="CE12">
            <v>120</v>
          </cell>
        </row>
        <row r="12">
          <cell r="CH12">
            <v>6</v>
          </cell>
          <cell r="CI12">
            <v>7</v>
          </cell>
          <cell r="CJ12">
            <v>8</v>
          </cell>
          <cell r="CK12">
            <v>10</v>
          </cell>
          <cell r="CL12">
            <v>4</v>
          </cell>
          <cell r="CM12">
            <v>10</v>
          </cell>
          <cell r="CN12">
            <v>150</v>
          </cell>
          <cell r="CO12">
            <v>5</v>
          </cell>
          <cell r="CP12">
            <v>-5</v>
          </cell>
          <cell r="CQ12">
            <v>0</v>
          </cell>
          <cell r="CR12">
            <v>150</v>
          </cell>
        </row>
        <row r="12">
          <cell r="CT12">
            <v>9</v>
          </cell>
          <cell r="CU12">
            <v>709</v>
          </cell>
          <cell r="CV12" t="str">
            <v>新都区马超东路店</v>
          </cell>
          <cell r="CW12" t="str">
            <v>西北片区</v>
          </cell>
          <cell r="CX12">
            <v>3</v>
          </cell>
          <cell r="CY12">
            <v>5</v>
          </cell>
          <cell r="CZ12">
            <v>7</v>
          </cell>
          <cell r="DA12">
            <v>9</v>
          </cell>
          <cell r="DB12">
            <v>4</v>
          </cell>
          <cell r="DC12">
            <v>9</v>
          </cell>
          <cell r="DD12">
            <v>270</v>
          </cell>
          <cell r="DE12">
            <v>9</v>
          </cell>
          <cell r="DF12">
            <v>0</v>
          </cell>
          <cell r="DG12">
            <v>270</v>
          </cell>
        </row>
        <row r="12">
          <cell r="DI12">
            <v>0</v>
          </cell>
          <cell r="DJ12">
            <v>16</v>
          </cell>
          <cell r="DK12">
            <v>18</v>
          </cell>
          <cell r="DL12">
            <v>20</v>
          </cell>
          <cell r="DM12">
            <v>23</v>
          </cell>
          <cell r="DN12">
            <v>4</v>
          </cell>
          <cell r="DO12">
            <v>23</v>
          </cell>
          <cell r="DP12">
            <v>299</v>
          </cell>
          <cell r="DQ12">
            <v>25</v>
          </cell>
          <cell r="DR12">
            <v>2910.35</v>
          </cell>
          <cell r="DS12">
            <v>2</v>
          </cell>
          <cell r="DT12">
            <v>378.3</v>
          </cell>
        </row>
        <row r="12">
          <cell r="DV12">
            <v>79.3</v>
          </cell>
          <cell r="DW12">
            <v>3</v>
          </cell>
          <cell r="DX12">
            <v>4</v>
          </cell>
          <cell r="DY12">
            <v>5</v>
          </cell>
          <cell r="DZ12">
            <v>6</v>
          </cell>
          <cell r="EA12">
            <v>4</v>
          </cell>
          <cell r="EB12">
            <v>6</v>
          </cell>
          <cell r="EC12">
            <v>180</v>
          </cell>
          <cell r="ED12">
            <v>2</v>
          </cell>
          <cell r="EE12">
            <v>-4</v>
          </cell>
        </row>
        <row r="12">
          <cell r="EG12">
            <v>180</v>
          </cell>
        </row>
        <row r="12">
          <cell r="EI12">
            <v>1691</v>
          </cell>
          <cell r="EJ12">
            <v>1083.3</v>
          </cell>
          <cell r="EK12">
            <v>786</v>
          </cell>
          <cell r="EL12">
            <v>178.3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7</v>
          </cell>
          <cell r="F13">
            <v>9</v>
          </cell>
          <cell r="G13">
            <v>11</v>
          </cell>
          <cell r="H13">
            <v>12</v>
          </cell>
          <cell r="I13">
            <v>1</v>
          </cell>
          <cell r="J13">
            <v>7</v>
          </cell>
          <cell r="K13">
            <v>70</v>
          </cell>
          <cell r="L13">
            <v>3.125</v>
          </cell>
          <cell r="M13">
            <v>-3.875</v>
          </cell>
          <cell r="N13">
            <v>0</v>
          </cell>
          <cell r="O13">
            <v>70</v>
          </cell>
        </row>
        <row r="13">
          <cell r="Q13">
            <v>29</v>
          </cell>
          <cell r="R13">
            <v>33</v>
          </cell>
          <cell r="S13">
            <v>36</v>
          </cell>
          <cell r="T13">
            <v>39</v>
          </cell>
          <cell r="U13">
            <v>1</v>
          </cell>
          <cell r="V13">
            <v>29</v>
          </cell>
          <cell r="W13">
            <v>87</v>
          </cell>
          <cell r="X13">
            <v>39</v>
          </cell>
          <cell r="Y13">
            <v>10</v>
          </cell>
          <cell r="Z13">
            <v>117</v>
          </cell>
          <cell r="AA13">
            <v>0</v>
          </cell>
          <cell r="AB13">
            <v>30</v>
          </cell>
          <cell r="AC13">
            <v>10</v>
          </cell>
          <cell r="AD13">
            <v>726</v>
          </cell>
          <cell r="AE13" t="str">
            <v>交大路第三药店</v>
          </cell>
          <cell r="AF13" t="str">
            <v>西北片区</v>
          </cell>
          <cell r="AG13">
            <v>28</v>
          </cell>
          <cell r="AH13">
            <v>31</v>
          </cell>
          <cell r="AI13">
            <v>35</v>
          </cell>
          <cell r="AJ13">
            <v>39</v>
          </cell>
          <cell r="AK13">
            <v>2</v>
          </cell>
          <cell r="AL13">
            <v>31</v>
          </cell>
          <cell r="AM13">
            <v>217</v>
          </cell>
          <cell r="AN13">
            <v>34.4</v>
          </cell>
          <cell r="AO13">
            <v>3471.76</v>
          </cell>
          <cell r="AP13">
            <v>3.4</v>
          </cell>
          <cell r="AQ13">
            <v>243</v>
          </cell>
        </row>
        <row r="13">
          <cell r="AS13">
            <v>26</v>
          </cell>
          <cell r="AT13">
            <v>6</v>
          </cell>
          <cell r="AU13">
            <v>8</v>
          </cell>
          <cell r="AV13">
            <v>10</v>
          </cell>
          <cell r="AW13">
            <v>12</v>
          </cell>
          <cell r="AX13">
            <v>4</v>
          </cell>
          <cell r="AY13">
            <v>12</v>
          </cell>
          <cell r="AZ13">
            <v>360</v>
          </cell>
          <cell r="BA13">
            <v>33</v>
          </cell>
          <cell r="BB13">
            <v>21</v>
          </cell>
          <cell r="BC13">
            <v>990</v>
          </cell>
        </row>
        <row r="13">
          <cell r="BE13">
            <v>630</v>
          </cell>
          <cell r="BF13">
            <v>9</v>
          </cell>
          <cell r="BG13">
            <v>12</v>
          </cell>
          <cell r="BH13">
            <v>15</v>
          </cell>
          <cell r="BI13">
            <v>17</v>
          </cell>
          <cell r="BJ13">
            <v>2</v>
          </cell>
          <cell r="BK13">
            <v>12</v>
          </cell>
          <cell r="BL13">
            <v>96</v>
          </cell>
          <cell r="BM13">
            <v>26</v>
          </cell>
          <cell r="BN13">
            <v>14</v>
          </cell>
          <cell r="BO13">
            <v>208</v>
          </cell>
        </row>
        <row r="13">
          <cell r="BQ13">
            <v>112</v>
          </cell>
          <cell r="BR13">
            <v>10</v>
          </cell>
          <cell r="BS13">
            <v>726</v>
          </cell>
          <cell r="BT13" t="str">
            <v>交大路第三药店</v>
          </cell>
          <cell r="BU13" t="str">
            <v>西北片区</v>
          </cell>
          <cell r="BV13">
            <v>14</v>
          </cell>
          <cell r="BW13">
            <v>18</v>
          </cell>
          <cell r="BX13">
            <v>21</v>
          </cell>
          <cell r="BY13">
            <v>26</v>
          </cell>
          <cell r="BZ13">
            <v>2</v>
          </cell>
          <cell r="CA13">
            <v>18</v>
          </cell>
          <cell r="CB13">
            <v>144</v>
          </cell>
          <cell r="CC13">
            <v>22</v>
          </cell>
          <cell r="CD13">
            <v>4</v>
          </cell>
          <cell r="CE13">
            <v>176</v>
          </cell>
        </row>
        <row r="13">
          <cell r="CG13">
            <v>32</v>
          </cell>
          <cell r="CH13">
            <v>14</v>
          </cell>
          <cell r="CI13">
            <v>17</v>
          </cell>
          <cell r="CJ13">
            <v>20</v>
          </cell>
          <cell r="CK13">
            <v>24</v>
          </cell>
          <cell r="CL13">
            <v>1</v>
          </cell>
          <cell r="CM13">
            <v>14</v>
          </cell>
          <cell r="CN13">
            <v>112</v>
          </cell>
          <cell r="CO13">
            <v>19</v>
          </cell>
          <cell r="CP13">
            <v>5</v>
          </cell>
          <cell r="CQ13">
            <v>152</v>
          </cell>
          <cell r="CR13">
            <v>0</v>
          </cell>
          <cell r="CS13">
            <v>40</v>
          </cell>
          <cell r="CT13">
            <v>10</v>
          </cell>
          <cell r="CU13">
            <v>726</v>
          </cell>
          <cell r="CV13" t="str">
            <v>交大路第三药店</v>
          </cell>
          <cell r="CW13" t="str">
            <v>西北片区</v>
          </cell>
          <cell r="CX13">
            <v>6</v>
          </cell>
          <cell r="CY13">
            <v>8</v>
          </cell>
          <cell r="CZ13">
            <v>10</v>
          </cell>
          <cell r="DA13">
            <v>12</v>
          </cell>
          <cell r="DB13">
            <v>4</v>
          </cell>
          <cell r="DC13">
            <v>12</v>
          </cell>
          <cell r="DD13">
            <v>360</v>
          </cell>
          <cell r="DE13">
            <v>33</v>
          </cell>
          <cell r="DF13">
            <v>21</v>
          </cell>
          <cell r="DG13">
            <v>990</v>
          </cell>
        </row>
        <row r="13">
          <cell r="DI13">
            <v>630</v>
          </cell>
          <cell r="DJ13">
            <v>28</v>
          </cell>
          <cell r="DK13">
            <v>31</v>
          </cell>
          <cell r="DL13">
            <v>35</v>
          </cell>
          <cell r="DM13">
            <v>39</v>
          </cell>
          <cell r="DN13">
            <v>2</v>
          </cell>
          <cell r="DO13">
            <v>31</v>
          </cell>
          <cell r="DP13">
            <v>217</v>
          </cell>
          <cell r="DQ13">
            <v>34.4</v>
          </cell>
          <cell r="DR13">
            <v>3471.76</v>
          </cell>
          <cell r="DS13">
            <v>3.4</v>
          </cell>
          <cell r="DT13">
            <v>243</v>
          </cell>
        </row>
        <row r="13">
          <cell r="DV13">
            <v>26</v>
          </cell>
          <cell r="DW13">
            <v>5</v>
          </cell>
          <cell r="DX13">
            <v>7</v>
          </cell>
          <cell r="DY13">
            <v>9</v>
          </cell>
          <cell r="DZ13">
            <v>11</v>
          </cell>
          <cell r="EA13">
            <v>2</v>
          </cell>
          <cell r="EB13">
            <v>7</v>
          </cell>
          <cell r="EC13">
            <v>140</v>
          </cell>
          <cell r="ED13">
            <v>2</v>
          </cell>
          <cell r="EE13">
            <v>-5</v>
          </cell>
        </row>
        <row r="13">
          <cell r="EG13">
            <v>140</v>
          </cell>
        </row>
        <row r="13">
          <cell r="EI13">
            <v>1226</v>
          </cell>
          <cell r="EJ13">
            <v>1886</v>
          </cell>
          <cell r="EK13">
            <v>210</v>
          </cell>
          <cell r="EL13">
            <v>870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3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3</v>
          </cell>
          <cell r="K14">
            <v>30</v>
          </cell>
          <cell r="L14">
            <v>2</v>
          </cell>
          <cell r="M14">
            <v>-1</v>
          </cell>
          <cell r="N14">
            <v>0</v>
          </cell>
          <cell r="O14">
            <v>30</v>
          </cell>
        </row>
        <row r="14">
          <cell r="Q14">
            <v>7</v>
          </cell>
          <cell r="R14">
            <v>8</v>
          </cell>
          <cell r="S14">
            <v>10</v>
          </cell>
          <cell r="T14">
            <v>12</v>
          </cell>
          <cell r="U14">
            <v>2</v>
          </cell>
          <cell r="V14">
            <v>8</v>
          </cell>
          <cell r="W14">
            <v>40</v>
          </cell>
          <cell r="X14">
            <v>8</v>
          </cell>
          <cell r="Y14">
            <v>0</v>
          </cell>
          <cell r="Z14">
            <v>40</v>
          </cell>
          <cell r="AA14">
            <v>0</v>
          </cell>
        </row>
        <row r="14">
          <cell r="AC14">
            <v>11</v>
          </cell>
          <cell r="AD14">
            <v>727</v>
          </cell>
          <cell r="AE14" t="str">
            <v>黄苑东街药店</v>
          </cell>
          <cell r="AF14" t="str">
            <v>西北片区</v>
          </cell>
          <cell r="AG14">
            <v>11</v>
          </cell>
          <cell r="AH14">
            <v>12</v>
          </cell>
          <cell r="AI14">
            <v>14</v>
          </cell>
          <cell r="AJ14">
            <v>15</v>
          </cell>
          <cell r="AK14">
            <v>2</v>
          </cell>
          <cell r="AL14">
            <v>12</v>
          </cell>
          <cell r="AM14">
            <v>84</v>
          </cell>
          <cell r="AN14">
            <v>12</v>
          </cell>
          <cell r="AO14">
            <v>1231.84</v>
          </cell>
          <cell r="AP14">
            <v>0</v>
          </cell>
          <cell r="AQ14">
            <v>86.2</v>
          </cell>
        </row>
        <row r="14">
          <cell r="AS14">
            <v>2.2</v>
          </cell>
          <cell r="AT14">
            <v>2</v>
          </cell>
          <cell r="AU14">
            <v>3</v>
          </cell>
          <cell r="AV14">
            <v>5</v>
          </cell>
          <cell r="AW14">
            <v>6</v>
          </cell>
          <cell r="AX14">
            <v>2</v>
          </cell>
          <cell r="AY14">
            <v>3</v>
          </cell>
          <cell r="AZ14">
            <v>60</v>
          </cell>
          <cell r="BA14">
            <v>3</v>
          </cell>
          <cell r="BB14">
            <v>0</v>
          </cell>
          <cell r="BC14">
            <v>60</v>
          </cell>
        </row>
        <row r="14">
          <cell r="BE14">
            <v>0</v>
          </cell>
          <cell r="BF14">
            <v>3</v>
          </cell>
          <cell r="BG14">
            <v>4</v>
          </cell>
          <cell r="BH14">
            <v>5</v>
          </cell>
          <cell r="BI14">
            <v>6</v>
          </cell>
          <cell r="BJ14">
            <v>2</v>
          </cell>
          <cell r="BK14">
            <v>4</v>
          </cell>
          <cell r="BL14">
            <v>32</v>
          </cell>
          <cell r="BM14">
            <v>4</v>
          </cell>
          <cell r="BN14">
            <v>0</v>
          </cell>
          <cell r="BO14">
            <v>32</v>
          </cell>
        </row>
        <row r="14">
          <cell r="BR14">
            <v>11</v>
          </cell>
          <cell r="BS14">
            <v>727</v>
          </cell>
          <cell r="BT14" t="str">
            <v>黄苑东街药店</v>
          </cell>
          <cell r="BU14" t="str">
            <v>西北片区</v>
          </cell>
          <cell r="BV14">
            <v>4</v>
          </cell>
          <cell r="BW14">
            <v>5</v>
          </cell>
          <cell r="BX14">
            <v>6</v>
          </cell>
          <cell r="BY14">
            <v>7</v>
          </cell>
          <cell r="BZ14">
            <v>2</v>
          </cell>
          <cell r="CA14">
            <v>5</v>
          </cell>
          <cell r="CB14">
            <v>40</v>
          </cell>
          <cell r="CC14">
            <v>6</v>
          </cell>
          <cell r="CD14">
            <v>1</v>
          </cell>
          <cell r="CE14">
            <v>48</v>
          </cell>
        </row>
        <row r="14">
          <cell r="CG14">
            <v>8</v>
          </cell>
          <cell r="CH14">
            <v>4</v>
          </cell>
          <cell r="CI14">
            <v>5</v>
          </cell>
          <cell r="CJ14">
            <v>6</v>
          </cell>
          <cell r="CK14">
            <v>7</v>
          </cell>
          <cell r="CL14">
            <v>1</v>
          </cell>
          <cell r="CM14">
            <v>4</v>
          </cell>
          <cell r="CN14">
            <v>32</v>
          </cell>
          <cell r="CO14">
            <v>4</v>
          </cell>
          <cell r="CP14">
            <v>0</v>
          </cell>
          <cell r="CQ14">
            <v>32</v>
          </cell>
          <cell r="CR14">
            <v>0</v>
          </cell>
        </row>
        <row r="14">
          <cell r="CT14">
            <v>11</v>
          </cell>
          <cell r="CU14">
            <v>727</v>
          </cell>
          <cell r="CV14" t="str">
            <v>黄苑东街药店</v>
          </cell>
          <cell r="CW14" t="str">
            <v>西北片区</v>
          </cell>
          <cell r="CX14">
            <v>2</v>
          </cell>
          <cell r="CY14">
            <v>3</v>
          </cell>
          <cell r="CZ14">
            <v>5</v>
          </cell>
          <cell r="DA14">
            <v>6</v>
          </cell>
          <cell r="DB14">
            <v>2</v>
          </cell>
          <cell r="DC14">
            <v>3</v>
          </cell>
          <cell r="DD14">
            <v>60</v>
          </cell>
          <cell r="DE14">
            <v>3</v>
          </cell>
          <cell r="DF14">
            <v>0</v>
          </cell>
          <cell r="DG14">
            <v>60</v>
          </cell>
        </row>
        <row r="14">
          <cell r="DI14">
            <v>0</v>
          </cell>
          <cell r="DJ14">
            <v>11</v>
          </cell>
          <cell r="DK14">
            <v>12</v>
          </cell>
          <cell r="DL14">
            <v>14</v>
          </cell>
          <cell r="DM14">
            <v>15</v>
          </cell>
          <cell r="DN14">
            <v>2</v>
          </cell>
          <cell r="DO14">
            <v>12</v>
          </cell>
          <cell r="DP14">
            <v>84</v>
          </cell>
          <cell r="DQ14">
            <v>12</v>
          </cell>
          <cell r="DR14">
            <v>1231.84</v>
          </cell>
          <cell r="DS14">
            <v>0</v>
          </cell>
          <cell r="DT14">
            <v>86.2</v>
          </cell>
        </row>
        <row r="14">
          <cell r="DV14">
            <v>2.2</v>
          </cell>
          <cell r="DW14">
            <v>2</v>
          </cell>
          <cell r="DX14">
            <v>3</v>
          </cell>
          <cell r="DY14">
            <v>4</v>
          </cell>
          <cell r="DZ14">
            <v>5</v>
          </cell>
          <cell r="EA14">
            <v>1</v>
          </cell>
          <cell r="EB14">
            <v>2</v>
          </cell>
          <cell r="EC14">
            <v>30</v>
          </cell>
          <cell r="ED14">
            <v>3</v>
          </cell>
          <cell r="EE14">
            <v>1</v>
          </cell>
          <cell r="EF14">
            <v>60</v>
          </cell>
        </row>
        <row r="14">
          <cell r="EH14">
            <v>30</v>
          </cell>
          <cell r="EI14">
            <v>348</v>
          </cell>
          <cell r="EJ14">
            <v>358.2</v>
          </cell>
          <cell r="EK14">
            <v>30</v>
          </cell>
          <cell r="EL14">
            <v>40.2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7</v>
          </cell>
          <cell r="F15">
            <v>9</v>
          </cell>
          <cell r="G15">
            <v>11</v>
          </cell>
          <cell r="H15">
            <v>12</v>
          </cell>
          <cell r="I15">
            <v>4</v>
          </cell>
          <cell r="J15">
            <v>12</v>
          </cell>
          <cell r="K15">
            <v>540</v>
          </cell>
          <cell r="L15">
            <v>1</v>
          </cell>
          <cell r="M15">
            <v>-11</v>
          </cell>
          <cell r="N15">
            <v>0</v>
          </cell>
          <cell r="O15">
            <v>540</v>
          </cell>
        </row>
        <row r="15">
          <cell r="Q15">
            <v>32</v>
          </cell>
          <cell r="R15">
            <v>36</v>
          </cell>
          <cell r="S15">
            <v>40</v>
          </cell>
          <cell r="T15">
            <v>43</v>
          </cell>
          <cell r="U15">
            <v>3</v>
          </cell>
          <cell r="V15">
            <v>40</v>
          </cell>
          <cell r="W15">
            <v>280</v>
          </cell>
          <cell r="X15">
            <v>50</v>
          </cell>
          <cell r="Y15">
            <v>10</v>
          </cell>
          <cell r="Z15">
            <v>350</v>
          </cell>
          <cell r="AA15">
            <v>0</v>
          </cell>
          <cell r="AB15">
            <v>70</v>
          </cell>
          <cell r="AC15">
            <v>12</v>
          </cell>
          <cell r="AD15">
            <v>730</v>
          </cell>
          <cell r="AE15" t="str">
            <v>新都区新繁镇店</v>
          </cell>
          <cell r="AF15" t="str">
            <v>西北片区</v>
          </cell>
          <cell r="AG15">
            <v>20</v>
          </cell>
          <cell r="AH15">
            <v>22</v>
          </cell>
          <cell r="AI15">
            <v>25</v>
          </cell>
          <cell r="AJ15">
            <v>28</v>
          </cell>
          <cell r="AK15">
            <v>4</v>
          </cell>
          <cell r="AL15">
            <v>28</v>
          </cell>
          <cell r="AM15">
            <v>364</v>
          </cell>
          <cell r="AN15">
            <v>49</v>
          </cell>
          <cell r="AO15">
            <v>4619.77</v>
          </cell>
          <cell r="AP15">
            <v>21</v>
          </cell>
          <cell r="AQ15">
            <v>600.6</v>
          </cell>
        </row>
        <row r="15">
          <cell r="AS15">
            <v>236.6</v>
          </cell>
          <cell r="AT15">
            <v>4</v>
          </cell>
          <cell r="AU15">
            <v>6</v>
          </cell>
          <cell r="AV15">
            <v>8</v>
          </cell>
          <cell r="AW15">
            <v>10</v>
          </cell>
          <cell r="AX15">
            <v>4</v>
          </cell>
          <cell r="AY15">
            <v>10</v>
          </cell>
          <cell r="AZ15">
            <v>300</v>
          </cell>
          <cell r="BA15">
            <v>18</v>
          </cell>
          <cell r="BB15">
            <v>8</v>
          </cell>
          <cell r="BC15">
            <v>540</v>
          </cell>
        </row>
        <row r="15">
          <cell r="BE15">
            <v>240</v>
          </cell>
          <cell r="BF15">
            <v>9</v>
          </cell>
          <cell r="BG15">
            <v>12</v>
          </cell>
          <cell r="BH15">
            <v>15</v>
          </cell>
          <cell r="BI15">
            <v>17</v>
          </cell>
          <cell r="BJ15">
            <v>2</v>
          </cell>
          <cell r="BK15">
            <v>12</v>
          </cell>
          <cell r="BL15">
            <v>96</v>
          </cell>
          <cell r="BM15">
            <v>12</v>
          </cell>
          <cell r="BN15">
            <v>0</v>
          </cell>
          <cell r="BO15">
            <v>96</v>
          </cell>
        </row>
        <row r="15">
          <cell r="BR15">
            <v>12</v>
          </cell>
          <cell r="BS15">
            <v>730</v>
          </cell>
          <cell r="BT15" t="str">
            <v>新都区新繁镇店</v>
          </cell>
          <cell r="BU15" t="str">
            <v>西北片区</v>
          </cell>
          <cell r="BV15">
            <v>11</v>
          </cell>
          <cell r="BW15">
            <v>14</v>
          </cell>
          <cell r="BX15">
            <v>17</v>
          </cell>
          <cell r="BY15">
            <v>21</v>
          </cell>
          <cell r="BZ15">
            <v>3</v>
          </cell>
          <cell r="CA15">
            <v>17</v>
          </cell>
          <cell r="CB15">
            <v>170</v>
          </cell>
          <cell r="CC15">
            <v>20</v>
          </cell>
          <cell r="CD15">
            <v>3</v>
          </cell>
          <cell r="CE15">
            <v>200</v>
          </cell>
        </row>
        <row r="15">
          <cell r="CG15">
            <v>30</v>
          </cell>
          <cell r="CH15">
            <v>11</v>
          </cell>
          <cell r="CI15">
            <v>14</v>
          </cell>
          <cell r="CJ15">
            <v>17</v>
          </cell>
          <cell r="CK15">
            <v>20</v>
          </cell>
          <cell r="CL15">
            <v>1</v>
          </cell>
          <cell r="CM15">
            <v>11</v>
          </cell>
          <cell r="CN15">
            <v>88</v>
          </cell>
          <cell r="CO15">
            <v>20</v>
          </cell>
          <cell r="CP15">
            <v>9</v>
          </cell>
          <cell r="CQ15">
            <v>160</v>
          </cell>
          <cell r="CR15">
            <v>0</v>
          </cell>
          <cell r="CS15">
            <v>72</v>
          </cell>
          <cell r="CT15">
            <v>12</v>
          </cell>
          <cell r="CU15">
            <v>730</v>
          </cell>
          <cell r="CV15" t="str">
            <v>新都区新繁镇店</v>
          </cell>
          <cell r="CW15" t="str">
            <v>西北片区</v>
          </cell>
          <cell r="CX15">
            <v>4</v>
          </cell>
          <cell r="CY15">
            <v>6</v>
          </cell>
          <cell r="CZ15">
            <v>8</v>
          </cell>
          <cell r="DA15">
            <v>10</v>
          </cell>
          <cell r="DB15">
            <v>4</v>
          </cell>
          <cell r="DC15">
            <v>10</v>
          </cell>
          <cell r="DD15">
            <v>300</v>
          </cell>
          <cell r="DE15">
            <v>18</v>
          </cell>
          <cell r="DF15">
            <v>8</v>
          </cell>
          <cell r="DG15">
            <v>540</v>
          </cell>
        </row>
        <row r="15">
          <cell r="DI15">
            <v>240</v>
          </cell>
          <cell r="DJ15">
            <v>20</v>
          </cell>
          <cell r="DK15">
            <v>22</v>
          </cell>
          <cell r="DL15">
            <v>25</v>
          </cell>
          <cell r="DM15">
            <v>28</v>
          </cell>
          <cell r="DN15">
            <v>4</v>
          </cell>
          <cell r="DO15">
            <v>28</v>
          </cell>
          <cell r="DP15">
            <v>364</v>
          </cell>
          <cell r="DQ15">
            <v>49</v>
          </cell>
          <cell r="DR15">
            <v>4619.77</v>
          </cell>
          <cell r="DS15">
            <v>21</v>
          </cell>
          <cell r="DT15">
            <v>600.6</v>
          </cell>
        </row>
        <row r="15">
          <cell r="DV15">
            <v>236.6</v>
          </cell>
          <cell r="DW15">
            <v>4</v>
          </cell>
          <cell r="DX15">
            <v>5</v>
          </cell>
          <cell r="DY15">
            <v>6</v>
          </cell>
          <cell r="DZ15">
            <v>7</v>
          </cell>
          <cell r="EA15">
            <v>1</v>
          </cell>
          <cell r="EB15">
            <v>4</v>
          </cell>
          <cell r="EC15">
            <v>60</v>
          </cell>
          <cell r="ED15">
            <v>5</v>
          </cell>
          <cell r="EE15">
            <v>1</v>
          </cell>
          <cell r="EF15">
            <v>75</v>
          </cell>
        </row>
        <row r="15">
          <cell r="EH15">
            <v>15</v>
          </cell>
          <cell r="EI15">
            <v>1898</v>
          </cell>
          <cell r="EJ15">
            <v>2021.6</v>
          </cell>
          <cell r="EK15">
            <v>540</v>
          </cell>
          <cell r="EL15">
            <v>663.6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2</v>
          </cell>
          <cell r="F16">
            <v>4</v>
          </cell>
          <cell r="G16">
            <v>5</v>
          </cell>
          <cell r="H16">
            <v>6</v>
          </cell>
          <cell r="I16">
            <v>1</v>
          </cell>
          <cell r="J16">
            <v>2</v>
          </cell>
          <cell r="K16">
            <v>20</v>
          </cell>
          <cell r="L16">
            <v>2</v>
          </cell>
          <cell r="M16">
            <v>0</v>
          </cell>
          <cell r="N16">
            <v>20</v>
          </cell>
          <cell r="O16">
            <v>0</v>
          </cell>
        </row>
        <row r="16">
          <cell r="Q16">
            <v>7</v>
          </cell>
          <cell r="R16">
            <v>8</v>
          </cell>
          <cell r="S16">
            <v>10</v>
          </cell>
          <cell r="T16">
            <v>11</v>
          </cell>
          <cell r="U16">
            <v>2</v>
          </cell>
          <cell r="V16">
            <v>8</v>
          </cell>
          <cell r="W16">
            <v>40</v>
          </cell>
          <cell r="X16">
            <v>12</v>
          </cell>
          <cell r="Y16">
            <v>4</v>
          </cell>
          <cell r="Z16">
            <v>60</v>
          </cell>
          <cell r="AA16">
            <v>0</v>
          </cell>
          <cell r="AB16">
            <v>20</v>
          </cell>
          <cell r="AC16">
            <v>13</v>
          </cell>
          <cell r="AD16">
            <v>741</v>
          </cell>
          <cell r="AE16" t="str">
            <v>新怡店</v>
          </cell>
          <cell r="AF16" t="str">
            <v>西北片区</v>
          </cell>
          <cell r="AG16">
            <v>8</v>
          </cell>
          <cell r="AH16">
            <v>9</v>
          </cell>
          <cell r="AI16">
            <v>10</v>
          </cell>
          <cell r="AJ16">
            <v>11</v>
          </cell>
          <cell r="AK16">
            <v>4</v>
          </cell>
          <cell r="AL16">
            <v>11</v>
          </cell>
          <cell r="AM16">
            <v>143</v>
          </cell>
          <cell r="AN16">
            <v>30.2</v>
          </cell>
          <cell r="AO16">
            <v>3657.32</v>
          </cell>
          <cell r="AP16">
            <v>19.2</v>
          </cell>
          <cell r="AQ16">
            <v>475.5</v>
          </cell>
        </row>
        <row r="16">
          <cell r="AS16">
            <v>332.5</v>
          </cell>
          <cell r="AT16">
            <v>2</v>
          </cell>
          <cell r="AU16">
            <v>3</v>
          </cell>
          <cell r="AV16">
            <v>4</v>
          </cell>
          <cell r="AW16">
            <v>5</v>
          </cell>
          <cell r="AX16">
            <v>1</v>
          </cell>
          <cell r="AY16">
            <v>2</v>
          </cell>
          <cell r="AZ16">
            <v>30</v>
          </cell>
          <cell r="BA16">
            <v>8</v>
          </cell>
          <cell r="BB16">
            <v>6</v>
          </cell>
          <cell r="BC16">
            <v>120</v>
          </cell>
        </row>
        <row r="16">
          <cell r="BE16">
            <v>90</v>
          </cell>
          <cell r="BF16">
            <v>3</v>
          </cell>
          <cell r="BG16">
            <v>4</v>
          </cell>
          <cell r="BH16">
            <v>5</v>
          </cell>
          <cell r="BI16">
            <v>6</v>
          </cell>
          <cell r="BJ16">
            <v>4</v>
          </cell>
          <cell r="BK16">
            <v>6</v>
          </cell>
          <cell r="BL16">
            <v>72</v>
          </cell>
          <cell r="BM16">
            <v>1</v>
          </cell>
          <cell r="BN16">
            <v>-5</v>
          </cell>
          <cell r="BO16">
            <v>0</v>
          </cell>
          <cell r="BP16">
            <v>72</v>
          </cell>
        </row>
        <row r="16">
          <cell r="BR16">
            <v>13</v>
          </cell>
          <cell r="BS16">
            <v>741</v>
          </cell>
          <cell r="BT16" t="str">
            <v>新怡店</v>
          </cell>
          <cell r="BU16" t="str">
            <v>西北片区</v>
          </cell>
          <cell r="BV16">
            <v>3</v>
          </cell>
          <cell r="BW16">
            <v>4</v>
          </cell>
          <cell r="BX16">
            <v>5</v>
          </cell>
          <cell r="BY16">
            <v>6</v>
          </cell>
          <cell r="BZ16">
            <v>4</v>
          </cell>
          <cell r="CA16">
            <v>6</v>
          </cell>
          <cell r="CB16">
            <v>72</v>
          </cell>
          <cell r="CC16">
            <v>7</v>
          </cell>
          <cell r="CD16">
            <v>1</v>
          </cell>
          <cell r="CE16">
            <v>84</v>
          </cell>
        </row>
        <row r="16">
          <cell r="CG16">
            <v>12</v>
          </cell>
          <cell r="CH16">
            <v>2</v>
          </cell>
          <cell r="CI16">
            <v>3</v>
          </cell>
          <cell r="CJ16">
            <v>4</v>
          </cell>
          <cell r="CK16">
            <v>5</v>
          </cell>
          <cell r="CL16">
            <v>2</v>
          </cell>
          <cell r="CM16">
            <v>3</v>
          </cell>
          <cell r="CN16">
            <v>30</v>
          </cell>
          <cell r="CO16">
            <v>5</v>
          </cell>
          <cell r="CP16">
            <v>2</v>
          </cell>
          <cell r="CQ16">
            <v>50</v>
          </cell>
          <cell r="CR16">
            <v>0</v>
          </cell>
          <cell r="CS16">
            <v>20</v>
          </cell>
          <cell r="CT16">
            <v>13</v>
          </cell>
          <cell r="CU16">
            <v>741</v>
          </cell>
          <cell r="CV16" t="str">
            <v>新怡店</v>
          </cell>
          <cell r="CW16" t="str">
            <v>西北片区</v>
          </cell>
          <cell r="CX16">
            <v>2</v>
          </cell>
          <cell r="CY16">
            <v>3</v>
          </cell>
          <cell r="CZ16">
            <v>4</v>
          </cell>
          <cell r="DA16">
            <v>5</v>
          </cell>
          <cell r="DB16">
            <v>1</v>
          </cell>
          <cell r="DC16">
            <v>2</v>
          </cell>
          <cell r="DD16">
            <v>30</v>
          </cell>
          <cell r="DE16">
            <v>8</v>
          </cell>
          <cell r="DF16">
            <v>6</v>
          </cell>
          <cell r="DG16">
            <v>120</v>
          </cell>
        </row>
        <row r="16">
          <cell r="DI16">
            <v>90</v>
          </cell>
          <cell r="DJ16">
            <v>8</v>
          </cell>
          <cell r="DK16">
            <v>9</v>
          </cell>
          <cell r="DL16">
            <v>10</v>
          </cell>
          <cell r="DM16">
            <v>11</v>
          </cell>
          <cell r="DN16">
            <v>4</v>
          </cell>
          <cell r="DO16">
            <v>11</v>
          </cell>
          <cell r="DP16">
            <v>143</v>
          </cell>
          <cell r="DQ16">
            <v>30.2</v>
          </cell>
          <cell r="DR16">
            <v>3657.32</v>
          </cell>
          <cell r="DS16">
            <v>19.2</v>
          </cell>
          <cell r="DT16">
            <v>475.5</v>
          </cell>
        </row>
        <row r="16">
          <cell r="DV16">
            <v>332.5</v>
          </cell>
          <cell r="DW16">
            <v>1</v>
          </cell>
          <cell r="DX16">
            <v>2</v>
          </cell>
          <cell r="DY16">
            <v>3</v>
          </cell>
          <cell r="DZ16">
            <v>4</v>
          </cell>
          <cell r="EA16">
            <v>1</v>
          </cell>
          <cell r="EB16">
            <v>2</v>
          </cell>
          <cell r="EC16">
            <v>30</v>
          </cell>
          <cell r="ED16">
            <v>3</v>
          </cell>
          <cell r="EE16">
            <v>1</v>
          </cell>
          <cell r="EF16">
            <v>60</v>
          </cell>
        </row>
        <row r="16">
          <cell r="EH16">
            <v>30</v>
          </cell>
          <cell r="EI16">
            <v>437</v>
          </cell>
          <cell r="EJ16">
            <v>869.5</v>
          </cell>
          <cell r="EK16">
            <v>72</v>
          </cell>
          <cell r="EL16">
            <v>504.5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</v>
          </cell>
          <cell r="F17">
            <v>4</v>
          </cell>
          <cell r="G17">
            <v>5</v>
          </cell>
          <cell r="H17">
            <v>6</v>
          </cell>
          <cell r="I17">
            <v>1</v>
          </cell>
          <cell r="J17">
            <v>2</v>
          </cell>
          <cell r="K17">
            <v>20</v>
          </cell>
        </row>
        <row r="17">
          <cell r="M17">
            <v>-2</v>
          </cell>
          <cell r="N17">
            <v>0</v>
          </cell>
          <cell r="O17">
            <v>20</v>
          </cell>
        </row>
        <row r="17">
          <cell r="Q17">
            <v>7</v>
          </cell>
          <cell r="R17">
            <v>8</v>
          </cell>
          <cell r="S17">
            <v>10</v>
          </cell>
          <cell r="T17">
            <v>11</v>
          </cell>
          <cell r="U17">
            <v>1</v>
          </cell>
          <cell r="V17">
            <v>7</v>
          </cell>
          <cell r="W17">
            <v>21</v>
          </cell>
          <cell r="X17">
            <v>7</v>
          </cell>
          <cell r="Y17">
            <v>0</v>
          </cell>
          <cell r="Z17">
            <v>21</v>
          </cell>
          <cell r="AA17">
            <v>0</v>
          </cell>
        </row>
        <row r="17">
          <cell r="AC17">
            <v>14</v>
          </cell>
          <cell r="AD17">
            <v>742</v>
          </cell>
          <cell r="AE17" t="str">
            <v>庆云南街</v>
          </cell>
          <cell r="AF17" t="str">
            <v>西北片区</v>
          </cell>
          <cell r="AG17">
            <v>23</v>
          </cell>
          <cell r="AH17">
            <v>26</v>
          </cell>
          <cell r="AI17">
            <v>29</v>
          </cell>
          <cell r="AJ17">
            <v>33</v>
          </cell>
          <cell r="AK17">
            <v>1</v>
          </cell>
          <cell r="AL17">
            <v>23</v>
          </cell>
          <cell r="AM17">
            <v>115</v>
          </cell>
          <cell r="AN17">
            <v>12.9</v>
          </cell>
          <cell r="AO17">
            <v>1676.9</v>
          </cell>
          <cell r="AP17">
            <v>-10.1</v>
          </cell>
          <cell r="AQ17">
            <v>0</v>
          </cell>
          <cell r="AR17">
            <v>115</v>
          </cell>
        </row>
        <row r="17">
          <cell r="AT17">
            <v>4</v>
          </cell>
          <cell r="AU17">
            <v>6</v>
          </cell>
          <cell r="AV17">
            <v>8</v>
          </cell>
          <cell r="AW17">
            <v>10</v>
          </cell>
          <cell r="AX17">
            <v>2</v>
          </cell>
          <cell r="AY17">
            <v>6</v>
          </cell>
          <cell r="AZ17">
            <v>120</v>
          </cell>
          <cell r="BA17">
            <v>16</v>
          </cell>
          <cell r="BB17">
            <v>10</v>
          </cell>
          <cell r="BC17">
            <v>320</v>
          </cell>
        </row>
        <row r="17">
          <cell r="BE17">
            <v>200</v>
          </cell>
          <cell r="BF17">
            <v>6</v>
          </cell>
          <cell r="BG17">
            <v>8</v>
          </cell>
          <cell r="BH17">
            <v>10</v>
          </cell>
          <cell r="BI17">
            <v>11</v>
          </cell>
          <cell r="BJ17">
            <v>1</v>
          </cell>
          <cell r="BK17">
            <v>6</v>
          </cell>
          <cell r="BL17">
            <v>36</v>
          </cell>
          <cell r="BM17">
            <v>0</v>
          </cell>
          <cell r="BN17">
            <v>-6</v>
          </cell>
          <cell r="BO17">
            <v>0</v>
          </cell>
          <cell r="BP17">
            <v>36</v>
          </cell>
        </row>
        <row r="17">
          <cell r="BR17">
            <v>14</v>
          </cell>
          <cell r="BS17">
            <v>742</v>
          </cell>
          <cell r="BT17" t="str">
            <v>庆云南街</v>
          </cell>
          <cell r="BU17" t="str">
            <v>西北片区</v>
          </cell>
          <cell r="BV17">
            <v>2</v>
          </cell>
          <cell r="BW17">
            <v>3</v>
          </cell>
          <cell r="BX17">
            <v>4</v>
          </cell>
          <cell r="BY17">
            <v>5</v>
          </cell>
          <cell r="BZ17">
            <v>4</v>
          </cell>
          <cell r="CA17">
            <v>5</v>
          </cell>
          <cell r="CB17">
            <v>60</v>
          </cell>
          <cell r="CC17">
            <v>8</v>
          </cell>
          <cell r="CD17">
            <v>3</v>
          </cell>
          <cell r="CE17">
            <v>96</v>
          </cell>
        </row>
        <row r="17">
          <cell r="CG17">
            <v>36</v>
          </cell>
          <cell r="CH17">
            <v>2</v>
          </cell>
          <cell r="CI17">
            <v>3</v>
          </cell>
          <cell r="CJ17">
            <v>4</v>
          </cell>
          <cell r="CK17">
            <v>5</v>
          </cell>
          <cell r="CL17">
            <v>2</v>
          </cell>
          <cell r="CM17">
            <v>3</v>
          </cell>
          <cell r="CN17">
            <v>30</v>
          </cell>
          <cell r="CO17">
            <v>0</v>
          </cell>
          <cell r="CP17">
            <v>-3</v>
          </cell>
          <cell r="CQ17">
            <v>0</v>
          </cell>
          <cell r="CR17">
            <v>30</v>
          </cell>
        </row>
        <row r="17">
          <cell r="CT17">
            <v>14</v>
          </cell>
          <cell r="CU17">
            <v>742</v>
          </cell>
          <cell r="CV17" t="str">
            <v>庆云南街</v>
          </cell>
          <cell r="CW17" t="str">
            <v>西北片区</v>
          </cell>
          <cell r="CX17">
            <v>4</v>
          </cell>
          <cell r="CY17">
            <v>6</v>
          </cell>
          <cell r="CZ17">
            <v>8</v>
          </cell>
          <cell r="DA17">
            <v>10</v>
          </cell>
          <cell r="DB17">
            <v>2</v>
          </cell>
          <cell r="DC17">
            <v>6</v>
          </cell>
          <cell r="DD17">
            <v>120</v>
          </cell>
          <cell r="DE17">
            <v>16</v>
          </cell>
          <cell r="DF17">
            <v>10</v>
          </cell>
          <cell r="DG17">
            <v>320</v>
          </cell>
        </row>
        <row r="17">
          <cell r="DI17">
            <v>200</v>
          </cell>
          <cell r="DJ17">
            <v>23</v>
          </cell>
          <cell r="DK17">
            <v>26</v>
          </cell>
          <cell r="DL17">
            <v>29</v>
          </cell>
          <cell r="DM17">
            <v>33</v>
          </cell>
          <cell r="DN17">
            <v>1</v>
          </cell>
          <cell r="DO17">
            <v>23</v>
          </cell>
          <cell r="DP17">
            <v>115</v>
          </cell>
          <cell r="DQ17">
            <v>12.9</v>
          </cell>
          <cell r="DR17">
            <v>1676.9</v>
          </cell>
          <cell r="DS17">
            <v>-10.1</v>
          </cell>
          <cell r="DT17">
            <v>0</v>
          </cell>
          <cell r="DU17">
            <v>115</v>
          </cell>
        </row>
        <row r="17">
          <cell r="DW17">
            <v>1</v>
          </cell>
          <cell r="DX17">
            <v>2</v>
          </cell>
          <cell r="DY17">
            <v>3</v>
          </cell>
          <cell r="DZ17">
            <v>4</v>
          </cell>
          <cell r="EA17">
            <v>2</v>
          </cell>
          <cell r="EB17">
            <v>2</v>
          </cell>
          <cell r="EC17">
            <v>40</v>
          </cell>
          <cell r="ED17">
            <v>0</v>
          </cell>
          <cell r="EE17">
            <v>-2</v>
          </cell>
        </row>
        <row r="17">
          <cell r="EG17">
            <v>40</v>
          </cell>
        </row>
        <row r="17">
          <cell r="EI17">
            <v>442</v>
          </cell>
          <cell r="EJ17">
            <v>437</v>
          </cell>
          <cell r="EK17">
            <v>241</v>
          </cell>
          <cell r="EL17">
            <v>236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5</v>
          </cell>
          <cell r="F18">
            <v>6</v>
          </cell>
          <cell r="G18">
            <v>8</v>
          </cell>
          <cell r="H18">
            <v>9</v>
          </cell>
          <cell r="I18">
            <v>1</v>
          </cell>
          <cell r="J18">
            <v>5</v>
          </cell>
          <cell r="K18">
            <v>50</v>
          </cell>
          <cell r="L18">
            <v>7</v>
          </cell>
          <cell r="M18">
            <v>2</v>
          </cell>
          <cell r="N18">
            <v>70</v>
          </cell>
          <cell r="O18">
            <v>0</v>
          </cell>
          <cell r="P18">
            <v>20</v>
          </cell>
          <cell r="Q18">
            <v>36</v>
          </cell>
          <cell r="R18">
            <v>40</v>
          </cell>
          <cell r="S18">
            <v>45</v>
          </cell>
          <cell r="T18">
            <v>48</v>
          </cell>
          <cell r="U18">
            <v>1</v>
          </cell>
          <cell r="V18">
            <v>36</v>
          </cell>
          <cell r="W18">
            <v>108</v>
          </cell>
          <cell r="X18">
            <v>20</v>
          </cell>
          <cell r="Y18">
            <v>-16</v>
          </cell>
          <cell r="Z18">
            <v>0</v>
          </cell>
          <cell r="AA18">
            <v>108</v>
          </cell>
        </row>
        <row r="18">
          <cell r="AC18">
            <v>15</v>
          </cell>
          <cell r="AD18">
            <v>329</v>
          </cell>
          <cell r="AE18" t="str">
            <v>温江店</v>
          </cell>
          <cell r="AF18" t="str">
            <v>光华片区</v>
          </cell>
          <cell r="AG18">
            <v>14</v>
          </cell>
          <cell r="AH18">
            <v>16</v>
          </cell>
          <cell r="AI18">
            <v>18</v>
          </cell>
          <cell r="AJ18">
            <v>20</v>
          </cell>
          <cell r="AK18">
            <v>4</v>
          </cell>
          <cell r="AL18">
            <v>20</v>
          </cell>
          <cell r="AM18">
            <v>260</v>
          </cell>
          <cell r="AN18">
            <v>24</v>
          </cell>
          <cell r="AO18">
            <v>1740.5</v>
          </cell>
          <cell r="AP18">
            <v>4</v>
          </cell>
          <cell r="AQ18">
            <v>226.3</v>
          </cell>
          <cell r="AR18">
            <v>33.7</v>
          </cell>
        </row>
        <row r="18">
          <cell r="AT18">
            <v>7</v>
          </cell>
          <cell r="AU18">
            <v>9</v>
          </cell>
          <cell r="AV18">
            <v>12</v>
          </cell>
          <cell r="AW18">
            <v>14</v>
          </cell>
          <cell r="AX18">
            <v>3</v>
          </cell>
          <cell r="AY18">
            <v>12</v>
          </cell>
          <cell r="AZ18">
            <v>300</v>
          </cell>
          <cell r="BA18">
            <v>10</v>
          </cell>
          <cell r="BB18">
            <v>-2</v>
          </cell>
          <cell r="BC18">
            <v>0</v>
          </cell>
          <cell r="BD18">
            <v>300</v>
          </cell>
        </row>
        <row r="18">
          <cell r="BF18">
            <v>6</v>
          </cell>
          <cell r="BG18">
            <v>8</v>
          </cell>
          <cell r="BH18">
            <v>10</v>
          </cell>
          <cell r="BI18">
            <v>11</v>
          </cell>
          <cell r="BJ18">
            <v>4</v>
          </cell>
          <cell r="BK18">
            <v>11</v>
          </cell>
          <cell r="BL18">
            <v>132</v>
          </cell>
          <cell r="BM18">
            <v>21</v>
          </cell>
          <cell r="BN18">
            <v>10</v>
          </cell>
          <cell r="BO18">
            <v>252</v>
          </cell>
        </row>
        <row r="18">
          <cell r="BQ18">
            <v>120</v>
          </cell>
          <cell r="BR18">
            <v>15</v>
          </cell>
          <cell r="BS18">
            <v>329</v>
          </cell>
          <cell r="BT18" t="str">
            <v>温江店</v>
          </cell>
          <cell r="BU18" t="str">
            <v>光华片区</v>
          </cell>
          <cell r="BV18">
            <v>11</v>
          </cell>
          <cell r="BW18">
            <v>14</v>
          </cell>
          <cell r="BX18">
            <v>17</v>
          </cell>
          <cell r="BY18">
            <v>21</v>
          </cell>
          <cell r="BZ18">
            <v>1</v>
          </cell>
          <cell r="CA18">
            <v>11</v>
          </cell>
          <cell r="CB18">
            <v>66</v>
          </cell>
          <cell r="CC18">
            <v>11</v>
          </cell>
          <cell r="CD18">
            <v>0</v>
          </cell>
          <cell r="CE18">
            <v>66</v>
          </cell>
        </row>
        <row r="18">
          <cell r="CH18">
            <v>11</v>
          </cell>
          <cell r="CI18">
            <v>14</v>
          </cell>
          <cell r="CJ18">
            <v>17</v>
          </cell>
          <cell r="CK18">
            <v>20</v>
          </cell>
          <cell r="CL18">
            <v>1</v>
          </cell>
          <cell r="CM18">
            <v>11</v>
          </cell>
          <cell r="CN18">
            <v>88</v>
          </cell>
          <cell r="CO18">
            <v>11</v>
          </cell>
          <cell r="CP18">
            <v>0</v>
          </cell>
          <cell r="CQ18">
            <v>88</v>
          </cell>
          <cell r="CR18">
            <v>0</v>
          </cell>
        </row>
        <row r="18">
          <cell r="CT18">
            <v>15</v>
          </cell>
          <cell r="CU18">
            <v>329</v>
          </cell>
          <cell r="CV18" t="str">
            <v>温江店</v>
          </cell>
          <cell r="CW18" t="str">
            <v>光华片区</v>
          </cell>
          <cell r="CX18">
            <v>7</v>
          </cell>
          <cell r="CY18">
            <v>9</v>
          </cell>
          <cell r="CZ18">
            <v>12</v>
          </cell>
          <cell r="DA18">
            <v>14</v>
          </cell>
          <cell r="DB18">
            <v>3</v>
          </cell>
          <cell r="DC18">
            <v>12</v>
          </cell>
          <cell r="DD18">
            <v>300</v>
          </cell>
          <cell r="DE18">
            <v>10</v>
          </cell>
          <cell r="DF18">
            <v>-2</v>
          </cell>
          <cell r="DG18">
            <v>0</v>
          </cell>
          <cell r="DH18">
            <v>300</v>
          </cell>
        </row>
        <row r="18">
          <cell r="DJ18">
            <v>14</v>
          </cell>
          <cell r="DK18">
            <v>16</v>
          </cell>
          <cell r="DL18">
            <v>18</v>
          </cell>
          <cell r="DM18">
            <v>20</v>
          </cell>
          <cell r="DN18">
            <v>4</v>
          </cell>
          <cell r="DO18">
            <v>20</v>
          </cell>
          <cell r="DP18">
            <v>260</v>
          </cell>
          <cell r="DQ18">
            <v>24</v>
          </cell>
          <cell r="DR18">
            <v>1740.5</v>
          </cell>
          <cell r="DS18">
            <v>4</v>
          </cell>
          <cell r="DT18">
            <v>226.3</v>
          </cell>
          <cell r="DU18">
            <v>33.7</v>
          </cell>
        </row>
        <row r="18">
          <cell r="DW18">
            <v>3</v>
          </cell>
          <cell r="DX18">
            <v>4</v>
          </cell>
          <cell r="DY18">
            <v>5</v>
          </cell>
          <cell r="DZ18">
            <v>6</v>
          </cell>
          <cell r="EA18">
            <v>1</v>
          </cell>
          <cell r="EB18">
            <v>3</v>
          </cell>
          <cell r="EC18">
            <v>45</v>
          </cell>
          <cell r="ED18">
            <v>7</v>
          </cell>
          <cell r="EE18">
            <v>4</v>
          </cell>
          <cell r="EF18">
            <v>105</v>
          </cell>
        </row>
        <row r="18">
          <cell r="EH18">
            <v>60</v>
          </cell>
          <cell r="EI18">
            <v>1049</v>
          </cell>
          <cell r="EJ18">
            <v>807.3</v>
          </cell>
          <cell r="EK18">
            <v>441.7</v>
          </cell>
          <cell r="EL18">
            <v>200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18</v>
          </cell>
          <cell r="F19">
            <v>23</v>
          </cell>
          <cell r="G19">
            <v>27</v>
          </cell>
          <cell r="H19">
            <v>30</v>
          </cell>
          <cell r="I19">
            <v>2</v>
          </cell>
          <cell r="J19">
            <v>23</v>
          </cell>
          <cell r="K19">
            <v>460</v>
          </cell>
          <cell r="L19">
            <v>15</v>
          </cell>
          <cell r="M19">
            <v>-8</v>
          </cell>
          <cell r="N19">
            <v>0</v>
          </cell>
          <cell r="O19">
            <v>460</v>
          </cell>
        </row>
        <row r="19">
          <cell r="Q19">
            <v>71</v>
          </cell>
          <cell r="R19">
            <v>80</v>
          </cell>
          <cell r="S19">
            <v>87</v>
          </cell>
          <cell r="T19">
            <v>95</v>
          </cell>
          <cell r="U19">
            <v>4</v>
          </cell>
          <cell r="V19">
            <v>95</v>
          </cell>
          <cell r="W19">
            <v>855</v>
          </cell>
          <cell r="X19">
            <v>96</v>
          </cell>
          <cell r="Y19">
            <v>1</v>
          </cell>
          <cell r="Z19">
            <v>864</v>
          </cell>
          <cell r="AA19">
            <v>0</v>
          </cell>
          <cell r="AB19">
            <v>9</v>
          </cell>
          <cell r="AC19">
            <v>16</v>
          </cell>
          <cell r="AD19">
            <v>337</v>
          </cell>
          <cell r="AE19" t="str">
            <v>浆洗街药店</v>
          </cell>
          <cell r="AF19" t="str">
            <v>光华片区</v>
          </cell>
          <cell r="AG19">
            <v>47</v>
          </cell>
          <cell r="AH19">
            <v>53</v>
          </cell>
          <cell r="AI19">
            <v>60</v>
          </cell>
          <cell r="AJ19">
            <v>66</v>
          </cell>
          <cell r="AK19">
            <v>1</v>
          </cell>
          <cell r="AL19">
            <v>47</v>
          </cell>
          <cell r="AM19">
            <v>235</v>
          </cell>
          <cell r="AN19">
            <v>24.2</v>
          </cell>
          <cell r="AO19">
            <v>2543.6</v>
          </cell>
          <cell r="AP19">
            <v>-22.8</v>
          </cell>
          <cell r="AQ19">
            <v>0</v>
          </cell>
          <cell r="AR19">
            <v>235</v>
          </cell>
        </row>
        <row r="19">
          <cell r="AT19">
            <v>16</v>
          </cell>
          <cell r="AU19">
            <v>18</v>
          </cell>
          <cell r="AV19">
            <v>21</v>
          </cell>
          <cell r="AW19">
            <v>23</v>
          </cell>
          <cell r="AX19">
            <v>3</v>
          </cell>
          <cell r="AY19">
            <v>21</v>
          </cell>
          <cell r="AZ19">
            <v>525</v>
          </cell>
          <cell r="BA19">
            <v>37</v>
          </cell>
          <cell r="BB19">
            <v>16</v>
          </cell>
          <cell r="BC19">
            <v>925</v>
          </cell>
          <cell r="BD19">
            <v>0</v>
          </cell>
          <cell r="BE19">
            <v>400</v>
          </cell>
          <cell r="BF19">
            <v>22</v>
          </cell>
          <cell r="BG19">
            <v>30</v>
          </cell>
          <cell r="BH19">
            <v>37</v>
          </cell>
          <cell r="BI19">
            <v>41</v>
          </cell>
          <cell r="BJ19">
            <v>4</v>
          </cell>
          <cell r="BK19">
            <v>41</v>
          </cell>
          <cell r="BL19">
            <v>492</v>
          </cell>
          <cell r="BM19">
            <v>48</v>
          </cell>
          <cell r="BN19">
            <v>7</v>
          </cell>
          <cell r="BO19">
            <v>576</v>
          </cell>
        </row>
        <row r="19">
          <cell r="BQ19">
            <v>84</v>
          </cell>
          <cell r="BR19">
            <v>16</v>
          </cell>
          <cell r="BS19">
            <v>337</v>
          </cell>
          <cell r="BT19" t="str">
            <v>浆洗街药店</v>
          </cell>
          <cell r="BU19" t="str">
            <v>光华片区</v>
          </cell>
          <cell r="BV19">
            <v>28</v>
          </cell>
          <cell r="BW19">
            <v>35</v>
          </cell>
          <cell r="BX19">
            <v>42</v>
          </cell>
          <cell r="BY19">
            <v>52</v>
          </cell>
          <cell r="BZ19">
            <v>4</v>
          </cell>
          <cell r="CA19">
            <v>52</v>
          </cell>
          <cell r="CB19">
            <v>624</v>
          </cell>
          <cell r="CC19">
            <v>56</v>
          </cell>
          <cell r="CD19">
            <v>4</v>
          </cell>
          <cell r="CE19">
            <v>672</v>
          </cell>
        </row>
        <row r="19">
          <cell r="CG19">
            <v>48</v>
          </cell>
          <cell r="CH19">
            <v>28</v>
          </cell>
          <cell r="CI19">
            <v>35</v>
          </cell>
          <cell r="CJ19">
            <v>42</v>
          </cell>
          <cell r="CK19">
            <v>49</v>
          </cell>
          <cell r="CL19">
            <v>1</v>
          </cell>
          <cell r="CM19">
            <v>28</v>
          </cell>
          <cell r="CN19">
            <v>224</v>
          </cell>
          <cell r="CO19">
            <v>16</v>
          </cell>
          <cell r="CP19">
            <v>-12</v>
          </cell>
          <cell r="CQ19">
            <v>0</v>
          </cell>
          <cell r="CR19">
            <v>224</v>
          </cell>
        </row>
        <row r="19">
          <cell r="CT19">
            <v>16</v>
          </cell>
          <cell r="CU19">
            <v>337</v>
          </cell>
          <cell r="CV19" t="str">
            <v>浆洗街药店</v>
          </cell>
          <cell r="CW19" t="str">
            <v>光华片区</v>
          </cell>
          <cell r="CX19">
            <v>16</v>
          </cell>
          <cell r="CY19">
            <v>18</v>
          </cell>
          <cell r="CZ19">
            <v>21</v>
          </cell>
          <cell r="DA19">
            <v>23</v>
          </cell>
          <cell r="DB19">
            <v>3</v>
          </cell>
          <cell r="DC19">
            <v>21</v>
          </cell>
          <cell r="DD19">
            <v>525</v>
          </cell>
          <cell r="DE19">
            <v>37</v>
          </cell>
          <cell r="DF19">
            <v>16</v>
          </cell>
          <cell r="DG19">
            <v>925</v>
          </cell>
          <cell r="DH19">
            <v>0</v>
          </cell>
          <cell r="DI19">
            <v>400</v>
          </cell>
          <cell r="DJ19">
            <v>47</v>
          </cell>
          <cell r="DK19">
            <v>53</v>
          </cell>
          <cell r="DL19">
            <v>60</v>
          </cell>
          <cell r="DM19">
            <v>66</v>
          </cell>
          <cell r="DN19">
            <v>1</v>
          </cell>
          <cell r="DO19">
            <v>47</v>
          </cell>
          <cell r="DP19">
            <v>235</v>
          </cell>
          <cell r="DQ19">
            <v>24.2</v>
          </cell>
          <cell r="DR19">
            <v>2543.6</v>
          </cell>
          <cell r="DS19">
            <v>-22.8</v>
          </cell>
          <cell r="DT19">
            <v>0</v>
          </cell>
          <cell r="DU19">
            <v>235</v>
          </cell>
        </row>
        <row r="19">
          <cell r="DW19">
            <v>10</v>
          </cell>
          <cell r="DX19">
            <v>13</v>
          </cell>
          <cell r="DY19">
            <v>16</v>
          </cell>
          <cell r="DZ19">
            <v>19</v>
          </cell>
          <cell r="EA19">
            <v>2</v>
          </cell>
          <cell r="EB19">
            <v>13</v>
          </cell>
          <cell r="EC19">
            <v>260</v>
          </cell>
          <cell r="ED19">
            <v>0</v>
          </cell>
          <cell r="EE19">
            <v>-13</v>
          </cell>
        </row>
        <row r="19">
          <cell r="EG19">
            <v>260</v>
          </cell>
        </row>
        <row r="19">
          <cell r="EI19">
            <v>3675</v>
          </cell>
          <cell r="EJ19">
            <v>3037</v>
          </cell>
          <cell r="EK19">
            <v>1179</v>
          </cell>
          <cell r="EL19">
            <v>541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18</v>
          </cell>
          <cell r="F20">
            <v>23</v>
          </cell>
          <cell r="G20">
            <v>27</v>
          </cell>
          <cell r="H20">
            <v>30</v>
          </cell>
          <cell r="I20">
            <v>1</v>
          </cell>
          <cell r="J20">
            <v>18</v>
          </cell>
          <cell r="K20">
            <v>180</v>
          </cell>
          <cell r="L20">
            <v>26.441034</v>
          </cell>
          <cell r="M20">
            <v>8.441034</v>
          </cell>
          <cell r="N20">
            <v>264.41034</v>
          </cell>
          <cell r="O20">
            <v>0</v>
          </cell>
          <cell r="P20">
            <v>84.41034</v>
          </cell>
          <cell r="Q20">
            <v>71</v>
          </cell>
          <cell r="R20">
            <v>80</v>
          </cell>
          <cell r="S20">
            <v>87</v>
          </cell>
          <cell r="T20">
            <v>95</v>
          </cell>
          <cell r="U20">
            <v>1</v>
          </cell>
          <cell r="V20">
            <v>71</v>
          </cell>
          <cell r="W20">
            <v>213</v>
          </cell>
          <cell r="X20">
            <v>47</v>
          </cell>
          <cell r="Y20">
            <v>-24</v>
          </cell>
          <cell r="Z20">
            <v>0</v>
          </cell>
          <cell r="AA20">
            <v>213</v>
          </cell>
        </row>
        <row r="20">
          <cell r="AC20">
            <v>17</v>
          </cell>
          <cell r="AD20">
            <v>343</v>
          </cell>
          <cell r="AE20" t="str">
            <v>光华药店</v>
          </cell>
          <cell r="AF20" t="str">
            <v>光华片区</v>
          </cell>
          <cell r="AG20">
            <v>47</v>
          </cell>
          <cell r="AH20">
            <v>53</v>
          </cell>
          <cell r="AI20">
            <v>60</v>
          </cell>
          <cell r="AJ20">
            <v>66</v>
          </cell>
          <cell r="AK20">
            <v>4</v>
          </cell>
          <cell r="AL20">
            <v>66</v>
          </cell>
          <cell r="AM20">
            <v>858</v>
          </cell>
          <cell r="AN20">
            <v>104.246</v>
          </cell>
          <cell r="AO20">
            <v>11639.92</v>
          </cell>
          <cell r="AP20">
            <v>38.246</v>
          </cell>
          <cell r="AQ20">
            <v>1513.2</v>
          </cell>
        </row>
        <row r="20">
          <cell r="AS20">
            <v>655.2</v>
          </cell>
          <cell r="AT20">
            <v>14</v>
          </cell>
          <cell r="AU20">
            <v>16</v>
          </cell>
          <cell r="AV20">
            <v>20</v>
          </cell>
          <cell r="AW20">
            <v>22</v>
          </cell>
          <cell r="AX20">
            <v>2</v>
          </cell>
          <cell r="AY20">
            <v>16</v>
          </cell>
          <cell r="AZ20">
            <v>320</v>
          </cell>
          <cell r="BA20">
            <v>22</v>
          </cell>
          <cell r="BB20">
            <v>6</v>
          </cell>
          <cell r="BC20">
            <v>440</v>
          </cell>
          <cell r="BD20">
            <v>0</v>
          </cell>
          <cell r="BE20">
            <v>120</v>
          </cell>
          <cell r="BF20">
            <v>22</v>
          </cell>
          <cell r="BG20">
            <v>30</v>
          </cell>
          <cell r="BH20">
            <v>37</v>
          </cell>
          <cell r="BI20">
            <v>41</v>
          </cell>
          <cell r="BJ20">
            <v>1</v>
          </cell>
          <cell r="BK20">
            <v>22</v>
          </cell>
          <cell r="BL20">
            <v>132</v>
          </cell>
          <cell r="BM20">
            <v>30</v>
          </cell>
          <cell r="BN20">
            <v>8</v>
          </cell>
          <cell r="BO20">
            <v>180</v>
          </cell>
        </row>
        <row r="20">
          <cell r="BQ20">
            <v>48</v>
          </cell>
          <cell r="BR20">
            <v>17</v>
          </cell>
          <cell r="BS20">
            <v>343</v>
          </cell>
          <cell r="BT20" t="str">
            <v>光华药店</v>
          </cell>
          <cell r="BU20" t="str">
            <v>光华片区</v>
          </cell>
          <cell r="BV20">
            <v>24</v>
          </cell>
          <cell r="BW20">
            <v>30</v>
          </cell>
          <cell r="BX20">
            <v>36</v>
          </cell>
          <cell r="BY20">
            <v>45</v>
          </cell>
          <cell r="BZ20">
            <v>1</v>
          </cell>
          <cell r="CA20">
            <v>24</v>
          </cell>
          <cell r="CB20">
            <v>144</v>
          </cell>
          <cell r="CC20">
            <v>8</v>
          </cell>
          <cell r="CD20">
            <v>-16</v>
          </cell>
          <cell r="CE20">
            <v>0</v>
          </cell>
          <cell r="CF20">
            <v>144</v>
          </cell>
        </row>
        <row r="20">
          <cell r="CH20">
            <v>24</v>
          </cell>
          <cell r="CI20">
            <v>30</v>
          </cell>
          <cell r="CJ20">
            <v>36</v>
          </cell>
          <cell r="CK20">
            <v>42</v>
          </cell>
          <cell r="CL20">
            <v>1</v>
          </cell>
          <cell r="CM20">
            <v>24</v>
          </cell>
          <cell r="CN20">
            <v>192</v>
          </cell>
          <cell r="CO20">
            <v>13</v>
          </cell>
          <cell r="CP20">
            <v>-11</v>
          </cell>
          <cell r="CQ20">
            <v>0</v>
          </cell>
          <cell r="CR20">
            <v>192</v>
          </cell>
        </row>
        <row r="20">
          <cell r="CT20">
            <v>17</v>
          </cell>
          <cell r="CU20">
            <v>343</v>
          </cell>
          <cell r="CV20" t="str">
            <v>光华药店</v>
          </cell>
          <cell r="CW20" t="str">
            <v>光华片区</v>
          </cell>
          <cell r="CX20">
            <v>14</v>
          </cell>
          <cell r="CY20">
            <v>16</v>
          </cell>
          <cell r="CZ20">
            <v>20</v>
          </cell>
          <cell r="DA20">
            <v>22</v>
          </cell>
          <cell r="DB20">
            <v>2</v>
          </cell>
          <cell r="DC20">
            <v>16</v>
          </cell>
          <cell r="DD20">
            <v>320</v>
          </cell>
          <cell r="DE20">
            <v>22</v>
          </cell>
          <cell r="DF20">
            <v>6</v>
          </cell>
          <cell r="DG20">
            <v>440</v>
          </cell>
          <cell r="DH20">
            <v>0</v>
          </cell>
          <cell r="DI20">
            <v>120</v>
          </cell>
          <cell r="DJ20">
            <v>47</v>
          </cell>
          <cell r="DK20">
            <v>53</v>
          </cell>
          <cell r="DL20">
            <v>60</v>
          </cell>
          <cell r="DM20">
            <v>66</v>
          </cell>
          <cell r="DN20">
            <v>4</v>
          </cell>
          <cell r="DO20">
            <v>66</v>
          </cell>
          <cell r="DP20">
            <v>858</v>
          </cell>
          <cell r="DQ20">
            <v>104.246</v>
          </cell>
          <cell r="DR20">
            <v>11639.92</v>
          </cell>
          <cell r="DS20">
            <v>38.246</v>
          </cell>
          <cell r="DT20">
            <v>1513.2</v>
          </cell>
        </row>
        <row r="20">
          <cell r="DV20">
            <v>655.2</v>
          </cell>
          <cell r="DW20">
            <v>9</v>
          </cell>
          <cell r="DX20">
            <v>12</v>
          </cell>
          <cell r="DY20">
            <v>15</v>
          </cell>
          <cell r="DZ20">
            <v>18</v>
          </cell>
          <cell r="EA20">
            <v>2</v>
          </cell>
          <cell r="EB20">
            <v>12</v>
          </cell>
          <cell r="EC20">
            <v>240</v>
          </cell>
          <cell r="ED20">
            <v>2</v>
          </cell>
          <cell r="EE20">
            <v>-10</v>
          </cell>
        </row>
        <row r="20">
          <cell r="EG20">
            <v>240</v>
          </cell>
        </row>
        <row r="20">
          <cell r="EI20">
            <v>2279</v>
          </cell>
          <cell r="EJ20">
            <v>2397.61034</v>
          </cell>
          <cell r="EK20">
            <v>789</v>
          </cell>
          <cell r="EL20">
            <v>907.6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3</v>
          </cell>
          <cell r="F21">
            <v>5</v>
          </cell>
          <cell r="G21">
            <v>6</v>
          </cell>
          <cell r="H21">
            <v>8</v>
          </cell>
          <cell r="I21">
            <v>3</v>
          </cell>
          <cell r="J21">
            <v>6</v>
          </cell>
          <cell r="K21">
            <v>210</v>
          </cell>
          <cell r="L21">
            <v>10</v>
          </cell>
          <cell r="M21">
            <v>4</v>
          </cell>
          <cell r="N21">
            <v>350</v>
          </cell>
          <cell r="O21">
            <v>0</v>
          </cell>
          <cell r="P21">
            <v>140</v>
          </cell>
          <cell r="Q21">
            <v>11</v>
          </cell>
          <cell r="R21">
            <v>12</v>
          </cell>
          <cell r="S21">
            <v>13</v>
          </cell>
          <cell r="T21">
            <v>14</v>
          </cell>
          <cell r="U21">
            <v>2</v>
          </cell>
          <cell r="V21">
            <v>12</v>
          </cell>
          <cell r="W21">
            <v>60</v>
          </cell>
          <cell r="X21">
            <v>17</v>
          </cell>
          <cell r="Y21">
            <v>5</v>
          </cell>
          <cell r="Z21">
            <v>85</v>
          </cell>
          <cell r="AA21">
            <v>0</v>
          </cell>
          <cell r="AB21">
            <v>25</v>
          </cell>
          <cell r="AC21">
            <v>18</v>
          </cell>
          <cell r="AD21">
            <v>357</v>
          </cell>
          <cell r="AE21" t="str">
            <v>清江东路药店</v>
          </cell>
          <cell r="AF21" t="str">
            <v>光华片区</v>
          </cell>
          <cell r="AG21">
            <v>18</v>
          </cell>
          <cell r="AH21">
            <v>20</v>
          </cell>
          <cell r="AI21">
            <v>23</v>
          </cell>
          <cell r="AJ21">
            <v>25</v>
          </cell>
          <cell r="AK21">
            <v>1</v>
          </cell>
          <cell r="AL21">
            <v>18</v>
          </cell>
          <cell r="AM21">
            <v>90</v>
          </cell>
          <cell r="AN21">
            <v>9.25</v>
          </cell>
          <cell r="AO21">
            <v>1193</v>
          </cell>
          <cell r="AP21">
            <v>-8.75</v>
          </cell>
          <cell r="AQ21">
            <v>0</v>
          </cell>
          <cell r="AR21">
            <v>90</v>
          </cell>
        </row>
        <row r="21">
          <cell r="AT21">
            <v>2</v>
          </cell>
          <cell r="AU21">
            <v>3</v>
          </cell>
          <cell r="AV21">
            <v>4</v>
          </cell>
          <cell r="AW21">
            <v>5</v>
          </cell>
          <cell r="AX21">
            <v>2</v>
          </cell>
          <cell r="AY21">
            <v>3</v>
          </cell>
          <cell r="AZ21">
            <v>60</v>
          </cell>
          <cell r="BA21">
            <v>9</v>
          </cell>
          <cell r="BB21">
            <v>6</v>
          </cell>
          <cell r="BC21">
            <v>180</v>
          </cell>
          <cell r="BD21">
            <v>0</v>
          </cell>
          <cell r="BE21">
            <v>120</v>
          </cell>
          <cell r="BF21">
            <v>4</v>
          </cell>
          <cell r="BG21">
            <v>6</v>
          </cell>
          <cell r="BH21">
            <v>7</v>
          </cell>
          <cell r="BI21">
            <v>8</v>
          </cell>
          <cell r="BJ21">
            <v>2</v>
          </cell>
          <cell r="BK21">
            <v>6</v>
          </cell>
          <cell r="BL21">
            <v>48</v>
          </cell>
          <cell r="BM21">
            <v>11</v>
          </cell>
          <cell r="BN21">
            <v>5</v>
          </cell>
          <cell r="BO21">
            <v>88</v>
          </cell>
        </row>
        <row r="21">
          <cell r="BQ21">
            <v>40</v>
          </cell>
          <cell r="BR21">
            <v>18</v>
          </cell>
          <cell r="BS21">
            <v>357</v>
          </cell>
          <cell r="BT21" t="str">
            <v>清江东路药店</v>
          </cell>
          <cell r="BU21" t="str">
            <v>光华片区</v>
          </cell>
          <cell r="BV21">
            <v>6</v>
          </cell>
          <cell r="BW21">
            <v>8</v>
          </cell>
          <cell r="BX21">
            <v>9</v>
          </cell>
          <cell r="BY21">
            <v>11</v>
          </cell>
          <cell r="BZ21">
            <v>2</v>
          </cell>
          <cell r="CA21">
            <v>8</v>
          </cell>
          <cell r="CB21">
            <v>64</v>
          </cell>
          <cell r="CC21">
            <v>9</v>
          </cell>
          <cell r="CD21">
            <v>1</v>
          </cell>
          <cell r="CE21">
            <v>72</v>
          </cell>
        </row>
        <row r="21">
          <cell r="CG21">
            <v>8</v>
          </cell>
          <cell r="CH21">
            <v>6</v>
          </cell>
          <cell r="CI21">
            <v>7</v>
          </cell>
          <cell r="CJ21">
            <v>8</v>
          </cell>
          <cell r="CK21">
            <v>10</v>
          </cell>
          <cell r="CL21">
            <v>1</v>
          </cell>
          <cell r="CM21">
            <v>6</v>
          </cell>
          <cell r="CN21">
            <v>48</v>
          </cell>
          <cell r="CO21">
            <v>0</v>
          </cell>
          <cell r="CP21">
            <v>-6</v>
          </cell>
          <cell r="CQ21">
            <v>0</v>
          </cell>
          <cell r="CR21">
            <v>48</v>
          </cell>
        </row>
        <row r="21">
          <cell r="CT21">
            <v>18</v>
          </cell>
          <cell r="CU21">
            <v>357</v>
          </cell>
          <cell r="CV21" t="str">
            <v>清江东路药店</v>
          </cell>
          <cell r="CW21" t="str">
            <v>光华片区</v>
          </cell>
          <cell r="CX21">
            <v>2</v>
          </cell>
          <cell r="CY21">
            <v>3</v>
          </cell>
          <cell r="CZ21">
            <v>4</v>
          </cell>
          <cell r="DA21">
            <v>5</v>
          </cell>
          <cell r="DB21">
            <v>2</v>
          </cell>
          <cell r="DC21">
            <v>3</v>
          </cell>
          <cell r="DD21">
            <v>60</v>
          </cell>
          <cell r="DE21">
            <v>9</v>
          </cell>
          <cell r="DF21">
            <v>6</v>
          </cell>
          <cell r="DG21">
            <v>180</v>
          </cell>
          <cell r="DH21">
            <v>0</v>
          </cell>
          <cell r="DI21">
            <v>120</v>
          </cell>
          <cell r="DJ21">
            <v>18</v>
          </cell>
          <cell r="DK21">
            <v>20</v>
          </cell>
          <cell r="DL21">
            <v>23</v>
          </cell>
          <cell r="DM21">
            <v>25</v>
          </cell>
          <cell r="DN21">
            <v>1</v>
          </cell>
          <cell r="DO21">
            <v>18</v>
          </cell>
          <cell r="DP21">
            <v>90</v>
          </cell>
          <cell r="DQ21">
            <v>9.25</v>
          </cell>
          <cell r="DR21">
            <v>1193</v>
          </cell>
          <cell r="DS21">
            <v>-8.75</v>
          </cell>
          <cell r="DT21">
            <v>0</v>
          </cell>
          <cell r="DU21">
            <v>90</v>
          </cell>
        </row>
        <row r="21">
          <cell r="DW21">
            <v>3</v>
          </cell>
          <cell r="DX21">
            <v>4</v>
          </cell>
          <cell r="DY21">
            <v>5</v>
          </cell>
          <cell r="DZ21">
            <v>6</v>
          </cell>
          <cell r="EA21">
            <v>1</v>
          </cell>
          <cell r="EB21">
            <v>3</v>
          </cell>
          <cell r="EC21">
            <v>45</v>
          </cell>
          <cell r="ED21">
            <v>0</v>
          </cell>
          <cell r="EE21">
            <v>-3</v>
          </cell>
        </row>
        <row r="21">
          <cell r="EG21">
            <v>45</v>
          </cell>
        </row>
        <row r="21">
          <cell r="EI21">
            <v>625</v>
          </cell>
          <cell r="EJ21">
            <v>775</v>
          </cell>
          <cell r="EK21">
            <v>183</v>
          </cell>
          <cell r="EL21">
            <v>333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6</v>
          </cell>
          <cell r="F22">
            <v>8</v>
          </cell>
          <cell r="G22">
            <v>9</v>
          </cell>
          <cell r="H22">
            <v>11</v>
          </cell>
          <cell r="I22">
            <v>1</v>
          </cell>
          <cell r="J22">
            <v>6</v>
          </cell>
          <cell r="K22">
            <v>60</v>
          </cell>
          <cell r="L22">
            <v>1.336</v>
          </cell>
          <cell r="M22">
            <v>-4.664</v>
          </cell>
          <cell r="N22">
            <v>0</v>
          </cell>
          <cell r="O22">
            <v>60</v>
          </cell>
        </row>
        <row r="22">
          <cell r="Q22">
            <v>25</v>
          </cell>
          <cell r="R22">
            <v>28</v>
          </cell>
          <cell r="S22">
            <v>30</v>
          </cell>
          <cell r="T22">
            <v>33</v>
          </cell>
          <cell r="U22">
            <v>1</v>
          </cell>
          <cell r="V22">
            <v>25</v>
          </cell>
          <cell r="W22">
            <v>75</v>
          </cell>
          <cell r="X22">
            <v>40</v>
          </cell>
          <cell r="Y22">
            <v>15</v>
          </cell>
          <cell r="Z22">
            <v>120</v>
          </cell>
          <cell r="AA22">
            <v>0</v>
          </cell>
          <cell r="AB22">
            <v>45</v>
          </cell>
          <cell r="AC22">
            <v>19</v>
          </cell>
          <cell r="AD22">
            <v>359</v>
          </cell>
          <cell r="AE22" t="str">
            <v>枣子巷药店</v>
          </cell>
          <cell r="AF22" t="str">
            <v>光华片区</v>
          </cell>
          <cell r="AG22">
            <v>26</v>
          </cell>
          <cell r="AH22">
            <v>29</v>
          </cell>
          <cell r="AI22">
            <v>33</v>
          </cell>
          <cell r="AJ22">
            <v>36</v>
          </cell>
          <cell r="AK22">
            <v>1</v>
          </cell>
          <cell r="AL22">
            <v>26</v>
          </cell>
          <cell r="AM22">
            <v>130</v>
          </cell>
          <cell r="AN22">
            <v>8.5</v>
          </cell>
          <cell r="AO22">
            <v>1033.75</v>
          </cell>
          <cell r="AP22">
            <v>-17.5</v>
          </cell>
          <cell r="AQ22">
            <v>0</v>
          </cell>
          <cell r="AR22">
            <v>130</v>
          </cell>
        </row>
        <row r="22">
          <cell r="AT22">
            <v>4</v>
          </cell>
          <cell r="AU22">
            <v>6</v>
          </cell>
          <cell r="AV22">
            <v>8</v>
          </cell>
          <cell r="AW22">
            <v>10</v>
          </cell>
          <cell r="AX22">
            <v>4</v>
          </cell>
          <cell r="AY22">
            <v>10</v>
          </cell>
          <cell r="AZ22">
            <v>300</v>
          </cell>
          <cell r="BA22">
            <v>12.5</v>
          </cell>
          <cell r="BB22">
            <v>2.5</v>
          </cell>
          <cell r="BC22">
            <v>375</v>
          </cell>
          <cell r="BD22">
            <v>0</v>
          </cell>
          <cell r="BE22">
            <v>75</v>
          </cell>
          <cell r="BF22">
            <v>7</v>
          </cell>
          <cell r="BG22">
            <v>10</v>
          </cell>
          <cell r="BH22">
            <v>12</v>
          </cell>
          <cell r="BI22">
            <v>13</v>
          </cell>
          <cell r="BJ22">
            <v>1</v>
          </cell>
          <cell r="BK22">
            <v>7</v>
          </cell>
          <cell r="BL22">
            <v>42</v>
          </cell>
          <cell r="BM22">
            <v>8</v>
          </cell>
          <cell r="BN22">
            <v>1</v>
          </cell>
          <cell r="BO22">
            <v>48</v>
          </cell>
        </row>
        <row r="22">
          <cell r="BQ22">
            <v>6</v>
          </cell>
          <cell r="BR22">
            <v>19</v>
          </cell>
          <cell r="BS22">
            <v>359</v>
          </cell>
          <cell r="BT22" t="str">
            <v>枣子巷药店</v>
          </cell>
          <cell r="BU22" t="str">
            <v>光华片区</v>
          </cell>
          <cell r="BV22">
            <v>9</v>
          </cell>
          <cell r="BW22">
            <v>11</v>
          </cell>
          <cell r="BX22">
            <v>14</v>
          </cell>
          <cell r="BY22">
            <v>17</v>
          </cell>
          <cell r="BZ22">
            <v>1</v>
          </cell>
          <cell r="CA22">
            <v>9</v>
          </cell>
          <cell r="CB22">
            <v>54</v>
          </cell>
          <cell r="CC22">
            <v>4</v>
          </cell>
          <cell r="CD22">
            <v>-5</v>
          </cell>
          <cell r="CE22">
            <v>0</v>
          </cell>
          <cell r="CF22">
            <v>54</v>
          </cell>
        </row>
        <row r="22">
          <cell r="CH22">
            <v>9</v>
          </cell>
          <cell r="CI22">
            <v>11</v>
          </cell>
          <cell r="CJ22">
            <v>13</v>
          </cell>
          <cell r="CK22">
            <v>15</v>
          </cell>
          <cell r="CL22">
            <v>2</v>
          </cell>
          <cell r="CM22">
            <v>11</v>
          </cell>
          <cell r="CN22">
            <v>110</v>
          </cell>
          <cell r="CO22">
            <v>1</v>
          </cell>
          <cell r="CP22">
            <v>-10</v>
          </cell>
          <cell r="CQ22">
            <v>0</v>
          </cell>
          <cell r="CR22">
            <v>110</v>
          </cell>
        </row>
        <row r="22">
          <cell r="CT22">
            <v>19</v>
          </cell>
          <cell r="CU22">
            <v>359</v>
          </cell>
          <cell r="CV22" t="str">
            <v>枣子巷药店</v>
          </cell>
          <cell r="CW22" t="str">
            <v>光华片区</v>
          </cell>
          <cell r="CX22">
            <v>4</v>
          </cell>
          <cell r="CY22">
            <v>6</v>
          </cell>
          <cell r="CZ22">
            <v>8</v>
          </cell>
          <cell r="DA22">
            <v>10</v>
          </cell>
          <cell r="DB22">
            <v>4</v>
          </cell>
          <cell r="DC22">
            <v>10</v>
          </cell>
          <cell r="DD22">
            <v>300</v>
          </cell>
          <cell r="DE22">
            <v>12.5</v>
          </cell>
          <cell r="DF22">
            <v>2.5</v>
          </cell>
          <cell r="DG22">
            <v>375</v>
          </cell>
          <cell r="DH22">
            <v>0</v>
          </cell>
          <cell r="DI22">
            <v>75</v>
          </cell>
          <cell r="DJ22">
            <v>26</v>
          </cell>
          <cell r="DK22">
            <v>29</v>
          </cell>
          <cell r="DL22">
            <v>33</v>
          </cell>
          <cell r="DM22">
            <v>36</v>
          </cell>
          <cell r="DN22">
            <v>1</v>
          </cell>
          <cell r="DO22">
            <v>26</v>
          </cell>
          <cell r="DP22">
            <v>130</v>
          </cell>
          <cell r="DQ22">
            <v>8.5</v>
          </cell>
          <cell r="DR22">
            <v>1033.75</v>
          </cell>
          <cell r="DS22">
            <v>-17.5</v>
          </cell>
          <cell r="DT22">
            <v>0</v>
          </cell>
          <cell r="DU22">
            <v>130</v>
          </cell>
        </row>
        <row r="22">
          <cell r="DW22">
            <v>5</v>
          </cell>
          <cell r="DX22">
            <v>6</v>
          </cell>
          <cell r="DY22">
            <v>8</v>
          </cell>
          <cell r="DZ22">
            <v>10</v>
          </cell>
          <cell r="EA22">
            <v>2</v>
          </cell>
          <cell r="EB22">
            <v>6</v>
          </cell>
          <cell r="EC22">
            <v>120</v>
          </cell>
          <cell r="ED22">
            <v>3</v>
          </cell>
          <cell r="EE22">
            <v>-3</v>
          </cell>
        </row>
        <row r="22">
          <cell r="EG22">
            <v>120</v>
          </cell>
        </row>
        <row r="22">
          <cell r="EI22">
            <v>891</v>
          </cell>
          <cell r="EJ22">
            <v>543</v>
          </cell>
          <cell r="EK22">
            <v>474</v>
          </cell>
          <cell r="EL22">
            <v>126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3</v>
          </cell>
          <cell r="F23">
            <v>5</v>
          </cell>
          <cell r="G23">
            <v>6</v>
          </cell>
          <cell r="H23">
            <v>8</v>
          </cell>
          <cell r="I23">
            <v>1</v>
          </cell>
          <cell r="J23">
            <v>3</v>
          </cell>
          <cell r="K23">
            <v>30</v>
          </cell>
          <cell r="L23">
            <v>2</v>
          </cell>
          <cell r="M23">
            <v>-1</v>
          </cell>
          <cell r="N23">
            <v>20</v>
          </cell>
          <cell r="O23">
            <v>10</v>
          </cell>
        </row>
        <row r="23">
          <cell r="Q23">
            <v>4</v>
          </cell>
          <cell r="R23">
            <v>5</v>
          </cell>
          <cell r="S23">
            <v>6</v>
          </cell>
          <cell r="T23">
            <v>7</v>
          </cell>
          <cell r="U23">
            <v>4</v>
          </cell>
          <cell r="V23">
            <v>7</v>
          </cell>
          <cell r="W23">
            <v>63</v>
          </cell>
          <cell r="X23">
            <v>6</v>
          </cell>
          <cell r="Y23">
            <v>-1</v>
          </cell>
          <cell r="Z23">
            <v>54</v>
          </cell>
          <cell r="AA23">
            <v>9</v>
          </cell>
        </row>
        <row r="23">
          <cell r="AC23">
            <v>20</v>
          </cell>
          <cell r="AD23">
            <v>361</v>
          </cell>
          <cell r="AE23" t="str">
            <v>柳城正通东路药店</v>
          </cell>
          <cell r="AF23" t="str">
            <v>光华片区</v>
          </cell>
          <cell r="AG23">
            <v>10</v>
          </cell>
          <cell r="AH23">
            <v>11</v>
          </cell>
          <cell r="AI23">
            <v>12</v>
          </cell>
          <cell r="AJ23">
            <v>14</v>
          </cell>
          <cell r="AK23">
            <v>1</v>
          </cell>
          <cell r="AL23">
            <v>10</v>
          </cell>
          <cell r="AM23">
            <v>50</v>
          </cell>
          <cell r="AN23">
            <v>5</v>
          </cell>
          <cell r="AO23">
            <v>303.92</v>
          </cell>
          <cell r="AP23">
            <v>-5</v>
          </cell>
          <cell r="AQ23">
            <v>0</v>
          </cell>
          <cell r="AR23">
            <v>50</v>
          </cell>
        </row>
        <row r="23">
          <cell r="AT23">
            <v>2</v>
          </cell>
          <cell r="AU23">
            <v>3</v>
          </cell>
          <cell r="AV23">
            <v>4</v>
          </cell>
          <cell r="AW23">
            <v>5</v>
          </cell>
          <cell r="AX23">
            <v>2</v>
          </cell>
          <cell r="AY23">
            <v>3</v>
          </cell>
          <cell r="AZ23">
            <v>60</v>
          </cell>
          <cell r="BA23">
            <v>0</v>
          </cell>
          <cell r="BB23">
            <v>-3</v>
          </cell>
          <cell r="BC23">
            <v>0</v>
          </cell>
          <cell r="BD23">
            <v>60</v>
          </cell>
        </row>
        <row r="23">
          <cell r="BF23">
            <v>3</v>
          </cell>
          <cell r="BG23">
            <v>4</v>
          </cell>
          <cell r="BH23">
            <v>5</v>
          </cell>
          <cell r="BI23">
            <v>6</v>
          </cell>
          <cell r="BJ23">
            <v>2</v>
          </cell>
          <cell r="BK23">
            <v>4</v>
          </cell>
          <cell r="BL23">
            <v>32</v>
          </cell>
          <cell r="BM23">
            <v>0</v>
          </cell>
          <cell r="BN23">
            <v>-4</v>
          </cell>
          <cell r="BO23">
            <v>0</v>
          </cell>
          <cell r="BP23">
            <v>32</v>
          </cell>
        </row>
        <row r="23">
          <cell r="BR23">
            <v>20</v>
          </cell>
          <cell r="BS23">
            <v>361</v>
          </cell>
          <cell r="BT23" t="str">
            <v>柳城正通东路药店</v>
          </cell>
          <cell r="BU23" t="str">
            <v>光华片区</v>
          </cell>
          <cell r="BV23">
            <v>3</v>
          </cell>
          <cell r="BW23">
            <v>4</v>
          </cell>
          <cell r="BX23">
            <v>5</v>
          </cell>
          <cell r="BY23">
            <v>6</v>
          </cell>
          <cell r="BZ23">
            <v>4</v>
          </cell>
          <cell r="CA23">
            <v>6</v>
          </cell>
          <cell r="CB23">
            <v>72</v>
          </cell>
          <cell r="CC23">
            <v>0</v>
          </cell>
          <cell r="CD23">
            <v>-6</v>
          </cell>
          <cell r="CE23">
            <v>0</v>
          </cell>
          <cell r="CF23">
            <v>72</v>
          </cell>
        </row>
        <row r="23">
          <cell r="CH23">
            <v>2</v>
          </cell>
          <cell r="CI23">
            <v>3</v>
          </cell>
          <cell r="CJ23">
            <v>4</v>
          </cell>
          <cell r="CK23">
            <v>5</v>
          </cell>
          <cell r="CL23">
            <v>1</v>
          </cell>
          <cell r="CM23">
            <v>2</v>
          </cell>
          <cell r="CN23">
            <v>16</v>
          </cell>
          <cell r="CO23">
            <v>0</v>
          </cell>
          <cell r="CP23">
            <v>-2</v>
          </cell>
          <cell r="CQ23">
            <v>0</v>
          </cell>
          <cell r="CR23">
            <v>16</v>
          </cell>
        </row>
        <row r="23">
          <cell r="CT23">
            <v>20</v>
          </cell>
          <cell r="CU23">
            <v>361</v>
          </cell>
          <cell r="CV23" t="str">
            <v>柳城正通东路药店</v>
          </cell>
          <cell r="CW23" t="str">
            <v>光华片区</v>
          </cell>
          <cell r="CX23">
            <v>2</v>
          </cell>
          <cell r="CY23">
            <v>3</v>
          </cell>
          <cell r="CZ23">
            <v>4</v>
          </cell>
          <cell r="DA23">
            <v>5</v>
          </cell>
          <cell r="DB23">
            <v>2</v>
          </cell>
          <cell r="DC23">
            <v>3</v>
          </cell>
          <cell r="DD23">
            <v>60</v>
          </cell>
          <cell r="DE23">
            <v>0</v>
          </cell>
          <cell r="DF23">
            <v>-3</v>
          </cell>
          <cell r="DG23">
            <v>0</v>
          </cell>
          <cell r="DH23">
            <v>60</v>
          </cell>
        </row>
        <row r="23">
          <cell r="DJ23">
            <v>10</v>
          </cell>
          <cell r="DK23">
            <v>11</v>
          </cell>
          <cell r="DL23">
            <v>12</v>
          </cell>
          <cell r="DM23">
            <v>14</v>
          </cell>
          <cell r="DN23">
            <v>1</v>
          </cell>
          <cell r="DO23">
            <v>10</v>
          </cell>
          <cell r="DP23">
            <v>50</v>
          </cell>
          <cell r="DQ23">
            <v>5</v>
          </cell>
          <cell r="DR23">
            <v>303.92</v>
          </cell>
          <cell r="DS23">
            <v>-5</v>
          </cell>
          <cell r="DT23">
            <v>0</v>
          </cell>
          <cell r="DU23">
            <v>50</v>
          </cell>
        </row>
        <row r="23">
          <cell r="DW23">
            <v>2</v>
          </cell>
          <cell r="DX23">
            <v>3</v>
          </cell>
          <cell r="DY23">
            <v>4</v>
          </cell>
          <cell r="DZ23">
            <v>5</v>
          </cell>
          <cell r="EA23">
            <v>1</v>
          </cell>
          <cell r="EB23">
            <v>2</v>
          </cell>
          <cell r="EC23">
            <v>30</v>
          </cell>
          <cell r="ED23">
            <v>0</v>
          </cell>
          <cell r="EE23">
            <v>-2</v>
          </cell>
        </row>
        <row r="23">
          <cell r="EG23">
            <v>30</v>
          </cell>
        </row>
        <row r="23">
          <cell r="EI23">
            <v>353</v>
          </cell>
          <cell r="EJ23">
            <v>74</v>
          </cell>
          <cell r="EK23">
            <v>279</v>
          </cell>
          <cell r="EL23">
            <v>0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11</v>
          </cell>
          <cell r="F24">
            <v>14</v>
          </cell>
          <cell r="G24">
            <v>18</v>
          </cell>
          <cell r="H24">
            <v>20</v>
          </cell>
          <cell r="I24">
            <v>1</v>
          </cell>
          <cell r="J24">
            <v>11</v>
          </cell>
          <cell r="K24">
            <v>110</v>
          </cell>
          <cell r="L24">
            <v>11.072</v>
          </cell>
          <cell r="M24">
            <v>0.0719999999999992</v>
          </cell>
          <cell r="N24">
            <v>110.72</v>
          </cell>
          <cell r="O24">
            <v>0</v>
          </cell>
          <cell r="P24">
            <v>0.719999999999999</v>
          </cell>
          <cell r="Q24">
            <v>36</v>
          </cell>
          <cell r="R24">
            <v>40</v>
          </cell>
          <cell r="S24">
            <v>45</v>
          </cell>
          <cell r="T24">
            <v>48</v>
          </cell>
          <cell r="U24">
            <v>4</v>
          </cell>
          <cell r="V24">
            <v>48</v>
          </cell>
          <cell r="W24">
            <v>432</v>
          </cell>
          <cell r="X24">
            <v>76</v>
          </cell>
          <cell r="Y24">
            <v>28</v>
          </cell>
          <cell r="Z24">
            <v>684</v>
          </cell>
          <cell r="AA24">
            <v>0</v>
          </cell>
          <cell r="AB24">
            <v>252</v>
          </cell>
          <cell r="AC24">
            <v>21</v>
          </cell>
          <cell r="AD24">
            <v>365</v>
          </cell>
          <cell r="AE24" t="str">
            <v>光华村街药店</v>
          </cell>
          <cell r="AF24" t="str">
            <v>光华片区</v>
          </cell>
          <cell r="AG24">
            <v>36</v>
          </cell>
          <cell r="AH24">
            <v>40</v>
          </cell>
          <cell r="AI24">
            <v>45</v>
          </cell>
          <cell r="AJ24">
            <v>50</v>
          </cell>
          <cell r="AK24">
            <v>4</v>
          </cell>
          <cell r="AL24">
            <v>50</v>
          </cell>
          <cell r="AM24">
            <v>650</v>
          </cell>
          <cell r="AN24">
            <v>66.85</v>
          </cell>
          <cell r="AO24">
            <v>6199.09</v>
          </cell>
          <cell r="AP24">
            <v>16.85</v>
          </cell>
          <cell r="AQ24">
            <v>805.9</v>
          </cell>
        </row>
        <row r="24">
          <cell r="AS24">
            <v>155.9</v>
          </cell>
          <cell r="AT24">
            <v>9</v>
          </cell>
          <cell r="AU24">
            <v>12</v>
          </cell>
          <cell r="AV24">
            <v>14</v>
          </cell>
          <cell r="AW24">
            <v>16</v>
          </cell>
          <cell r="AX24">
            <v>1</v>
          </cell>
          <cell r="AY24">
            <v>9</v>
          </cell>
          <cell r="AZ24">
            <v>135</v>
          </cell>
          <cell r="BA24">
            <v>16</v>
          </cell>
          <cell r="BB24">
            <v>7</v>
          </cell>
          <cell r="BC24">
            <v>240</v>
          </cell>
          <cell r="BD24">
            <v>0</v>
          </cell>
          <cell r="BE24">
            <v>105</v>
          </cell>
          <cell r="BF24">
            <v>12</v>
          </cell>
          <cell r="BG24">
            <v>16</v>
          </cell>
          <cell r="BH24">
            <v>20</v>
          </cell>
          <cell r="BI24">
            <v>22</v>
          </cell>
          <cell r="BJ24">
            <v>4</v>
          </cell>
          <cell r="BK24">
            <v>22</v>
          </cell>
          <cell r="BL24">
            <v>264</v>
          </cell>
          <cell r="BM24">
            <v>30</v>
          </cell>
          <cell r="BN24">
            <v>8</v>
          </cell>
          <cell r="BO24">
            <v>360</v>
          </cell>
        </row>
        <row r="24">
          <cell r="BQ24">
            <v>96</v>
          </cell>
          <cell r="BR24">
            <v>21</v>
          </cell>
          <cell r="BS24">
            <v>365</v>
          </cell>
          <cell r="BT24" t="str">
            <v>光华村街药店</v>
          </cell>
          <cell r="BU24" t="str">
            <v>光华片区</v>
          </cell>
          <cell r="BV24">
            <v>20</v>
          </cell>
          <cell r="BW24">
            <v>25</v>
          </cell>
          <cell r="BX24">
            <v>30</v>
          </cell>
          <cell r="BY24">
            <v>37</v>
          </cell>
          <cell r="BZ24">
            <v>1</v>
          </cell>
          <cell r="CA24">
            <v>20</v>
          </cell>
          <cell r="CB24">
            <v>120</v>
          </cell>
          <cell r="CC24">
            <v>7</v>
          </cell>
          <cell r="CD24">
            <v>-13</v>
          </cell>
          <cell r="CE24">
            <v>0</v>
          </cell>
          <cell r="CF24">
            <v>120</v>
          </cell>
        </row>
        <row r="24">
          <cell r="CH24">
            <v>20</v>
          </cell>
          <cell r="CI24">
            <v>25</v>
          </cell>
          <cell r="CJ24">
            <v>30</v>
          </cell>
          <cell r="CK24">
            <v>35</v>
          </cell>
          <cell r="CL24">
            <v>1</v>
          </cell>
          <cell r="CM24">
            <v>20</v>
          </cell>
          <cell r="CN24">
            <v>160</v>
          </cell>
          <cell r="CO24">
            <v>0</v>
          </cell>
          <cell r="CP24">
            <v>-20</v>
          </cell>
          <cell r="CQ24">
            <v>0</v>
          </cell>
          <cell r="CR24">
            <v>160</v>
          </cell>
        </row>
        <row r="24">
          <cell r="CT24">
            <v>21</v>
          </cell>
          <cell r="CU24">
            <v>365</v>
          </cell>
          <cell r="CV24" t="str">
            <v>光华村街药店</v>
          </cell>
          <cell r="CW24" t="str">
            <v>光华片区</v>
          </cell>
          <cell r="CX24">
            <v>9</v>
          </cell>
          <cell r="CY24">
            <v>12</v>
          </cell>
          <cell r="CZ24">
            <v>14</v>
          </cell>
          <cell r="DA24">
            <v>16</v>
          </cell>
          <cell r="DB24">
            <v>1</v>
          </cell>
          <cell r="DC24">
            <v>9</v>
          </cell>
          <cell r="DD24">
            <v>135</v>
          </cell>
          <cell r="DE24">
            <v>16</v>
          </cell>
          <cell r="DF24">
            <v>7</v>
          </cell>
          <cell r="DG24">
            <v>240</v>
          </cell>
          <cell r="DH24">
            <v>0</v>
          </cell>
          <cell r="DI24">
            <v>105</v>
          </cell>
          <cell r="DJ24">
            <v>36</v>
          </cell>
          <cell r="DK24">
            <v>40</v>
          </cell>
          <cell r="DL24">
            <v>45</v>
          </cell>
          <cell r="DM24">
            <v>50</v>
          </cell>
          <cell r="DN24">
            <v>4</v>
          </cell>
          <cell r="DO24">
            <v>50</v>
          </cell>
          <cell r="DP24">
            <v>650</v>
          </cell>
          <cell r="DQ24">
            <v>66.85</v>
          </cell>
          <cell r="DR24">
            <v>6199.09</v>
          </cell>
          <cell r="DS24">
            <v>16.85</v>
          </cell>
          <cell r="DT24">
            <v>805.9</v>
          </cell>
        </row>
        <row r="24">
          <cell r="DV24">
            <v>155.9</v>
          </cell>
          <cell r="DW24">
            <v>6</v>
          </cell>
          <cell r="DX24">
            <v>8</v>
          </cell>
          <cell r="DY24">
            <v>10</v>
          </cell>
          <cell r="DZ24">
            <v>12</v>
          </cell>
          <cell r="EA24">
            <v>1</v>
          </cell>
          <cell r="EB24">
            <v>6</v>
          </cell>
          <cell r="EC24">
            <v>90</v>
          </cell>
          <cell r="ED24">
            <v>2</v>
          </cell>
          <cell r="EE24">
            <v>-4</v>
          </cell>
        </row>
        <row r="24">
          <cell r="EG24">
            <v>90</v>
          </cell>
        </row>
        <row r="24">
          <cell r="EI24">
            <v>1961</v>
          </cell>
          <cell r="EJ24">
            <v>2200.62</v>
          </cell>
          <cell r="EK24">
            <v>370</v>
          </cell>
          <cell r="EL24">
            <v>609.62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5</v>
          </cell>
          <cell r="F25">
            <v>6</v>
          </cell>
          <cell r="G25">
            <v>8</v>
          </cell>
          <cell r="H25">
            <v>9</v>
          </cell>
          <cell r="I25">
            <v>3</v>
          </cell>
          <cell r="J25">
            <v>8</v>
          </cell>
          <cell r="K25">
            <v>280</v>
          </cell>
          <cell r="L25">
            <v>10</v>
          </cell>
          <cell r="M25">
            <v>2</v>
          </cell>
          <cell r="N25">
            <v>350</v>
          </cell>
          <cell r="O25">
            <v>0</v>
          </cell>
          <cell r="P25">
            <v>70</v>
          </cell>
          <cell r="Q25">
            <v>29</v>
          </cell>
          <cell r="R25">
            <v>33</v>
          </cell>
          <cell r="S25">
            <v>36</v>
          </cell>
          <cell r="T25">
            <v>39</v>
          </cell>
          <cell r="U25">
            <v>3</v>
          </cell>
          <cell r="V25">
            <v>36</v>
          </cell>
          <cell r="W25">
            <v>252</v>
          </cell>
          <cell r="X25">
            <v>24</v>
          </cell>
          <cell r="Y25">
            <v>-12</v>
          </cell>
          <cell r="Z25">
            <v>0</v>
          </cell>
          <cell r="AA25">
            <v>252</v>
          </cell>
        </row>
        <row r="25">
          <cell r="AC25">
            <v>22</v>
          </cell>
          <cell r="AD25">
            <v>379</v>
          </cell>
          <cell r="AE25" t="str">
            <v>土龙路药店</v>
          </cell>
          <cell r="AF25" t="str">
            <v>光华片区</v>
          </cell>
          <cell r="AG25">
            <v>18</v>
          </cell>
          <cell r="AH25">
            <v>20</v>
          </cell>
          <cell r="AI25">
            <v>23</v>
          </cell>
          <cell r="AJ25">
            <v>25</v>
          </cell>
          <cell r="AK25">
            <v>1</v>
          </cell>
          <cell r="AL25">
            <v>18</v>
          </cell>
          <cell r="AM25">
            <v>90</v>
          </cell>
          <cell r="AN25">
            <v>11</v>
          </cell>
          <cell r="AO25">
            <v>1243.84</v>
          </cell>
          <cell r="AP25">
            <v>-7</v>
          </cell>
          <cell r="AQ25">
            <v>0</v>
          </cell>
          <cell r="AR25">
            <v>90</v>
          </cell>
        </row>
        <row r="25">
          <cell r="AT25">
            <v>4</v>
          </cell>
          <cell r="AU25">
            <v>6</v>
          </cell>
          <cell r="AV25">
            <v>8</v>
          </cell>
          <cell r="AW25">
            <v>10</v>
          </cell>
          <cell r="AX25">
            <v>2</v>
          </cell>
          <cell r="AY25">
            <v>6</v>
          </cell>
          <cell r="AZ25">
            <v>120</v>
          </cell>
          <cell r="BA25">
            <v>3</v>
          </cell>
          <cell r="BB25">
            <v>-3</v>
          </cell>
          <cell r="BC25">
            <v>0</v>
          </cell>
          <cell r="BD25">
            <v>120</v>
          </cell>
        </row>
        <row r="25">
          <cell r="BF25">
            <v>6</v>
          </cell>
          <cell r="BG25">
            <v>8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132</v>
          </cell>
          <cell r="BM25">
            <v>12</v>
          </cell>
          <cell r="BN25">
            <v>1</v>
          </cell>
          <cell r="BO25">
            <v>144</v>
          </cell>
        </row>
        <row r="25">
          <cell r="BQ25">
            <v>12</v>
          </cell>
          <cell r="BR25">
            <v>22</v>
          </cell>
          <cell r="BS25">
            <v>379</v>
          </cell>
          <cell r="BT25" t="str">
            <v>土龙路药店</v>
          </cell>
          <cell r="BU25" t="str">
            <v>光华片区</v>
          </cell>
          <cell r="BV25">
            <v>11</v>
          </cell>
          <cell r="BW25">
            <v>14</v>
          </cell>
          <cell r="BX25">
            <v>17</v>
          </cell>
          <cell r="BY25">
            <v>21</v>
          </cell>
          <cell r="BZ25">
            <v>1</v>
          </cell>
          <cell r="CA25">
            <v>11</v>
          </cell>
          <cell r="CB25">
            <v>66</v>
          </cell>
          <cell r="CC25">
            <v>13</v>
          </cell>
          <cell r="CD25">
            <v>2</v>
          </cell>
          <cell r="CE25">
            <v>78</v>
          </cell>
        </row>
        <row r="25">
          <cell r="CG25">
            <v>12</v>
          </cell>
          <cell r="CH25">
            <v>10</v>
          </cell>
          <cell r="CI25">
            <v>13</v>
          </cell>
          <cell r="CJ25">
            <v>16</v>
          </cell>
          <cell r="CK25">
            <v>18</v>
          </cell>
          <cell r="CL25">
            <v>1</v>
          </cell>
          <cell r="CM25">
            <v>10</v>
          </cell>
          <cell r="CN25">
            <v>80</v>
          </cell>
          <cell r="CO25">
            <v>4</v>
          </cell>
          <cell r="CP25">
            <v>-6</v>
          </cell>
          <cell r="CQ25">
            <v>0</v>
          </cell>
          <cell r="CR25">
            <v>80</v>
          </cell>
        </row>
        <row r="25">
          <cell r="CT25">
            <v>22</v>
          </cell>
          <cell r="CU25">
            <v>379</v>
          </cell>
          <cell r="CV25" t="str">
            <v>土龙路药店</v>
          </cell>
          <cell r="CW25" t="str">
            <v>光华片区</v>
          </cell>
          <cell r="CX25">
            <v>4</v>
          </cell>
          <cell r="CY25">
            <v>6</v>
          </cell>
          <cell r="CZ25">
            <v>8</v>
          </cell>
          <cell r="DA25">
            <v>10</v>
          </cell>
          <cell r="DB25">
            <v>2</v>
          </cell>
          <cell r="DC25">
            <v>6</v>
          </cell>
          <cell r="DD25">
            <v>120</v>
          </cell>
          <cell r="DE25">
            <v>3</v>
          </cell>
          <cell r="DF25">
            <v>-3</v>
          </cell>
          <cell r="DG25">
            <v>0</v>
          </cell>
          <cell r="DH25">
            <v>120</v>
          </cell>
        </row>
        <row r="25">
          <cell r="DJ25">
            <v>18</v>
          </cell>
          <cell r="DK25">
            <v>20</v>
          </cell>
          <cell r="DL25">
            <v>23</v>
          </cell>
          <cell r="DM25">
            <v>25</v>
          </cell>
          <cell r="DN25">
            <v>1</v>
          </cell>
          <cell r="DO25">
            <v>18</v>
          </cell>
          <cell r="DP25">
            <v>90</v>
          </cell>
          <cell r="DQ25">
            <v>11</v>
          </cell>
          <cell r="DR25">
            <v>1243.84</v>
          </cell>
          <cell r="DS25">
            <v>-7</v>
          </cell>
          <cell r="DT25">
            <v>0</v>
          </cell>
          <cell r="DU25">
            <v>90</v>
          </cell>
        </row>
        <row r="25">
          <cell r="DW25">
            <v>3</v>
          </cell>
          <cell r="DX25">
            <v>4</v>
          </cell>
          <cell r="DY25">
            <v>5</v>
          </cell>
          <cell r="DZ25">
            <v>6</v>
          </cell>
          <cell r="EA25">
            <v>4</v>
          </cell>
          <cell r="EB25">
            <v>6</v>
          </cell>
          <cell r="EC25">
            <v>180</v>
          </cell>
          <cell r="ED25">
            <v>12</v>
          </cell>
          <cell r="EE25">
            <v>6</v>
          </cell>
          <cell r="EF25">
            <v>360</v>
          </cell>
        </row>
        <row r="25">
          <cell r="EH25">
            <v>180</v>
          </cell>
          <cell r="EI25">
            <v>1200</v>
          </cell>
          <cell r="EJ25">
            <v>932</v>
          </cell>
          <cell r="EK25">
            <v>542</v>
          </cell>
          <cell r="EL25">
            <v>274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5</v>
          </cell>
          <cell r="F26">
            <v>6</v>
          </cell>
          <cell r="G26">
            <v>9</v>
          </cell>
          <cell r="H26">
            <v>10</v>
          </cell>
          <cell r="I26">
            <v>2</v>
          </cell>
          <cell r="J26">
            <v>6</v>
          </cell>
          <cell r="K26">
            <v>120</v>
          </cell>
          <cell r="L26">
            <v>11</v>
          </cell>
          <cell r="M26">
            <v>5</v>
          </cell>
          <cell r="N26">
            <v>220</v>
          </cell>
          <cell r="O26">
            <v>0</v>
          </cell>
          <cell r="P26">
            <v>100</v>
          </cell>
          <cell r="Q26">
            <v>18</v>
          </cell>
          <cell r="R26">
            <v>20</v>
          </cell>
          <cell r="S26">
            <v>24</v>
          </cell>
          <cell r="T26">
            <v>26</v>
          </cell>
          <cell r="U26">
            <v>1</v>
          </cell>
          <cell r="V26">
            <v>18</v>
          </cell>
          <cell r="W26">
            <v>54</v>
          </cell>
          <cell r="X26">
            <v>9</v>
          </cell>
          <cell r="Y26">
            <v>-9</v>
          </cell>
          <cell r="Z26">
            <v>0</v>
          </cell>
          <cell r="AA26">
            <v>54</v>
          </cell>
        </row>
        <row r="26">
          <cell r="AC26">
            <v>23</v>
          </cell>
          <cell r="AD26">
            <v>513</v>
          </cell>
          <cell r="AE26" t="str">
            <v>武侯区顺和街店</v>
          </cell>
          <cell r="AF26" t="str">
            <v>光华片区</v>
          </cell>
          <cell r="AG26">
            <v>22</v>
          </cell>
          <cell r="AH26">
            <v>25</v>
          </cell>
          <cell r="AI26">
            <v>28</v>
          </cell>
          <cell r="AJ26">
            <v>31</v>
          </cell>
          <cell r="AK26">
            <v>2</v>
          </cell>
          <cell r="AL26">
            <v>25</v>
          </cell>
          <cell r="AM26">
            <v>175</v>
          </cell>
          <cell r="AN26">
            <v>16</v>
          </cell>
          <cell r="AO26">
            <v>1336.6</v>
          </cell>
          <cell r="AP26">
            <v>-9</v>
          </cell>
          <cell r="AQ26">
            <v>0</v>
          </cell>
          <cell r="AR26">
            <v>175</v>
          </cell>
        </row>
        <row r="26">
          <cell r="AT26">
            <v>3</v>
          </cell>
          <cell r="AU26">
            <v>5</v>
          </cell>
          <cell r="AV26">
            <v>7</v>
          </cell>
          <cell r="AW26">
            <v>9</v>
          </cell>
          <cell r="AX26">
            <v>1</v>
          </cell>
          <cell r="AY26">
            <v>3</v>
          </cell>
          <cell r="AZ26">
            <v>45</v>
          </cell>
          <cell r="BA26">
            <v>5</v>
          </cell>
          <cell r="BB26">
            <v>2</v>
          </cell>
          <cell r="BC26">
            <v>75</v>
          </cell>
          <cell r="BD26">
            <v>0</v>
          </cell>
          <cell r="BE26">
            <v>30</v>
          </cell>
          <cell r="BF26">
            <v>6</v>
          </cell>
          <cell r="BG26">
            <v>8</v>
          </cell>
          <cell r="BH26">
            <v>10</v>
          </cell>
          <cell r="BI26">
            <v>11</v>
          </cell>
          <cell r="BJ26">
            <v>1</v>
          </cell>
          <cell r="BK26">
            <v>6</v>
          </cell>
          <cell r="BL26">
            <v>36</v>
          </cell>
          <cell r="BM26">
            <v>0</v>
          </cell>
          <cell r="BN26">
            <v>-6</v>
          </cell>
          <cell r="BO26">
            <v>0</v>
          </cell>
          <cell r="BP26">
            <v>36</v>
          </cell>
        </row>
        <row r="26">
          <cell r="BR26">
            <v>23</v>
          </cell>
          <cell r="BS26">
            <v>513</v>
          </cell>
          <cell r="BT26" t="str">
            <v>武侯区顺和街店</v>
          </cell>
          <cell r="BU26" t="str">
            <v>光华片区</v>
          </cell>
          <cell r="BV26">
            <v>5</v>
          </cell>
          <cell r="BW26">
            <v>6</v>
          </cell>
          <cell r="BX26">
            <v>8</v>
          </cell>
          <cell r="BY26">
            <v>10</v>
          </cell>
          <cell r="BZ26">
            <v>2</v>
          </cell>
          <cell r="CA26">
            <v>6</v>
          </cell>
          <cell r="CB26">
            <v>48</v>
          </cell>
          <cell r="CC26">
            <v>0</v>
          </cell>
          <cell r="CD26">
            <v>-6</v>
          </cell>
          <cell r="CE26">
            <v>0</v>
          </cell>
          <cell r="CF26">
            <v>48</v>
          </cell>
        </row>
        <row r="26">
          <cell r="CH26">
            <v>5</v>
          </cell>
          <cell r="CI26">
            <v>6</v>
          </cell>
          <cell r="CJ26">
            <v>7</v>
          </cell>
          <cell r="CK26">
            <v>8</v>
          </cell>
          <cell r="CL26">
            <v>1</v>
          </cell>
          <cell r="CM26">
            <v>5</v>
          </cell>
          <cell r="CN26">
            <v>40</v>
          </cell>
          <cell r="CO26">
            <v>16</v>
          </cell>
          <cell r="CP26">
            <v>11</v>
          </cell>
          <cell r="CQ26">
            <v>128</v>
          </cell>
          <cell r="CR26">
            <v>0</v>
          </cell>
          <cell r="CS26">
            <v>88</v>
          </cell>
          <cell r="CT26">
            <v>23</v>
          </cell>
          <cell r="CU26">
            <v>513</v>
          </cell>
          <cell r="CV26" t="str">
            <v>武侯区顺和街店</v>
          </cell>
          <cell r="CW26" t="str">
            <v>光华片区</v>
          </cell>
          <cell r="CX26">
            <v>3</v>
          </cell>
          <cell r="CY26">
            <v>5</v>
          </cell>
          <cell r="CZ26">
            <v>7</v>
          </cell>
          <cell r="DA26">
            <v>9</v>
          </cell>
          <cell r="DB26">
            <v>1</v>
          </cell>
          <cell r="DC26">
            <v>3</v>
          </cell>
          <cell r="DD26">
            <v>45</v>
          </cell>
          <cell r="DE26">
            <v>5</v>
          </cell>
          <cell r="DF26">
            <v>2</v>
          </cell>
          <cell r="DG26">
            <v>75</v>
          </cell>
          <cell r="DH26">
            <v>0</v>
          </cell>
          <cell r="DI26">
            <v>30</v>
          </cell>
          <cell r="DJ26">
            <v>22</v>
          </cell>
          <cell r="DK26">
            <v>25</v>
          </cell>
          <cell r="DL26">
            <v>28</v>
          </cell>
          <cell r="DM26">
            <v>31</v>
          </cell>
          <cell r="DN26">
            <v>2</v>
          </cell>
          <cell r="DO26">
            <v>25</v>
          </cell>
          <cell r="DP26">
            <v>175</v>
          </cell>
          <cell r="DQ26">
            <v>16</v>
          </cell>
          <cell r="DR26">
            <v>1336.6</v>
          </cell>
          <cell r="DS26">
            <v>-9</v>
          </cell>
          <cell r="DT26">
            <v>0</v>
          </cell>
          <cell r="DU26">
            <v>175</v>
          </cell>
        </row>
        <row r="26">
          <cell r="DW26">
            <v>3</v>
          </cell>
          <cell r="DX26">
            <v>4</v>
          </cell>
          <cell r="DY26">
            <v>5</v>
          </cell>
          <cell r="DZ26">
            <v>6</v>
          </cell>
          <cell r="EA26">
            <v>1</v>
          </cell>
          <cell r="EB26">
            <v>3</v>
          </cell>
          <cell r="EC26">
            <v>45</v>
          </cell>
          <cell r="ED26">
            <v>0</v>
          </cell>
          <cell r="EE26">
            <v>-3</v>
          </cell>
        </row>
        <row r="26">
          <cell r="EG26">
            <v>45</v>
          </cell>
        </row>
        <row r="26">
          <cell r="EI26">
            <v>563</v>
          </cell>
          <cell r="EJ26">
            <v>423</v>
          </cell>
          <cell r="EK26">
            <v>358</v>
          </cell>
          <cell r="EL26">
            <v>218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4</v>
          </cell>
          <cell r="J27">
            <v>6</v>
          </cell>
          <cell r="K27">
            <v>270</v>
          </cell>
        </row>
        <row r="27">
          <cell r="M27">
            <v>-6</v>
          </cell>
          <cell r="N27">
            <v>0</v>
          </cell>
          <cell r="O27">
            <v>270</v>
          </cell>
        </row>
        <row r="27">
          <cell r="Q27">
            <v>21</v>
          </cell>
          <cell r="R27">
            <v>24</v>
          </cell>
          <cell r="S27">
            <v>27</v>
          </cell>
          <cell r="T27">
            <v>29</v>
          </cell>
          <cell r="U27">
            <v>2</v>
          </cell>
          <cell r="V27">
            <v>24</v>
          </cell>
          <cell r="W27">
            <v>120</v>
          </cell>
          <cell r="X27">
            <v>7</v>
          </cell>
          <cell r="Y27">
            <v>-17</v>
          </cell>
          <cell r="Z27">
            <v>0</v>
          </cell>
          <cell r="AA27">
            <v>120</v>
          </cell>
        </row>
        <row r="27">
          <cell r="AC27">
            <v>24</v>
          </cell>
          <cell r="AD27">
            <v>570</v>
          </cell>
          <cell r="AE27" t="str">
            <v>青羊区浣花滨河路药店</v>
          </cell>
          <cell r="AF27" t="str">
            <v>光华片区</v>
          </cell>
          <cell r="AG27">
            <v>20</v>
          </cell>
          <cell r="AH27">
            <v>22</v>
          </cell>
          <cell r="AI27">
            <v>25</v>
          </cell>
          <cell r="AJ27">
            <v>28</v>
          </cell>
          <cell r="AK27">
            <v>2</v>
          </cell>
          <cell r="AL27">
            <v>22</v>
          </cell>
          <cell r="AM27">
            <v>154</v>
          </cell>
          <cell r="AN27">
            <v>32.85</v>
          </cell>
          <cell r="AO27">
            <v>3367.28</v>
          </cell>
          <cell r="AP27">
            <v>10.85</v>
          </cell>
          <cell r="AQ27">
            <v>235.7</v>
          </cell>
        </row>
        <row r="27">
          <cell r="AS27">
            <v>81.7</v>
          </cell>
          <cell r="AT27">
            <v>5</v>
          </cell>
          <cell r="AU27">
            <v>7</v>
          </cell>
          <cell r="AV27">
            <v>9</v>
          </cell>
          <cell r="AW27">
            <v>11</v>
          </cell>
          <cell r="AX27">
            <v>1</v>
          </cell>
          <cell r="AY27">
            <v>5</v>
          </cell>
          <cell r="AZ27">
            <v>75</v>
          </cell>
          <cell r="BA27">
            <v>5</v>
          </cell>
          <cell r="BB27">
            <v>0</v>
          </cell>
          <cell r="BC27">
            <v>75</v>
          </cell>
          <cell r="BD27">
            <v>0</v>
          </cell>
          <cell r="BE27">
            <v>0</v>
          </cell>
          <cell r="BF27">
            <v>7</v>
          </cell>
          <cell r="BG27">
            <v>10</v>
          </cell>
          <cell r="BH27">
            <v>12</v>
          </cell>
          <cell r="BI27">
            <v>13</v>
          </cell>
          <cell r="BJ27">
            <v>1</v>
          </cell>
          <cell r="BK27">
            <v>7</v>
          </cell>
          <cell r="BL27">
            <v>42</v>
          </cell>
          <cell r="BM27">
            <v>21</v>
          </cell>
          <cell r="BN27">
            <v>14</v>
          </cell>
          <cell r="BO27">
            <v>126</v>
          </cell>
        </row>
        <row r="27">
          <cell r="BQ27">
            <v>84</v>
          </cell>
          <cell r="BR27">
            <v>24</v>
          </cell>
          <cell r="BS27">
            <v>570</v>
          </cell>
          <cell r="BT27" t="str">
            <v>青羊区浣花滨河路药店</v>
          </cell>
          <cell r="BU27" t="str">
            <v>光华片区</v>
          </cell>
          <cell r="BV27">
            <v>6</v>
          </cell>
          <cell r="BW27">
            <v>8</v>
          </cell>
          <cell r="BX27">
            <v>9</v>
          </cell>
          <cell r="BY27">
            <v>11</v>
          </cell>
          <cell r="BZ27">
            <v>1</v>
          </cell>
          <cell r="CA27">
            <v>6</v>
          </cell>
          <cell r="CB27">
            <v>36</v>
          </cell>
          <cell r="CC27">
            <v>9</v>
          </cell>
          <cell r="CD27">
            <v>3</v>
          </cell>
          <cell r="CE27">
            <v>54</v>
          </cell>
        </row>
        <row r="27">
          <cell r="CG27">
            <v>18</v>
          </cell>
          <cell r="CH27">
            <v>6</v>
          </cell>
          <cell r="CI27">
            <v>8</v>
          </cell>
          <cell r="CJ27">
            <v>10</v>
          </cell>
          <cell r="CK27">
            <v>11</v>
          </cell>
          <cell r="CL27">
            <v>1</v>
          </cell>
          <cell r="CM27">
            <v>6</v>
          </cell>
          <cell r="CN27">
            <v>48</v>
          </cell>
          <cell r="CO27">
            <v>9</v>
          </cell>
          <cell r="CP27">
            <v>3</v>
          </cell>
          <cell r="CQ27">
            <v>72</v>
          </cell>
          <cell r="CR27">
            <v>0</v>
          </cell>
          <cell r="CS27">
            <v>24</v>
          </cell>
          <cell r="CT27">
            <v>24</v>
          </cell>
          <cell r="CU27">
            <v>570</v>
          </cell>
          <cell r="CV27" t="str">
            <v>青羊区浣花滨河路药店</v>
          </cell>
          <cell r="CW27" t="str">
            <v>光华片区</v>
          </cell>
          <cell r="CX27">
            <v>5</v>
          </cell>
          <cell r="CY27">
            <v>7</v>
          </cell>
          <cell r="CZ27">
            <v>9</v>
          </cell>
          <cell r="DA27">
            <v>11</v>
          </cell>
          <cell r="DB27">
            <v>1</v>
          </cell>
          <cell r="DC27">
            <v>5</v>
          </cell>
          <cell r="DD27">
            <v>75</v>
          </cell>
          <cell r="DE27">
            <v>5</v>
          </cell>
          <cell r="DF27">
            <v>0</v>
          </cell>
          <cell r="DG27">
            <v>75</v>
          </cell>
          <cell r="DH27">
            <v>0</v>
          </cell>
          <cell r="DI27">
            <v>0</v>
          </cell>
          <cell r="DJ27">
            <v>20</v>
          </cell>
          <cell r="DK27">
            <v>22</v>
          </cell>
          <cell r="DL27">
            <v>25</v>
          </cell>
          <cell r="DM27">
            <v>28</v>
          </cell>
          <cell r="DN27">
            <v>2</v>
          </cell>
          <cell r="DO27">
            <v>22</v>
          </cell>
          <cell r="DP27">
            <v>154</v>
          </cell>
          <cell r="DQ27">
            <v>32.85</v>
          </cell>
          <cell r="DR27">
            <v>3367.28</v>
          </cell>
          <cell r="DS27">
            <v>10.85</v>
          </cell>
          <cell r="DT27">
            <v>235.7</v>
          </cell>
        </row>
        <row r="27">
          <cell r="DV27">
            <v>81.7</v>
          </cell>
          <cell r="DW27">
            <v>4</v>
          </cell>
          <cell r="DX27">
            <v>5</v>
          </cell>
          <cell r="DY27">
            <v>6</v>
          </cell>
          <cell r="DZ27">
            <v>7</v>
          </cell>
          <cell r="EA27">
            <v>1</v>
          </cell>
          <cell r="EB27">
            <v>4</v>
          </cell>
          <cell r="EC27">
            <v>60</v>
          </cell>
          <cell r="ED27">
            <v>4</v>
          </cell>
          <cell r="EE27">
            <v>0</v>
          </cell>
          <cell r="EF27">
            <v>60</v>
          </cell>
        </row>
        <row r="27">
          <cell r="EI27">
            <v>805</v>
          </cell>
          <cell r="EJ27">
            <v>622.7</v>
          </cell>
          <cell r="EK27">
            <v>390</v>
          </cell>
          <cell r="EL27">
            <v>207.7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3</v>
          </cell>
          <cell r="F28">
            <v>5</v>
          </cell>
          <cell r="G28">
            <v>6</v>
          </cell>
          <cell r="H28">
            <v>8</v>
          </cell>
          <cell r="I28">
            <v>1</v>
          </cell>
          <cell r="J28">
            <v>3</v>
          </cell>
          <cell r="K28">
            <v>30</v>
          </cell>
        </row>
        <row r="28">
          <cell r="M28">
            <v>-3</v>
          </cell>
          <cell r="N28">
            <v>0</v>
          </cell>
          <cell r="O28">
            <v>30</v>
          </cell>
        </row>
        <row r="28">
          <cell r="Q28">
            <v>7</v>
          </cell>
          <cell r="R28">
            <v>8</v>
          </cell>
          <cell r="S28">
            <v>10</v>
          </cell>
          <cell r="T28">
            <v>12</v>
          </cell>
          <cell r="U28">
            <v>3</v>
          </cell>
          <cell r="V28">
            <v>10</v>
          </cell>
          <cell r="W28">
            <v>70</v>
          </cell>
          <cell r="X28">
            <v>10</v>
          </cell>
          <cell r="Y28">
            <v>0</v>
          </cell>
          <cell r="Z28">
            <v>70</v>
          </cell>
          <cell r="AA28">
            <v>0</v>
          </cell>
        </row>
        <row r="28">
          <cell r="AC28">
            <v>25</v>
          </cell>
          <cell r="AD28">
            <v>577</v>
          </cell>
          <cell r="AE28" t="str">
            <v>青羊区群和路药店</v>
          </cell>
          <cell r="AF28" t="str">
            <v>光华片区</v>
          </cell>
          <cell r="AG28">
            <v>13</v>
          </cell>
          <cell r="AH28">
            <v>15</v>
          </cell>
          <cell r="AI28">
            <v>17</v>
          </cell>
          <cell r="AJ28">
            <v>19</v>
          </cell>
          <cell r="AK28">
            <v>1</v>
          </cell>
          <cell r="AL28">
            <v>13</v>
          </cell>
          <cell r="AM28">
            <v>65</v>
          </cell>
          <cell r="AN28">
            <v>6</v>
          </cell>
          <cell r="AO28">
            <v>735.1</v>
          </cell>
          <cell r="AP28">
            <v>-7</v>
          </cell>
          <cell r="AQ28">
            <v>0</v>
          </cell>
          <cell r="AR28">
            <v>65</v>
          </cell>
        </row>
        <row r="28">
          <cell r="AT28">
            <v>2</v>
          </cell>
          <cell r="AU28">
            <v>3</v>
          </cell>
          <cell r="AV28">
            <v>4</v>
          </cell>
          <cell r="AW28">
            <v>5</v>
          </cell>
          <cell r="AX28">
            <v>1</v>
          </cell>
          <cell r="AY28">
            <v>2</v>
          </cell>
          <cell r="AZ28">
            <v>30</v>
          </cell>
          <cell r="BA28">
            <v>2</v>
          </cell>
          <cell r="BB28">
            <v>0</v>
          </cell>
          <cell r="BC28">
            <v>30</v>
          </cell>
          <cell r="BD28">
            <v>0</v>
          </cell>
          <cell r="BE28">
            <v>0</v>
          </cell>
          <cell r="BF28">
            <v>3</v>
          </cell>
          <cell r="BG28">
            <v>4</v>
          </cell>
          <cell r="BH28">
            <v>5</v>
          </cell>
          <cell r="BI28">
            <v>6</v>
          </cell>
          <cell r="BJ28">
            <v>4</v>
          </cell>
          <cell r="BK28">
            <v>6</v>
          </cell>
          <cell r="BL28">
            <v>72</v>
          </cell>
          <cell r="BM28">
            <v>3</v>
          </cell>
          <cell r="BN28">
            <v>-3</v>
          </cell>
          <cell r="BO28">
            <v>0</v>
          </cell>
          <cell r="BP28">
            <v>72</v>
          </cell>
        </row>
        <row r="28">
          <cell r="BR28">
            <v>25</v>
          </cell>
          <cell r="BS28">
            <v>577</v>
          </cell>
          <cell r="BT28" t="str">
            <v>青羊区群和路药店</v>
          </cell>
          <cell r="BU28" t="str">
            <v>光华片区</v>
          </cell>
          <cell r="BV28">
            <v>2</v>
          </cell>
          <cell r="BW28">
            <v>3</v>
          </cell>
          <cell r="BX28">
            <v>4</v>
          </cell>
          <cell r="BY28">
            <v>5</v>
          </cell>
          <cell r="BZ28">
            <v>2</v>
          </cell>
          <cell r="CA28">
            <v>3</v>
          </cell>
          <cell r="CB28">
            <v>24</v>
          </cell>
          <cell r="CC28">
            <v>8</v>
          </cell>
          <cell r="CD28">
            <v>5</v>
          </cell>
          <cell r="CE28">
            <v>64</v>
          </cell>
        </row>
        <row r="28">
          <cell r="CG28">
            <v>40</v>
          </cell>
          <cell r="CH28">
            <v>2</v>
          </cell>
          <cell r="CI28">
            <v>3</v>
          </cell>
          <cell r="CJ28">
            <v>4</v>
          </cell>
          <cell r="CK28">
            <v>5</v>
          </cell>
          <cell r="CL28">
            <v>1</v>
          </cell>
          <cell r="CM28">
            <v>2</v>
          </cell>
          <cell r="CN28">
            <v>16</v>
          </cell>
          <cell r="CO28">
            <v>5</v>
          </cell>
          <cell r="CP28">
            <v>3</v>
          </cell>
          <cell r="CQ28">
            <v>40</v>
          </cell>
          <cell r="CR28">
            <v>0</v>
          </cell>
          <cell r="CS28">
            <v>24</v>
          </cell>
          <cell r="CT28">
            <v>25</v>
          </cell>
          <cell r="CU28">
            <v>577</v>
          </cell>
          <cell r="CV28" t="str">
            <v>青羊区群和路药店</v>
          </cell>
          <cell r="CW28" t="str">
            <v>光华片区</v>
          </cell>
          <cell r="CX28">
            <v>2</v>
          </cell>
          <cell r="CY28">
            <v>3</v>
          </cell>
          <cell r="CZ28">
            <v>4</v>
          </cell>
          <cell r="DA28">
            <v>5</v>
          </cell>
          <cell r="DB28">
            <v>1</v>
          </cell>
          <cell r="DC28">
            <v>2</v>
          </cell>
          <cell r="DD28">
            <v>30</v>
          </cell>
          <cell r="DE28">
            <v>2</v>
          </cell>
          <cell r="DF28">
            <v>0</v>
          </cell>
          <cell r="DG28">
            <v>30</v>
          </cell>
          <cell r="DH28">
            <v>0</v>
          </cell>
          <cell r="DI28">
            <v>0</v>
          </cell>
          <cell r="DJ28">
            <v>13</v>
          </cell>
          <cell r="DK28">
            <v>15</v>
          </cell>
          <cell r="DL28">
            <v>17</v>
          </cell>
          <cell r="DM28">
            <v>19</v>
          </cell>
          <cell r="DN28">
            <v>1</v>
          </cell>
          <cell r="DO28">
            <v>13</v>
          </cell>
          <cell r="DP28">
            <v>65</v>
          </cell>
          <cell r="DQ28">
            <v>6</v>
          </cell>
          <cell r="DR28">
            <v>735.1</v>
          </cell>
          <cell r="DS28">
            <v>-7</v>
          </cell>
          <cell r="DT28">
            <v>0</v>
          </cell>
          <cell r="DU28">
            <v>65</v>
          </cell>
        </row>
        <row r="28">
          <cell r="DW28">
            <v>2</v>
          </cell>
          <cell r="DX28">
            <v>3</v>
          </cell>
          <cell r="DY28">
            <v>4</v>
          </cell>
          <cell r="DZ28">
            <v>5</v>
          </cell>
          <cell r="EA28">
            <v>2</v>
          </cell>
          <cell r="EB28">
            <v>3</v>
          </cell>
          <cell r="EC28">
            <v>60</v>
          </cell>
          <cell r="ED28">
            <v>4</v>
          </cell>
          <cell r="EE28">
            <v>1</v>
          </cell>
          <cell r="EF28">
            <v>80</v>
          </cell>
        </row>
        <row r="28">
          <cell r="EH28">
            <v>20</v>
          </cell>
          <cell r="EI28">
            <v>367</v>
          </cell>
          <cell r="EJ28">
            <v>284</v>
          </cell>
          <cell r="EK28">
            <v>167</v>
          </cell>
          <cell r="EL28">
            <v>84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12</v>
          </cell>
          <cell r="F29">
            <v>15</v>
          </cell>
          <cell r="G29">
            <v>18</v>
          </cell>
          <cell r="H29">
            <v>21</v>
          </cell>
          <cell r="I29">
            <v>1</v>
          </cell>
          <cell r="J29">
            <v>12</v>
          </cell>
          <cell r="K29">
            <v>120</v>
          </cell>
          <cell r="L29">
            <v>9</v>
          </cell>
          <cell r="M29">
            <v>-3</v>
          </cell>
          <cell r="N29">
            <v>0</v>
          </cell>
          <cell r="O29">
            <v>120</v>
          </cell>
        </row>
        <row r="29">
          <cell r="Q29">
            <v>29</v>
          </cell>
          <cell r="R29">
            <v>33</v>
          </cell>
          <cell r="S29">
            <v>36</v>
          </cell>
          <cell r="T29">
            <v>39</v>
          </cell>
          <cell r="U29">
            <v>2</v>
          </cell>
          <cell r="V29">
            <v>33</v>
          </cell>
          <cell r="W29">
            <v>165</v>
          </cell>
          <cell r="X29">
            <v>24</v>
          </cell>
          <cell r="Y29">
            <v>-9</v>
          </cell>
          <cell r="Z29">
            <v>0</v>
          </cell>
          <cell r="AA29">
            <v>165</v>
          </cell>
        </row>
        <row r="29">
          <cell r="AC29">
            <v>26</v>
          </cell>
          <cell r="AD29">
            <v>582</v>
          </cell>
          <cell r="AE29" t="str">
            <v>青羊区十二桥药店</v>
          </cell>
          <cell r="AF29" t="str">
            <v>光华片区</v>
          </cell>
          <cell r="AG29">
            <v>36</v>
          </cell>
          <cell r="AH29">
            <v>40</v>
          </cell>
          <cell r="AI29">
            <v>45</v>
          </cell>
          <cell r="AJ29">
            <v>50</v>
          </cell>
          <cell r="AK29">
            <v>1</v>
          </cell>
          <cell r="AL29">
            <v>36</v>
          </cell>
          <cell r="AM29">
            <v>180</v>
          </cell>
          <cell r="AN29">
            <v>35</v>
          </cell>
          <cell r="AO29">
            <v>4072.92</v>
          </cell>
          <cell r="AP29">
            <v>-1</v>
          </cell>
          <cell r="AQ29">
            <v>0</v>
          </cell>
          <cell r="AR29">
            <v>180</v>
          </cell>
        </row>
        <row r="29">
          <cell r="AT29">
            <v>7</v>
          </cell>
          <cell r="AU29">
            <v>9</v>
          </cell>
          <cell r="AV29">
            <v>12</v>
          </cell>
          <cell r="AW29">
            <v>14</v>
          </cell>
          <cell r="AX29">
            <v>3</v>
          </cell>
          <cell r="AY29">
            <v>12</v>
          </cell>
          <cell r="AZ29">
            <v>300</v>
          </cell>
          <cell r="BA29">
            <v>16</v>
          </cell>
          <cell r="BB29">
            <v>4</v>
          </cell>
          <cell r="BC29">
            <v>400</v>
          </cell>
          <cell r="BD29">
            <v>0</v>
          </cell>
          <cell r="BE29">
            <v>100</v>
          </cell>
          <cell r="BF29">
            <v>16</v>
          </cell>
          <cell r="BG29">
            <v>22</v>
          </cell>
          <cell r="BH29">
            <v>27</v>
          </cell>
          <cell r="BI29">
            <v>30</v>
          </cell>
          <cell r="BJ29">
            <v>2</v>
          </cell>
          <cell r="BK29">
            <v>22</v>
          </cell>
          <cell r="BL29">
            <v>176</v>
          </cell>
          <cell r="BM29">
            <v>3</v>
          </cell>
          <cell r="BN29">
            <v>-19</v>
          </cell>
          <cell r="BO29">
            <v>0</v>
          </cell>
          <cell r="BP29">
            <v>176</v>
          </cell>
        </row>
        <row r="29">
          <cell r="BR29">
            <v>26</v>
          </cell>
          <cell r="BS29">
            <v>582</v>
          </cell>
          <cell r="BT29" t="str">
            <v>青羊区十二桥药店</v>
          </cell>
          <cell r="BU29" t="str">
            <v>光华片区</v>
          </cell>
          <cell r="BV29">
            <v>20</v>
          </cell>
          <cell r="BW29">
            <v>25</v>
          </cell>
          <cell r="BX29">
            <v>30</v>
          </cell>
          <cell r="BY29">
            <v>37</v>
          </cell>
          <cell r="BZ29">
            <v>2</v>
          </cell>
          <cell r="CA29">
            <v>25</v>
          </cell>
          <cell r="CB29">
            <v>200</v>
          </cell>
          <cell r="CC29">
            <v>26</v>
          </cell>
          <cell r="CD29">
            <v>1</v>
          </cell>
          <cell r="CE29">
            <v>208</v>
          </cell>
        </row>
        <row r="29">
          <cell r="CG29">
            <v>8</v>
          </cell>
          <cell r="CH29">
            <v>20</v>
          </cell>
          <cell r="CI29">
            <v>25</v>
          </cell>
          <cell r="CJ29">
            <v>30</v>
          </cell>
          <cell r="CK29">
            <v>35</v>
          </cell>
          <cell r="CL29">
            <v>1</v>
          </cell>
          <cell r="CM29">
            <v>20</v>
          </cell>
          <cell r="CN29">
            <v>160</v>
          </cell>
          <cell r="CO29">
            <v>23</v>
          </cell>
          <cell r="CP29">
            <v>3</v>
          </cell>
          <cell r="CQ29">
            <v>184</v>
          </cell>
          <cell r="CR29">
            <v>0</v>
          </cell>
          <cell r="CS29">
            <v>24</v>
          </cell>
          <cell r="CT29">
            <v>26</v>
          </cell>
          <cell r="CU29">
            <v>582</v>
          </cell>
          <cell r="CV29" t="str">
            <v>青羊区十二桥药店</v>
          </cell>
          <cell r="CW29" t="str">
            <v>光华片区</v>
          </cell>
          <cell r="CX29">
            <v>7</v>
          </cell>
          <cell r="CY29">
            <v>9</v>
          </cell>
          <cell r="CZ29">
            <v>12</v>
          </cell>
          <cell r="DA29">
            <v>14</v>
          </cell>
          <cell r="DB29">
            <v>3</v>
          </cell>
          <cell r="DC29">
            <v>12</v>
          </cell>
          <cell r="DD29">
            <v>300</v>
          </cell>
          <cell r="DE29">
            <v>16</v>
          </cell>
          <cell r="DF29">
            <v>4</v>
          </cell>
          <cell r="DG29">
            <v>400</v>
          </cell>
          <cell r="DH29">
            <v>0</v>
          </cell>
          <cell r="DI29">
            <v>100</v>
          </cell>
          <cell r="DJ29">
            <v>36</v>
          </cell>
          <cell r="DK29">
            <v>40</v>
          </cell>
          <cell r="DL29">
            <v>45</v>
          </cell>
          <cell r="DM29">
            <v>50</v>
          </cell>
          <cell r="DN29">
            <v>1</v>
          </cell>
          <cell r="DO29">
            <v>36</v>
          </cell>
          <cell r="DP29">
            <v>180</v>
          </cell>
          <cell r="DQ29">
            <v>35</v>
          </cell>
          <cell r="DR29">
            <v>4072.92</v>
          </cell>
          <cell r="DS29">
            <v>-1</v>
          </cell>
          <cell r="DT29">
            <v>0</v>
          </cell>
          <cell r="DU29">
            <v>180</v>
          </cell>
        </row>
        <row r="29">
          <cell r="DW29">
            <v>7</v>
          </cell>
          <cell r="DX29">
            <v>9</v>
          </cell>
          <cell r="DY29">
            <v>11</v>
          </cell>
          <cell r="DZ29">
            <v>13</v>
          </cell>
          <cell r="EA29">
            <v>1</v>
          </cell>
          <cell r="EB29">
            <v>7</v>
          </cell>
          <cell r="EC29">
            <v>105</v>
          </cell>
          <cell r="ED29">
            <v>5</v>
          </cell>
          <cell r="EE29">
            <v>-2</v>
          </cell>
        </row>
        <row r="29">
          <cell r="EG29">
            <v>105</v>
          </cell>
        </row>
        <row r="29">
          <cell r="EI29">
            <v>1406</v>
          </cell>
          <cell r="EJ29">
            <v>792</v>
          </cell>
          <cell r="EK29">
            <v>746</v>
          </cell>
          <cell r="EL29">
            <v>132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5</v>
          </cell>
          <cell r="F30">
            <v>6</v>
          </cell>
          <cell r="G30">
            <v>9</v>
          </cell>
          <cell r="H30">
            <v>10</v>
          </cell>
          <cell r="I30">
            <v>2</v>
          </cell>
          <cell r="J30">
            <v>6</v>
          </cell>
          <cell r="K30">
            <v>120</v>
          </cell>
          <cell r="L30">
            <v>1</v>
          </cell>
          <cell r="M30">
            <v>-5</v>
          </cell>
          <cell r="N30">
            <v>0</v>
          </cell>
          <cell r="O30">
            <v>120</v>
          </cell>
        </row>
        <row r="30">
          <cell r="Q30">
            <v>18</v>
          </cell>
          <cell r="R30">
            <v>20</v>
          </cell>
          <cell r="S30">
            <v>24</v>
          </cell>
          <cell r="T30">
            <v>26</v>
          </cell>
          <cell r="U30">
            <v>2</v>
          </cell>
          <cell r="V30">
            <v>20</v>
          </cell>
          <cell r="W30">
            <v>100</v>
          </cell>
          <cell r="X30">
            <v>9</v>
          </cell>
          <cell r="Y30">
            <v>-11</v>
          </cell>
          <cell r="Z30">
            <v>0</v>
          </cell>
          <cell r="AA30">
            <v>100</v>
          </cell>
        </row>
        <row r="30">
          <cell r="AC30">
            <v>27</v>
          </cell>
          <cell r="AD30">
            <v>734</v>
          </cell>
          <cell r="AE30" t="str">
            <v>温江区同兴东路药店</v>
          </cell>
          <cell r="AF30" t="str">
            <v>光华片区</v>
          </cell>
          <cell r="AG30">
            <v>22</v>
          </cell>
          <cell r="AH30">
            <v>25</v>
          </cell>
          <cell r="AI30">
            <v>28</v>
          </cell>
          <cell r="AJ30">
            <v>31</v>
          </cell>
          <cell r="AK30">
            <v>2</v>
          </cell>
          <cell r="AL30">
            <v>25</v>
          </cell>
          <cell r="AM30">
            <v>175</v>
          </cell>
          <cell r="AN30">
            <v>4</v>
          </cell>
          <cell r="AO30">
            <v>376</v>
          </cell>
          <cell r="AP30">
            <v>-21</v>
          </cell>
          <cell r="AQ30">
            <v>0</v>
          </cell>
          <cell r="AR30">
            <v>175</v>
          </cell>
        </row>
        <row r="30">
          <cell r="AT30">
            <v>3</v>
          </cell>
          <cell r="AU30">
            <v>5</v>
          </cell>
          <cell r="AV30">
            <v>7</v>
          </cell>
          <cell r="AW30">
            <v>9</v>
          </cell>
          <cell r="AX30">
            <v>1</v>
          </cell>
          <cell r="AY30">
            <v>3</v>
          </cell>
          <cell r="AZ30">
            <v>45</v>
          </cell>
          <cell r="BA30">
            <v>3</v>
          </cell>
          <cell r="BB30">
            <v>0</v>
          </cell>
          <cell r="BC30">
            <v>45</v>
          </cell>
          <cell r="BD30">
            <v>0</v>
          </cell>
          <cell r="BE30">
            <v>0</v>
          </cell>
          <cell r="BF30">
            <v>6</v>
          </cell>
          <cell r="BG30">
            <v>8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132</v>
          </cell>
          <cell r="BM30">
            <v>7</v>
          </cell>
          <cell r="BN30">
            <v>-4</v>
          </cell>
          <cell r="BO30">
            <v>0</v>
          </cell>
          <cell r="BP30">
            <v>132</v>
          </cell>
        </row>
        <row r="30">
          <cell r="BR30">
            <v>27</v>
          </cell>
          <cell r="BS30">
            <v>734</v>
          </cell>
          <cell r="BT30" t="str">
            <v>温江区同兴东路药店</v>
          </cell>
          <cell r="BU30" t="str">
            <v>光华片区</v>
          </cell>
          <cell r="BV30">
            <v>5</v>
          </cell>
          <cell r="BW30">
            <v>6</v>
          </cell>
          <cell r="BX30">
            <v>8</v>
          </cell>
          <cell r="BY30">
            <v>10</v>
          </cell>
          <cell r="BZ30">
            <v>4</v>
          </cell>
          <cell r="CA30">
            <v>10</v>
          </cell>
          <cell r="CB30">
            <v>120</v>
          </cell>
          <cell r="CC30">
            <v>10</v>
          </cell>
          <cell r="CD30">
            <v>0</v>
          </cell>
          <cell r="CE30">
            <v>120</v>
          </cell>
        </row>
        <row r="30">
          <cell r="CH30">
            <v>5</v>
          </cell>
          <cell r="CI30">
            <v>6</v>
          </cell>
          <cell r="CJ30">
            <v>7</v>
          </cell>
          <cell r="CK30">
            <v>8</v>
          </cell>
          <cell r="CL30">
            <v>1</v>
          </cell>
          <cell r="CM30">
            <v>5</v>
          </cell>
          <cell r="CN30">
            <v>40</v>
          </cell>
          <cell r="CO30">
            <v>0</v>
          </cell>
          <cell r="CP30">
            <v>-5</v>
          </cell>
          <cell r="CQ30">
            <v>0</v>
          </cell>
          <cell r="CR30">
            <v>40</v>
          </cell>
        </row>
        <row r="30">
          <cell r="CT30">
            <v>27</v>
          </cell>
          <cell r="CU30">
            <v>734</v>
          </cell>
          <cell r="CV30" t="str">
            <v>温江区同兴东路药店</v>
          </cell>
          <cell r="CW30" t="str">
            <v>光华片区</v>
          </cell>
          <cell r="CX30">
            <v>3</v>
          </cell>
          <cell r="CY30">
            <v>5</v>
          </cell>
          <cell r="CZ30">
            <v>7</v>
          </cell>
          <cell r="DA30">
            <v>9</v>
          </cell>
          <cell r="DB30">
            <v>1</v>
          </cell>
          <cell r="DC30">
            <v>3</v>
          </cell>
          <cell r="DD30">
            <v>45</v>
          </cell>
          <cell r="DE30">
            <v>3</v>
          </cell>
          <cell r="DF30">
            <v>0</v>
          </cell>
          <cell r="DG30">
            <v>45</v>
          </cell>
          <cell r="DH30">
            <v>0</v>
          </cell>
          <cell r="DI30">
            <v>0</v>
          </cell>
          <cell r="DJ30">
            <v>22</v>
          </cell>
          <cell r="DK30">
            <v>25</v>
          </cell>
          <cell r="DL30">
            <v>28</v>
          </cell>
          <cell r="DM30">
            <v>31</v>
          </cell>
          <cell r="DN30">
            <v>2</v>
          </cell>
          <cell r="DO30">
            <v>25</v>
          </cell>
          <cell r="DP30">
            <v>175</v>
          </cell>
          <cell r="DQ30">
            <v>4</v>
          </cell>
          <cell r="DR30">
            <v>376</v>
          </cell>
          <cell r="DS30">
            <v>-21</v>
          </cell>
          <cell r="DT30">
            <v>0</v>
          </cell>
          <cell r="DU30">
            <v>175</v>
          </cell>
        </row>
        <row r="30">
          <cell r="DW30">
            <v>3</v>
          </cell>
          <cell r="DX30">
            <v>4</v>
          </cell>
          <cell r="DY30">
            <v>5</v>
          </cell>
          <cell r="DZ30">
            <v>6</v>
          </cell>
          <cell r="EA30">
            <v>2</v>
          </cell>
          <cell r="EB30">
            <v>4</v>
          </cell>
          <cell r="EC30">
            <v>80</v>
          </cell>
          <cell r="ED30">
            <v>0</v>
          </cell>
          <cell r="EE30">
            <v>-4</v>
          </cell>
        </row>
        <row r="30">
          <cell r="EG30">
            <v>80</v>
          </cell>
        </row>
        <row r="30">
          <cell r="EI30">
            <v>812</v>
          </cell>
          <cell r="EJ30">
            <v>165</v>
          </cell>
          <cell r="EK30">
            <v>647</v>
          </cell>
          <cell r="EL30">
            <v>0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8</v>
          </cell>
          <cell r="F31">
            <v>10</v>
          </cell>
          <cell r="G31">
            <v>13</v>
          </cell>
          <cell r="H31">
            <v>15</v>
          </cell>
          <cell r="I31">
            <v>1</v>
          </cell>
          <cell r="J31">
            <v>8</v>
          </cell>
          <cell r="K31">
            <v>80</v>
          </cell>
          <cell r="L31">
            <v>11.25</v>
          </cell>
          <cell r="M31">
            <v>3.25</v>
          </cell>
          <cell r="N31">
            <v>112.5</v>
          </cell>
          <cell r="O31">
            <v>0</v>
          </cell>
          <cell r="P31">
            <v>32.5</v>
          </cell>
          <cell r="Q31">
            <v>14</v>
          </cell>
          <cell r="R31">
            <v>16</v>
          </cell>
          <cell r="S31">
            <v>18</v>
          </cell>
          <cell r="T31">
            <v>20</v>
          </cell>
          <cell r="U31">
            <v>4</v>
          </cell>
          <cell r="V31">
            <v>20</v>
          </cell>
          <cell r="W31">
            <v>180</v>
          </cell>
          <cell r="X31">
            <v>25</v>
          </cell>
          <cell r="Y31">
            <v>5</v>
          </cell>
          <cell r="Z31">
            <v>225</v>
          </cell>
          <cell r="AA31">
            <v>0</v>
          </cell>
          <cell r="AB31">
            <v>45</v>
          </cell>
          <cell r="AC31">
            <v>28</v>
          </cell>
          <cell r="AD31">
            <v>385</v>
          </cell>
          <cell r="AE31" t="str">
            <v>五津西路药店</v>
          </cell>
          <cell r="AF31" t="str">
            <v>高新片区</v>
          </cell>
          <cell r="AG31">
            <v>26</v>
          </cell>
          <cell r="AH31">
            <v>29</v>
          </cell>
          <cell r="AI31">
            <v>33</v>
          </cell>
          <cell r="AJ31">
            <v>36</v>
          </cell>
          <cell r="AK31">
            <v>4</v>
          </cell>
          <cell r="AL31">
            <v>36</v>
          </cell>
          <cell r="AM31">
            <v>468</v>
          </cell>
          <cell r="AN31">
            <v>36.95</v>
          </cell>
          <cell r="AO31">
            <v>3524.47</v>
          </cell>
          <cell r="AP31">
            <v>0.949999999999989</v>
          </cell>
          <cell r="AQ31">
            <v>458.2</v>
          </cell>
          <cell r="AR31">
            <v>9.80000000000001</v>
          </cell>
        </row>
        <row r="31">
          <cell r="AT31">
            <v>6</v>
          </cell>
          <cell r="AU31">
            <v>8</v>
          </cell>
          <cell r="AV31">
            <v>10</v>
          </cell>
          <cell r="AW31">
            <v>12</v>
          </cell>
          <cell r="AX31">
            <v>4</v>
          </cell>
          <cell r="AY31">
            <v>12</v>
          </cell>
          <cell r="AZ31">
            <v>360</v>
          </cell>
          <cell r="BA31">
            <v>22</v>
          </cell>
          <cell r="BB31">
            <v>10</v>
          </cell>
          <cell r="BC31">
            <v>660</v>
          </cell>
          <cell r="BD31">
            <v>0</v>
          </cell>
          <cell r="BE31">
            <v>300</v>
          </cell>
          <cell r="BF31">
            <v>10</v>
          </cell>
          <cell r="BG31">
            <v>14</v>
          </cell>
          <cell r="BH31">
            <v>17</v>
          </cell>
          <cell r="BI31">
            <v>19</v>
          </cell>
          <cell r="BJ31">
            <v>4</v>
          </cell>
          <cell r="BK31">
            <v>19</v>
          </cell>
          <cell r="BL31">
            <v>228</v>
          </cell>
          <cell r="BM31">
            <v>19</v>
          </cell>
          <cell r="BN31">
            <v>0</v>
          </cell>
          <cell r="BO31">
            <v>228</v>
          </cell>
        </row>
        <row r="31">
          <cell r="BR31">
            <v>28</v>
          </cell>
          <cell r="BS31">
            <v>385</v>
          </cell>
          <cell r="BT31" t="str">
            <v>五津西路药店</v>
          </cell>
          <cell r="BU31" t="str">
            <v>高新片区</v>
          </cell>
          <cell r="BV31">
            <v>11</v>
          </cell>
          <cell r="BW31">
            <v>14</v>
          </cell>
          <cell r="BX31">
            <v>17</v>
          </cell>
          <cell r="BY31">
            <v>21</v>
          </cell>
          <cell r="BZ31">
            <v>4</v>
          </cell>
          <cell r="CA31">
            <v>21</v>
          </cell>
          <cell r="CB31">
            <v>252</v>
          </cell>
          <cell r="CC31">
            <v>3</v>
          </cell>
          <cell r="CD31">
            <v>-18</v>
          </cell>
          <cell r="CE31">
            <v>0</v>
          </cell>
          <cell r="CF31">
            <v>252</v>
          </cell>
        </row>
        <row r="31">
          <cell r="CH31">
            <v>10</v>
          </cell>
          <cell r="CI31">
            <v>13</v>
          </cell>
          <cell r="CJ31">
            <v>16</v>
          </cell>
          <cell r="CK31">
            <v>18</v>
          </cell>
          <cell r="CL31">
            <v>4</v>
          </cell>
          <cell r="CM31">
            <v>18</v>
          </cell>
          <cell r="CN31">
            <v>270</v>
          </cell>
          <cell r="CO31">
            <v>9</v>
          </cell>
          <cell r="CP31">
            <v>-9</v>
          </cell>
          <cell r="CQ31">
            <v>0</v>
          </cell>
          <cell r="CR31">
            <v>270</v>
          </cell>
        </row>
        <row r="31">
          <cell r="CT31">
            <v>28</v>
          </cell>
          <cell r="CU31">
            <v>385</v>
          </cell>
          <cell r="CV31" t="str">
            <v>五津西路药店</v>
          </cell>
          <cell r="CW31" t="str">
            <v>高新片区</v>
          </cell>
          <cell r="CX31">
            <v>6</v>
          </cell>
          <cell r="CY31">
            <v>8</v>
          </cell>
          <cell r="CZ31">
            <v>10</v>
          </cell>
          <cell r="DA31">
            <v>12</v>
          </cell>
          <cell r="DB31">
            <v>4</v>
          </cell>
          <cell r="DC31">
            <v>12</v>
          </cell>
          <cell r="DD31">
            <v>360</v>
          </cell>
          <cell r="DE31">
            <v>22</v>
          </cell>
          <cell r="DF31">
            <v>10</v>
          </cell>
          <cell r="DG31">
            <v>660</v>
          </cell>
          <cell r="DH31">
            <v>0</v>
          </cell>
          <cell r="DI31">
            <v>300</v>
          </cell>
          <cell r="DJ31">
            <v>26</v>
          </cell>
          <cell r="DK31">
            <v>29</v>
          </cell>
          <cell r="DL31">
            <v>33</v>
          </cell>
          <cell r="DM31">
            <v>36</v>
          </cell>
          <cell r="DN31">
            <v>4</v>
          </cell>
          <cell r="DO31">
            <v>36</v>
          </cell>
          <cell r="DP31">
            <v>468</v>
          </cell>
          <cell r="DQ31">
            <v>36.95</v>
          </cell>
          <cell r="DR31">
            <v>3524.47</v>
          </cell>
          <cell r="DS31">
            <v>0.949999999999989</v>
          </cell>
          <cell r="DT31">
            <v>458.2</v>
          </cell>
          <cell r="DU31">
            <v>9.80000000000001</v>
          </cell>
        </row>
        <row r="31">
          <cell r="DW31">
            <v>5</v>
          </cell>
          <cell r="DX31">
            <v>6</v>
          </cell>
          <cell r="DY31">
            <v>8</v>
          </cell>
          <cell r="DZ31">
            <v>10</v>
          </cell>
          <cell r="EA31">
            <v>1</v>
          </cell>
          <cell r="EB31">
            <v>5</v>
          </cell>
          <cell r="EC31">
            <v>75</v>
          </cell>
          <cell r="ED31">
            <v>1</v>
          </cell>
          <cell r="EE31">
            <v>-4</v>
          </cell>
        </row>
        <row r="31">
          <cell r="EG31">
            <v>75</v>
          </cell>
        </row>
        <row r="31">
          <cell r="EI31">
            <v>1913</v>
          </cell>
          <cell r="EJ31">
            <v>1683.7</v>
          </cell>
          <cell r="EK31">
            <v>606.8</v>
          </cell>
          <cell r="EL31">
            <v>377.5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5</v>
          </cell>
          <cell r="F32">
            <v>6</v>
          </cell>
          <cell r="G32">
            <v>8</v>
          </cell>
          <cell r="H32">
            <v>9</v>
          </cell>
          <cell r="I32">
            <v>2</v>
          </cell>
          <cell r="J32">
            <v>6</v>
          </cell>
          <cell r="K32">
            <v>120</v>
          </cell>
          <cell r="L32">
            <v>4</v>
          </cell>
          <cell r="M32">
            <v>-2</v>
          </cell>
          <cell r="N32">
            <v>0</v>
          </cell>
          <cell r="O32">
            <v>120</v>
          </cell>
        </row>
        <row r="32">
          <cell r="Q32">
            <v>14</v>
          </cell>
          <cell r="R32">
            <v>16</v>
          </cell>
          <cell r="S32">
            <v>18</v>
          </cell>
          <cell r="T32">
            <v>20</v>
          </cell>
          <cell r="U32">
            <v>2</v>
          </cell>
          <cell r="V32">
            <v>16</v>
          </cell>
          <cell r="W32">
            <v>80</v>
          </cell>
          <cell r="X32">
            <v>8</v>
          </cell>
          <cell r="Y32">
            <v>-8</v>
          </cell>
          <cell r="Z32">
            <v>0</v>
          </cell>
          <cell r="AA32">
            <v>80</v>
          </cell>
        </row>
        <row r="32">
          <cell r="AC32">
            <v>29</v>
          </cell>
          <cell r="AD32">
            <v>377</v>
          </cell>
          <cell r="AE32" t="str">
            <v>新园大道药店</v>
          </cell>
          <cell r="AF32" t="str">
            <v>高新片区</v>
          </cell>
          <cell r="AG32">
            <v>23</v>
          </cell>
          <cell r="AH32">
            <v>26</v>
          </cell>
          <cell r="AI32">
            <v>29</v>
          </cell>
          <cell r="AJ32">
            <v>33</v>
          </cell>
          <cell r="AK32">
            <v>1</v>
          </cell>
          <cell r="AL32">
            <v>23</v>
          </cell>
          <cell r="AM32">
            <v>115</v>
          </cell>
          <cell r="AN32">
            <v>8.6</v>
          </cell>
          <cell r="AO32">
            <v>939.38</v>
          </cell>
          <cell r="AP32">
            <v>-14.4</v>
          </cell>
          <cell r="AQ32">
            <v>0</v>
          </cell>
          <cell r="AR32">
            <v>115</v>
          </cell>
        </row>
        <row r="32">
          <cell r="AT32">
            <v>3</v>
          </cell>
          <cell r="AU32">
            <v>5</v>
          </cell>
          <cell r="AV32">
            <v>7</v>
          </cell>
          <cell r="AW32">
            <v>9</v>
          </cell>
          <cell r="AX32">
            <v>1</v>
          </cell>
          <cell r="AY32">
            <v>3</v>
          </cell>
          <cell r="AZ32">
            <v>45</v>
          </cell>
          <cell r="BA32">
            <v>4</v>
          </cell>
          <cell r="BB32">
            <v>1</v>
          </cell>
          <cell r="BC32">
            <v>60</v>
          </cell>
          <cell r="BD32">
            <v>0</v>
          </cell>
          <cell r="BE32">
            <v>15</v>
          </cell>
          <cell r="BF32">
            <v>6</v>
          </cell>
          <cell r="BG32">
            <v>8</v>
          </cell>
          <cell r="BH32">
            <v>10</v>
          </cell>
          <cell r="BI32">
            <v>11</v>
          </cell>
          <cell r="BJ32">
            <v>4</v>
          </cell>
          <cell r="BK32">
            <v>11</v>
          </cell>
          <cell r="BL32">
            <v>132</v>
          </cell>
          <cell r="BM32">
            <v>4</v>
          </cell>
          <cell r="BN32">
            <v>-7</v>
          </cell>
          <cell r="BO32">
            <v>0</v>
          </cell>
          <cell r="BP32">
            <v>132</v>
          </cell>
        </row>
        <row r="32">
          <cell r="BR32">
            <v>29</v>
          </cell>
          <cell r="BS32">
            <v>377</v>
          </cell>
          <cell r="BT32" t="str">
            <v>新园大道药店</v>
          </cell>
          <cell r="BU32" t="str">
            <v>高新片区</v>
          </cell>
          <cell r="BV32">
            <v>5</v>
          </cell>
          <cell r="BW32">
            <v>6</v>
          </cell>
          <cell r="BX32">
            <v>8</v>
          </cell>
          <cell r="BY32">
            <v>10</v>
          </cell>
          <cell r="BZ32">
            <v>2</v>
          </cell>
          <cell r="CA32">
            <v>6</v>
          </cell>
          <cell r="CB32">
            <v>48</v>
          </cell>
          <cell r="CC32">
            <v>3</v>
          </cell>
          <cell r="CD32">
            <v>-3</v>
          </cell>
          <cell r="CE32">
            <v>0</v>
          </cell>
          <cell r="CF32">
            <v>48</v>
          </cell>
        </row>
        <row r="32">
          <cell r="CH32">
            <v>6</v>
          </cell>
          <cell r="CI32">
            <v>7</v>
          </cell>
          <cell r="CJ32">
            <v>8</v>
          </cell>
          <cell r="CK32">
            <v>10</v>
          </cell>
          <cell r="CL32">
            <v>2</v>
          </cell>
          <cell r="CM32">
            <v>7</v>
          </cell>
          <cell r="CN32">
            <v>70</v>
          </cell>
          <cell r="CO32">
            <v>4</v>
          </cell>
          <cell r="CP32">
            <v>-3</v>
          </cell>
          <cell r="CQ32">
            <v>0</v>
          </cell>
          <cell r="CR32">
            <v>70</v>
          </cell>
        </row>
        <row r="32">
          <cell r="CT32">
            <v>29</v>
          </cell>
          <cell r="CU32">
            <v>377</v>
          </cell>
          <cell r="CV32" t="str">
            <v>新园大道药店</v>
          </cell>
          <cell r="CW32" t="str">
            <v>高新片区</v>
          </cell>
          <cell r="CX32">
            <v>3</v>
          </cell>
          <cell r="CY32">
            <v>5</v>
          </cell>
          <cell r="CZ32">
            <v>7</v>
          </cell>
          <cell r="DA32">
            <v>9</v>
          </cell>
          <cell r="DB32">
            <v>1</v>
          </cell>
          <cell r="DC32">
            <v>3</v>
          </cell>
          <cell r="DD32">
            <v>45</v>
          </cell>
          <cell r="DE32">
            <v>4</v>
          </cell>
          <cell r="DF32">
            <v>1</v>
          </cell>
          <cell r="DG32">
            <v>60</v>
          </cell>
          <cell r="DH32">
            <v>0</v>
          </cell>
          <cell r="DI32">
            <v>15</v>
          </cell>
          <cell r="DJ32">
            <v>23</v>
          </cell>
          <cell r="DK32">
            <v>26</v>
          </cell>
          <cell r="DL32">
            <v>29</v>
          </cell>
          <cell r="DM32">
            <v>33</v>
          </cell>
          <cell r="DN32">
            <v>1</v>
          </cell>
          <cell r="DO32">
            <v>23</v>
          </cell>
          <cell r="DP32">
            <v>115</v>
          </cell>
          <cell r="DQ32">
            <v>8.6</v>
          </cell>
          <cell r="DR32">
            <v>939.38</v>
          </cell>
          <cell r="DS32">
            <v>-14.4</v>
          </cell>
          <cell r="DT32">
            <v>0</v>
          </cell>
          <cell r="DU32">
            <v>115</v>
          </cell>
        </row>
        <row r="32">
          <cell r="DW32">
            <v>4</v>
          </cell>
          <cell r="DX32">
            <v>5</v>
          </cell>
          <cell r="DY32">
            <v>6</v>
          </cell>
          <cell r="DZ32">
            <v>7</v>
          </cell>
          <cell r="EA32">
            <v>1</v>
          </cell>
          <cell r="EB32">
            <v>4</v>
          </cell>
          <cell r="EC32">
            <v>60</v>
          </cell>
          <cell r="ED32">
            <v>0</v>
          </cell>
          <cell r="EE32">
            <v>-4</v>
          </cell>
        </row>
        <row r="32">
          <cell r="EG32">
            <v>60</v>
          </cell>
        </row>
        <row r="32">
          <cell r="EI32">
            <v>670</v>
          </cell>
          <cell r="EJ32">
            <v>60</v>
          </cell>
          <cell r="EK32">
            <v>625</v>
          </cell>
          <cell r="EL32">
            <v>15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13</v>
          </cell>
          <cell r="F33">
            <v>17</v>
          </cell>
          <cell r="G33">
            <v>21</v>
          </cell>
          <cell r="H33">
            <v>24</v>
          </cell>
          <cell r="I33">
            <v>2</v>
          </cell>
          <cell r="J33">
            <v>17</v>
          </cell>
          <cell r="K33">
            <v>340</v>
          </cell>
          <cell r="L33">
            <v>20</v>
          </cell>
          <cell r="M33">
            <v>3</v>
          </cell>
          <cell r="N33">
            <v>400</v>
          </cell>
          <cell r="O33">
            <v>0</v>
          </cell>
          <cell r="P33">
            <v>60</v>
          </cell>
          <cell r="Q33">
            <v>39</v>
          </cell>
          <cell r="R33">
            <v>44</v>
          </cell>
          <cell r="S33">
            <v>48</v>
          </cell>
          <cell r="T33">
            <v>52</v>
          </cell>
          <cell r="U33">
            <v>2</v>
          </cell>
          <cell r="V33">
            <v>44</v>
          </cell>
          <cell r="W33">
            <v>220</v>
          </cell>
          <cell r="X33">
            <v>66</v>
          </cell>
          <cell r="Y33">
            <v>22</v>
          </cell>
          <cell r="Z33">
            <v>330</v>
          </cell>
          <cell r="AA33">
            <v>0</v>
          </cell>
          <cell r="AB33">
            <v>110</v>
          </cell>
          <cell r="AC33">
            <v>30</v>
          </cell>
          <cell r="AD33">
            <v>571</v>
          </cell>
          <cell r="AE33" t="str">
            <v>民丰大道店</v>
          </cell>
          <cell r="AF33" t="str">
            <v>高新片区</v>
          </cell>
          <cell r="AG33">
            <v>42</v>
          </cell>
          <cell r="AH33">
            <v>47</v>
          </cell>
          <cell r="AI33">
            <v>53</v>
          </cell>
          <cell r="AJ33">
            <v>59</v>
          </cell>
          <cell r="AK33">
            <v>4</v>
          </cell>
          <cell r="AL33">
            <v>59</v>
          </cell>
          <cell r="AM33">
            <v>767</v>
          </cell>
          <cell r="AN33">
            <v>89.5</v>
          </cell>
          <cell r="AO33">
            <v>9646.96</v>
          </cell>
          <cell r="AP33">
            <v>30.5</v>
          </cell>
          <cell r="AQ33">
            <v>1254.1</v>
          </cell>
        </row>
        <row r="33">
          <cell r="AS33">
            <v>487.1</v>
          </cell>
          <cell r="AT33">
            <v>11</v>
          </cell>
          <cell r="AU33">
            <v>14</v>
          </cell>
          <cell r="AV33">
            <v>16</v>
          </cell>
          <cell r="AW33">
            <v>18</v>
          </cell>
          <cell r="AX33">
            <v>3</v>
          </cell>
          <cell r="AY33">
            <v>16</v>
          </cell>
          <cell r="AZ33">
            <v>400</v>
          </cell>
          <cell r="BA33">
            <v>22</v>
          </cell>
          <cell r="BB33">
            <v>6</v>
          </cell>
          <cell r="BC33">
            <v>550</v>
          </cell>
          <cell r="BD33">
            <v>0</v>
          </cell>
          <cell r="BE33">
            <v>150</v>
          </cell>
          <cell r="BF33">
            <v>18</v>
          </cell>
          <cell r="BG33">
            <v>24</v>
          </cell>
          <cell r="BH33">
            <v>30</v>
          </cell>
          <cell r="BI33">
            <v>34</v>
          </cell>
          <cell r="BJ33">
            <v>1</v>
          </cell>
          <cell r="BK33">
            <v>18</v>
          </cell>
          <cell r="BL33">
            <v>108</v>
          </cell>
          <cell r="BM33">
            <v>3</v>
          </cell>
          <cell r="BN33">
            <v>-15</v>
          </cell>
          <cell r="BO33">
            <v>0</v>
          </cell>
          <cell r="BP33">
            <v>108</v>
          </cell>
        </row>
        <row r="33">
          <cell r="BR33">
            <v>30</v>
          </cell>
          <cell r="BS33">
            <v>571</v>
          </cell>
          <cell r="BT33" t="str">
            <v>民丰大道店</v>
          </cell>
          <cell r="BU33" t="str">
            <v>高新片区</v>
          </cell>
          <cell r="BV33">
            <v>18</v>
          </cell>
          <cell r="BW33">
            <v>23</v>
          </cell>
          <cell r="BX33">
            <v>27</v>
          </cell>
          <cell r="BY33">
            <v>33</v>
          </cell>
          <cell r="BZ33">
            <v>3</v>
          </cell>
          <cell r="CA33">
            <v>27</v>
          </cell>
          <cell r="CB33">
            <v>270</v>
          </cell>
          <cell r="CC33">
            <v>37</v>
          </cell>
          <cell r="CD33">
            <v>10</v>
          </cell>
          <cell r="CE33">
            <v>370</v>
          </cell>
        </row>
        <row r="33">
          <cell r="CG33">
            <v>100</v>
          </cell>
          <cell r="CH33">
            <v>18</v>
          </cell>
          <cell r="CI33">
            <v>22</v>
          </cell>
          <cell r="CJ33">
            <v>26</v>
          </cell>
          <cell r="CK33">
            <v>31</v>
          </cell>
          <cell r="CL33">
            <v>1</v>
          </cell>
          <cell r="CM33">
            <v>18</v>
          </cell>
          <cell r="CN33">
            <v>144</v>
          </cell>
          <cell r="CO33">
            <v>0</v>
          </cell>
          <cell r="CP33">
            <v>-18</v>
          </cell>
          <cell r="CQ33">
            <v>0</v>
          </cell>
          <cell r="CR33">
            <v>144</v>
          </cell>
        </row>
        <row r="33">
          <cell r="CT33">
            <v>30</v>
          </cell>
          <cell r="CU33">
            <v>571</v>
          </cell>
          <cell r="CV33" t="str">
            <v>民丰大道店</v>
          </cell>
          <cell r="CW33" t="str">
            <v>高新片区</v>
          </cell>
          <cell r="CX33">
            <v>11</v>
          </cell>
          <cell r="CY33">
            <v>14</v>
          </cell>
          <cell r="CZ33">
            <v>16</v>
          </cell>
          <cell r="DA33">
            <v>18</v>
          </cell>
          <cell r="DB33">
            <v>3</v>
          </cell>
          <cell r="DC33">
            <v>16</v>
          </cell>
          <cell r="DD33">
            <v>400</v>
          </cell>
          <cell r="DE33">
            <v>22</v>
          </cell>
          <cell r="DF33">
            <v>6</v>
          </cell>
          <cell r="DG33">
            <v>550</v>
          </cell>
          <cell r="DH33">
            <v>0</v>
          </cell>
          <cell r="DI33">
            <v>150</v>
          </cell>
          <cell r="DJ33">
            <v>42</v>
          </cell>
          <cell r="DK33">
            <v>47</v>
          </cell>
          <cell r="DL33">
            <v>53</v>
          </cell>
          <cell r="DM33">
            <v>59</v>
          </cell>
          <cell r="DN33">
            <v>4</v>
          </cell>
          <cell r="DO33">
            <v>59</v>
          </cell>
          <cell r="DP33">
            <v>767</v>
          </cell>
          <cell r="DQ33">
            <v>89.5</v>
          </cell>
          <cell r="DR33">
            <v>9646.96</v>
          </cell>
          <cell r="DS33">
            <v>30.5</v>
          </cell>
          <cell r="DT33">
            <v>1254.1</v>
          </cell>
        </row>
        <row r="33">
          <cell r="DV33">
            <v>487.1</v>
          </cell>
          <cell r="DW33">
            <v>8</v>
          </cell>
          <cell r="DX33">
            <v>10</v>
          </cell>
          <cell r="DY33">
            <v>13</v>
          </cell>
          <cell r="DZ33">
            <v>16</v>
          </cell>
          <cell r="EA33">
            <v>2</v>
          </cell>
          <cell r="EB33">
            <v>10</v>
          </cell>
          <cell r="EC33">
            <v>200</v>
          </cell>
          <cell r="ED33">
            <v>3</v>
          </cell>
          <cell r="EE33">
            <v>-7</v>
          </cell>
        </row>
        <row r="33">
          <cell r="EG33">
            <v>200</v>
          </cell>
        </row>
        <row r="33">
          <cell r="EI33">
            <v>2449</v>
          </cell>
          <cell r="EJ33">
            <v>2904.1</v>
          </cell>
          <cell r="EK33">
            <v>452</v>
          </cell>
          <cell r="EL33">
            <v>907.1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2</v>
          </cell>
          <cell r="F34">
            <v>4</v>
          </cell>
          <cell r="G34">
            <v>5</v>
          </cell>
          <cell r="H34">
            <v>6</v>
          </cell>
          <cell r="I34">
            <v>2</v>
          </cell>
          <cell r="J34">
            <v>2</v>
          </cell>
          <cell r="K34">
            <v>40</v>
          </cell>
          <cell r="L34">
            <v>2</v>
          </cell>
          <cell r="M34">
            <v>0</v>
          </cell>
          <cell r="N34">
            <v>40</v>
          </cell>
          <cell r="O34">
            <v>0</v>
          </cell>
        </row>
        <row r="34">
          <cell r="Q34">
            <v>21</v>
          </cell>
          <cell r="R34">
            <v>24</v>
          </cell>
          <cell r="S34">
            <v>27</v>
          </cell>
          <cell r="T34">
            <v>29</v>
          </cell>
          <cell r="U34">
            <v>1</v>
          </cell>
          <cell r="V34">
            <v>21</v>
          </cell>
          <cell r="W34">
            <v>63</v>
          </cell>
          <cell r="X34">
            <v>24</v>
          </cell>
          <cell r="Y34">
            <v>3</v>
          </cell>
          <cell r="Z34">
            <v>72</v>
          </cell>
          <cell r="AA34">
            <v>0</v>
          </cell>
          <cell r="AB34">
            <v>9</v>
          </cell>
          <cell r="AC34">
            <v>31</v>
          </cell>
          <cell r="AD34">
            <v>371</v>
          </cell>
          <cell r="AE34" t="str">
            <v>兴义镇万兴路药店</v>
          </cell>
          <cell r="AF34" t="str">
            <v>高新片区</v>
          </cell>
          <cell r="AG34">
            <v>7</v>
          </cell>
          <cell r="AH34">
            <v>8</v>
          </cell>
          <cell r="AI34">
            <v>9</v>
          </cell>
          <cell r="AJ34">
            <v>10</v>
          </cell>
          <cell r="AK34">
            <v>4</v>
          </cell>
          <cell r="AL34">
            <v>10</v>
          </cell>
          <cell r="AM34">
            <v>130</v>
          </cell>
          <cell r="AN34">
            <v>14.98</v>
          </cell>
          <cell r="AO34">
            <v>1539.38</v>
          </cell>
          <cell r="AP34">
            <v>4.98</v>
          </cell>
          <cell r="AQ34">
            <v>200.1</v>
          </cell>
        </row>
        <row r="34">
          <cell r="AS34">
            <v>70.1</v>
          </cell>
          <cell r="AT34">
            <v>2</v>
          </cell>
          <cell r="AU34">
            <v>3</v>
          </cell>
          <cell r="AV34">
            <v>4</v>
          </cell>
          <cell r="AW34">
            <v>5</v>
          </cell>
          <cell r="AX34">
            <v>1</v>
          </cell>
          <cell r="AY34">
            <v>2</v>
          </cell>
          <cell r="AZ34">
            <v>30</v>
          </cell>
          <cell r="BA34">
            <v>5</v>
          </cell>
          <cell r="BB34">
            <v>3</v>
          </cell>
          <cell r="BC34">
            <v>75</v>
          </cell>
          <cell r="BD34">
            <v>0</v>
          </cell>
          <cell r="BE34">
            <v>45</v>
          </cell>
          <cell r="BF34">
            <v>3</v>
          </cell>
          <cell r="BG34">
            <v>4</v>
          </cell>
          <cell r="BH34">
            <v>5</v>
          </cell>
          <cell r="BI34">
            <v>6</v>
          </cell>
          <cell r="BJ34">
            <v>2</v>
          </cell>
          <cell r="BK34">
            <v>4</v>
          </cell>
          <cell r="BL34">
            <v>32</v>
          </cell>
          <cell r="BM34">
            <v>4</v>
          </cell>
          <cell r="BN34">
            <v>0</v>
          </cell>
          <cell r="BO34">
            <v>32</v>
          </cell>
        </row>
        <row r="34">
          <cell r="BR34">
            <v>31</v>
          </cell>
          <cell r="BS34">
            <v>371</v>
          </cell>
          <cell r="BT34" t="str">
            <v>兴义镇万兴路药店</v>
          </cell>
          <cell r="BU34" t="str">
            <v>高新片区</v>
          </cell>
          <cell r="BV34">
            <v>4</v>
          </cell>
          <cell r="BW34">
            <v>5</v>
          </cell>
          <cell r="BX34">
            <v>6</v>
          </cell>
          <cell r="BY34">
            <v>7</v>
          </cell>
          <cell r="BZ34">
            <v>3</v>
          </cell>
          <cell r="CA34">
            <v>6</v>
          </cell>
          <cell r="CB34">
            <v>60</v>
          </cell>
          <cell r="CC34">
            <v>6</v>
          </cell>
          <cell r="CD34">
            <v>0</v>
          </cell>
          <cell r="CE34">
            <v>60</v>
          </cell>
        </row>
        <row r="34">
          <cell r="CH34">
            <v>4</v>
          </cell>
          <cell r="CI34">
            <v>5</v>
          </cell>
          <cell r="CJ34">
            <v>6</v>
          </cell>
          <cell r="CK34">
            <v>7</v>
          </cell>
          <cell r="CL34">
            <v>1</v>
          </cell>
          <cell r="CM34">
            <v>4</v>
          </cell>
          <cell r="CN34">
            <v>32</v>
          </cell>
          <cell r="CO34">
            <v>5</v>
          </cell>
          <cell r="CP34">
            <v>1</v>
          </cell>
          <cell r="CQ34">
            <v>40</v>
          </cell>
          <cell r="CR34">
            <v>0</v>
          </cell>
          <cell r="CS34">
            <v>8</v>
          </cell>
          <cell r="CT34">
            <v>31</v>
          </cell>
          <cell r="CU34">
            <v>371</v>
          </cell>
          <cell r="CV34" t="str">
            <v>兴义镇万兴路药店</v>
          </cell>
          <cell r="CW34" t="str">
            <v>高新片区</v>
          </cell>
          <cell r="CX34">
            <v>2</v>
          </cell>
          <cell r="CY34">
            <v>3</v>
          </cell>
          <cell r="CZ34">
            <v>4</v>
          </cell>
          <cell r="DA34">
            <v>5</v>
          </cell>
          <cell r="DB34">
            <v>1</v>
          </cell>
          <cell r="DC34">
            <v>2</v>
          </cell>
          <cell r="DD34">
            <v>30</v>
          </cell>
          <cell r="DE34">
            <v>5</v>
          </cell>
          <cell r="DF34">
            <v>3</v>
          </cell>
          <cell r="DG34">
            <v>75</v>
          </cell>
          <cell r="DH34">
            <v>0</v>
          </cell>
          <cell r="DI34">
            <v>45</v>
          </cell>
          <cell r="DJ34">
            <v>7</v>
          </cell>
          <cell r="DK34">
            <v>8</v>
          </cell>
          <cell r="DL34">
            <v>9</v>
          </cell>
          <cell r="DM34">
            <v>10</v>
          </cell>
          <cell r="DN34">
            <v>4</v>
          </cell>
          <cell r="DO34">
            <v>10</v>
          </cell>
          <cell r="DP34">
            <v>130</v>
          </cell>
          <cell r="DQ34">
            <v>14.98</v>
          </cell>
          <cell r="DR34">
            <v>1539.38</v>
          </cell>
          <cell r="DS34">
            <v>4.98</v>
          </cell>
          <cell r="DT34">
            <v>200.1</v>
          </cell>
        </row>
        <row r="34">
          <cell r="DV34">
            <v>70.1</v>
          </cell>
          <cell r="DW34">
            <v>2</v>
          </cell>
          <cell r="DX34">
            <v>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30</v>
          </cell>
          <cell r="ED34">
            <v>1</v>
          </cell>
          <cell r="EE34">
            <v>-1</v>
          </cell>
        </row>
        <row r="34">
          <cell r="EG34">
            <v>30</v>
          </cell>
        </row>
        <row r="34">
          <cell r="EI34">
            <v>417</v>
          </cell>
          <cell r="EJ34">
            <v>519.1</v>
          </cell>
          <cell r="EK34">
            <v>30</v>
          </cell>
          <cell r="EL34">
            <v>132.1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8</v>
          </cell>
          <cell r="F35">
            <v>13</v>
          </cell>
          <cell r="G35">
            <v>16</v>
          </cell>
          <cell r="H35">
            <v>18</v>
          </cell>
          <cell r="I35">
            <v>1</v>
          </cell>
          <cell r="J35">
            <v>8</v>
          </cell>
          <cell r="K35">
            <v>80</v>
          </cell>
          <cell r="L35">
            <v>4</v>
          </cell>
          <cell r="M35">
            <v>-4</v>
          </cell>
          <cell r="N35">
            <v>0</v>
          </cell>
          <cell r="O35">
            <v>80</v>
          </cell>
        </row>
        <row r="35">
          <cell r="Q35">
            <v>18</v>
          </cell>
          <cell r="R35">
            <v>20</v>
          </cell>
          <cell r="S35">
            <v>22</v>
          </cell>
          <cell r="T35">
            <v>24</v>
          </cell>
          <cell r="U35">
            <v>1</v>
          </cell>
          <cell r="V35">
            <v>18</v>
          </cell>
          <cell r="W35">
            <v>54</v>
          </cell>
          <cell r="X35">
            <v>15</v>
          </cell>
          <cell r="Y35">
            <v>-3</v>
          </cell>
          <cell r="Z35">
            <v>0</v>
          </cell>
          <cell r="AA35">
            <v>54</v>
          </cell>
        </row>
        <row r="35">
          <cell r="AC35">
            <v>32</v>
          </cell>
          <cell r="AD35">
            <v>541</v>
          </cell>
          <cell r="AE35" t="str">
            <v>高新区府城大道西段店</v>
          </cell>
          <cell r="AF35" t="str">
            <v>高新片区</v>
          </cell>
          <cell r="AG35">
            <v>34</v>
          </cell>
          <cell r="AH35">
            <v>38</v>
          </cell>
          <cell r="AI35">
            <v>43</v>
          </cell>
          <cell r="AJ35">
            <v>48</v>
          </cell>
          <cell r="AK35">
            <v>2</v>
          </cell>
          <cell r="AL35">
            <v>38</v>
          </cell>
          <cell r="AM35">
            <v>266</v>
          </cell>
          <cell r="AN35">
            <v>81.8</v>
          </cell>
          <cell r="AO35">
            <v>8872.51</v>
          </cell>
          <cell r="AP35">
            <v>43.8</v>
          </cell>
          <cell r="AQ35">
            <v>621.1</v>
          </cell>
        </row>
        <row r="35">
          <cell r="AS35">
            <v>355.1</v>
          </cell>
          <cell r="AT35">
            <v>8</v>
          </cell>
          <cell r="AU35">
            <v>10</v>
          </cell>
          <cell r="AV35">
            <v>13</v>
          </cell>
          <cell r="AW35">
            <v>15</v>
          </cell>
          <cell r="AX35">
            <v>2</v>
          </cell>
          <cell r="AY35">
            <v>10</v>
          </cell>
          <cell r="AZ35">
            <v>200</v>
          </cell>
          <cell r="BA35">
            <v>22</v>
          </cell>
          <cell r="BB35">
            <v>12</v>
          </cell>
          <cell r="BC35">
            <v>440</v>
          </cell>
          <cell r="BD35">
            <v>0</v>
          </cell>
          <cell r="BE35">
            <v>240</v>
          </cell>
          <cell r="BF35">
            <v>12</v>
          </cell>
          <cell r="BG35">
            <v>16</v>
          </cell>
          <cell r="BH35">
            <v>20</v>
          </cell>
          <cell r="BI35">
            <v>22</v>
          </cell>
          <cell r="BJ35">
            <v>1</v>
          </cell>
          <cell r="BK35">
            <v>12</v>
          </cell>
          <cell r="BL35">
            <v>72</v>
          </cell>
          <cell r="BM35">
            <v>6</v>
          </cell>
          <cell r="BN35">
            <v>-6</v>
          </cell>
          <cell r="BO35">
            <v>0</v>
          </cell>
          <cell r="BP35">
            <v>72</v>
          </cell>
        </row>
        <row r="35">
          <cell r="BR35">
            <v>32</v>
          </cell>
          <cell r="BS35">
            <v>541</v>
          </cell>
          <cell r="BT35" t="str">
            <v>高新区府城大道西段店</v>
          </cell>
          <cell r="BU35" t="str">
            <v>高新片区</v>
          </cell>
          <cell r="BV35">
            <v>11</v>
          </cell>
          <cell r="BW35">
            <v>14</v>
          </cell>
          <cell r="BX35">
            <v>17</v>
          </cell>
          <cell r="BY35">
            <v>21</v>
          </cell>
          <cell r="BZ35">
            <v>1</v>
          </cell>
          <cell r="CA35">
            <v>11</v>
          </cell>
          <cell r="CB35">
            <v>66</v>
          </cell>
          <cell r="CC35">
            <v>21</v>
          </cell>
          <cell r="CD35">
            <v>10</v>
          </cell>
          <cell r="CE35">
            <v>126</v>
          </cell>
        </row>
        <row r="35">
          <cell r="CG35">
            <v>60</v>
          </cell>
          <cell r="CH35">
            <v>10</v>
          </cell>
          <cell r="CI35">
            <v>13</v>
          </cell>
          <cell r="CJ35">
            <v>16</v>
          </cell>
          <cell r="CK35">
            <v>18</v>
          </cell>
          <cell r="CL35">
            <v>1</v>
          </cell>
          <cell r="CM35">
            <v>10</v>
          </cell>
          <cell r="CN35">
            <v>80</v>
          </cell>
          <cell r="CO35">
            <v>6</v>
          </cell>
          <cell r="CP35">
            <v>-4</v>
          </cell>
          <cell r="CQ35">
            <v>0</v>
          </cell>
          <cell r="CR35">
            <v>80</v>
          </cell>
        </row>
        <row r="35">
          <cell r="CT35">
            <v>32</v>
          </cell>
          <cell r="CU35">
            <v>541</v>
          </cell>
          <cell r="CV35" t="str">
            <v>高新区府城大道西段店</v>
          </cell>
          <cell r="CW35" t="str">
            <v>高新片区</v>
          </cell>
          <cell r="CX35">
            <v>8</v>
          </cell>
          <cell r="CY35">
            <v>10</v>
          </cell>
          <cell r="CZ35">
            <v>13</v>
          </cell>
          <cell r="DA35">
            <v>15</v>
          </cell>
          <cell r="DB35">
            <v>2</v>
          </cell>
          <cell r="DC35">
            <v>10</v>
          </cell>
          <cell r="DD35">
            <v>200</v>
          </cell>
          <cell r="DE35">
            <v>22</v>
          </cell>
          <cell r="DF35">
            <v>12</v>
          </cell>
          <cell r="DG35">
            <v>440</v>
          </cell>
          <cell r="DH35">
            <v>0</v>
          </cell>
          <cell r="DI35">
            <v>240</v>
          </cell>
          <cell r="DJ35">
            <v>34</v>
          </cell>
          <cell r="DK35">
            <v>38</v>
          </cell>
          <cell r="DL35">
            <v>43</v>
          </cell>
          <cell r="DM35">
            <v>48</v>
          </cell>
          <cell r="DN35">
            <v>2</v>
          </cell>
          <cell r="DO35">
            <v>38</v>
          </cell>
          <cell r="DP35">
            <v>266</v>
          </cell>
          <cell r="DQ35">
            <v>81.8</v>
          </cell>
          <cell r="DR35">
            <v>8872.51</v>
          </cell>
          <cell r="DS35">
            <v>43.8</v>
          </cell>
          <cell r="DT35">
            <v>621.1</v>
          </cell>
        </row>
        <row r="35">
          <cell r="DV35">
            <v>355.1</v>
          </cell>
          <cell r="DW35">
            <v>6</v>
          </cell>
          <cell r="DX35">
            <v>8</v>
          </cell>
          <cell r="DY35">
            <v>10</v>
          </cell>
          <cell r="DZ35">
            <v>12</v>
          </cell>
          <cell r="EA35">
            <v>1</v>
          </cell>
          <cell r="EB35">
            <v>6</v>
          </cell>
          <cell r="EC35">
            <v>90</v>
          </cell>
          <cell r="ED35">
            <v>0</v>
          </cell>
          <cell r="EE35">
            <v>-6</v>
          </cell>
        </row>
        <row r="35">
          <cell r="EG35">
            <v>90</v>
          </cell>
        </row>
        <row r="35">
          <cell r="EI35">
            <v>908</v>
          </cell>
          <cell r="EJ35">
            <v>1187.1</v>
          </cell>
          <cell r="EK35">
            <v>376</v>
          </cell>
          <cell r="EL35">
            <v>655.1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8</v>
          </cell>
          <cell r="F36">
            <v>10</v>
          </cell>
          <cell r="G36">
            <v>13</v>
          </cell>
          <cell r="H36">
            <v>15</v>
          </cell>
          <cell r="I36">
            <v>1</v>
          </cell>
          <cell r="J36">
            <v>8</v>
          </cell>
          <cell r="K36">
            <v>80</v>
          </cell>
          <cell r="L36">
            <v>2</v>
          </cell>
          <cell r="M36">
            <v>-6</v>
          </cell>
          <cell r="N36">
            <v>0</v>
          </cell>
          <cell r="O36">
            <v>80</v>
          </cell>
        </row>
        <row r="36">
          <cell r="Q36">
            <v>18</v>
          </cell>
          <cell r="R36">
            <v>20</v>
          </cell>
          <cell r="S36">
            <v>22</v>
          </cell>
          <cell r="T36">
            <v>24</v>
          </cell>
          <cell r="U36">
            <v>1</v>
          </cell>
          <cell r="V36">
            <v>18</v>
          </cell>
          <cell r="W36">
            <v>54</v>
          </cell>
          <cell r="X36">
            <v>18</v>
          </cell>
          <cell r="Y36">
            <v>0</v>
          </cell>
          <cell r="Z36">
            <v>54</v>
          </cell>
          <cell r="AA36">
            <v>0</v>
          </cell>
        </row>
        <row r="36">
          <cell r="AC36">
            <v>33</v>
          </cell>
          <cell r="AD36">
            <v>387</v>
          </cell>
          <cell r="AE36" t="str">
            <v>新乐中街药店</v>
          </cell>
          <cell r="AF36" t="str">
            <v>高新片区</v>
          </cell>
          <cell r="AG36">
            <v>31</v>
          </cell>
          <cell r="AH36">
            <v>35</v>
          </cell>
          <cell r="AI36">
            <v>40</v>
          </cell>
          <cell r="AJ36">
            <v>44</v>
          </cell>
          <cell r="AK36">
            <v>2</v>
          </cell>
          <cell r="AL36">
            <v>35</v>
          </cell>
          <cell r="AM36">
            <v>245</v>
          </cell>
          <cell r="AN36">
            <v>45</v>
          </cell>
          <cell r="AO36">
            <v>3895.06</v>
          </cell>
          <cell r="AP36">
            <v>10</v>
          </cell>
          <cell r="AQ36">
            <v>272.7</v>
          </cell>
        </row>
        <row r="36">
          <cell r="AS36">
            <v>27.7</v>
          </cell>
          <cell r="AT36">
            <v>5</v>
          </cell>
          <cell r="AU36">
            <v>7</v>
          </cell>
          <cell r="AV36">
            <v>9</v>
          </cell>
          <cell r="AW36">
            <v>11</v>
          </cell>
          <cell r="AX36">
            <v>2</v>
          </cell>
          <cell r="AY36">
            <v>7</v>
          </cell>
          <cell r="AZ36">
            <v>140</v>
          </cell>
          <cell r="BA36">
            <v>34</v>
          </cell>
          <cell r="BB36">
            <v>27</v>
          </cell>
          <cell r="BC36">
            <v>680</v>
          </cell>
          <cell r="BD36">
            <v>0</v>
          </cell>
          <cell r="BE36">
            <v>540</v>
          </cell>
          <cell r="BF36">
            <v>10</v>
          </cell>
          <cell r="BG36">
            <v>14</v>
          </cell>
          <cell r="BH36">
            <v>17</v>
          </cell>
          <cell r="BI36">
            <v>19</v>
          </cell>
          <cell r="BJ36">
            <v>2</v>
          </cell>
          <cell r="BK36">
            <v>14</v>
          </cell>
          <cell r="BL36">
            <v>112</v>
          </cell>
          <cell r="BM36">
            <v>21</v>
          </cell>
          <cell r="BN36">
            <v>7</v>
          </cell>
          <cell r="BO36">
            <v>168</v>
          </cell>
        </row>
        <row r="36">
          <cell r="BQ36">
            <v>56</v>
          </cell>
          <cell r="BR36">
            <v>33</v>
          </cell>
          <cell r="BS36">
            <v>387</v>
          </cell>
          <cell r="BT36" t="str">
            <v>新乐中街药店</v>
          </cell>
          <cell r="BU36" t="str">
            <v>高新片区</v>
          </cell>
          <cell r="BV36">
            <v>9</v>
          </cell>
          <cell r="BW36">
            <v>11</v>
          </cell>
          <cell r="BX36">
            <v>14</v>
          </cell>
          <cell r="BY36">
            <v>17</v>
          </cell>
          <cell r="BZ36">
            <v>3</v>
          </cell>
          <cell r="CA36">
            <v>14</v>
          </cell>
          <cell r="CB36">
            <v>140</v>
          </cell>
          <cell r="CC36">
            <v>22</v>
          </cell>
          <cell r="CD36">
            <v>8</v>
          </cell>
          <cell r="CE36">
            <v>220</v>
          </cell>
        </row>
        <row r="36">
          <cell r="CG36">
            <v>80</v>
          </cell>
          <cell r="CH36">
            <v>9</v>
          </cell>
          <cell r="CI36">
            <v>11</v>
          </cell>
          <cell r="CJ36">
            <v>13</v>
          </cell>
          <cell r="CK36">
            <v>15</v>
          </cell>
          <cell r="CL36">
            <v>2</v>
          </cell>
          <cell r="CM36">
            <v>11</v>
          </cell>
          <cell r="CN36">
            <v>110</v>
          </cell>
          <cell r="CO36">
            <v>6</v>
          </cell>
          <cell r="CP36">
            <v>-5</v>
          </cell>
          <cell r="CQ36">
            <v>0</v>
          </cell>
          <cell r="CR36">
            <v>110</v>
          </cell>
        </row>
        <row r="36">
          <cell r="CT36">
            <v>33</v>
          </cell>
          <cell r="CU36">
            <v>387</v>
          </cell>
          <cell r="CV36" t="str">
            <v>新乐中街药店</v>
          </cell>
          <cell r="CW36" t="str">
            <v>高新片区</v>
          </cell>
          <cell r="CX36">
            <v>5</v>
          </cell>
          <cell r="CY36">
            <v>7</v>
          </cell>
          <cell r="CZ36">
            <v>9</v>
          </cell>
          <cell r="DA36">
            <v>11</v>
          </cell>
          <cell r="DB36">
            <v>2</v>
          </cell>
          <cell r="DC36">
            <v>7</v>
          </cell>
          <cell r="DD36">
            <v>140</v>
          </cell>
          <cell r="DE36">
            <v>34</v>
          </cell>
          <cell r="DF36">
            <v>27</v>
          </cell>
          <cell r="DG36">
            <v>680</v>
          </cell>
          <cell r="DH36">
            <v>0</v>
          </cell>
          <cell r="DI36">
            <v>540</v>
          </cell>
          <cell r="DJ36">
            <v>31</v>
          </cell>
          <cell r="DK36">
            <v>35</v>
          </cell>
          <cell r="DL36">
            <v>40</v>
          </cell>
          <cell r="DM36">
            <v>44</v>
          </cell>
          <cell r="DN36">
            <v>2</v>
          </cell>
          <cell r="DO36">
            <v>35</v>
          </cell>
          <cell r="DP36">
            <v>245</v>
          </cell>
          <cell r="DQ36">
            <v>45</v>
          </cell>
          <cell r="DR36">
            <v>3895.06</v>
          </cell>
          <cell r="DS36">
            <v>10</v>
          </cell>
          <cell r="DT36">
            <v>272.7</v>
          </cell>
        </row>
        <row r="36">
          <cell r="DV36">
            <v>27.7</v>
          </cell>
          <cell r="DW36">
            <v>5</v>
          </cell>
          <cell r="DX36">
            <v>7</v>
          </cell>
          <cell r="DY36">
            <v>9</v>
          </cell>
          <cell r="DZ36">
            <v>11</v>
          </cell>
          <cell r="EA36">
            <v>1</v>
          </cell>
          <cell r="EB36">
            <v>5</v>
          </cell>
          <cell r="EC36">
            <v>75</v>
          </cell>
          <cell r="ED36">
            <v>5</v>
          </cell>
          <cell r="EE36">
            <v>0</v>
          </cell>
          <cell r="EF36">
            <v>75</v>
          </cell>
        </row>
        <row r="36">
          <cell r="EI36">
            <v>956</v>
          </cell>
          <cell r="EJ36">
            <v>1469.7</v>
          </cell>
          <cell r="EK36">
            <v>190</v>
          </cell>
          <cell r="EL36">
            <v>703.7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4</v>
          </cell>
          <cell r="F37">
            <v>5</v>
          </cell>
          <cell r="G37">
            <v>7</v>
          </cell>
          <cell r="H37">
            <v>9</v>
          </cell>
          <cell r="I37">
            <v>1</v>
          </cell>
          <cell r="J37">
            <v>4</v>
          </cell>
          <cell r="K37">
            <v>40</v>
          </cell>
          <cell r="L37">
            <v>2</v>
          </cell>
          <cell r="M37">
            <v>-2</v>
          </cell>
          <cell r="N37">
            <v>0</v>
          </cell>
          <cell r="O37">
            <v>40</v>
          </cell>
        </row>
        <row r="37">
          <cell r="Q37">
            <v>7</v>
          </cell>
          <cell r="R37">
            <v>8</v>
          </cell>
          <cell r="S37">
            <v>10</v>
          </cell>
          <cell r="T37">
            <v>12</v>
          </cell>
          <cell r="U37">
            <v>2</v>
          </cell>
          <cell r="V37">
            <v>8</v>
          </cell>
          <cell r="W37">
            <v>40</v>
          </cell>
          <cell r="X37">
            <v>4</v>
          </cell>
          <cell r="Y37">
            <v>-4</v>
          </cell>
          <cell r="Z37">
            <v>0</v>
          </cell>
          <cell r="AA37">
            <v>40</v>
          </cell>
        </row>
        <row r="37">
          <cell r="AC37">
            <v>34</v>
          </cell>
          <cell r="AD37">
            <v>573</v>
          </cell>
          <cell r="AE37" t="str">
            <v>双流道锦华路店</v>
          </cell>
          <cell r="AF37" t="str">
            <v>高新片区</v>
          </cell>
          <cell r="AG37">
            <v>14</v>
          </cell>
          <cell r="AH37">
            <v>16</v>
          </cell>
          <cell r="AI37">
            <v>18</v>
          </cell>
          <cell r="AJ37">
            <v>20</v>
          </cell>
          <cell r="AK37">
            <v>1</v>
          </cell>
          <cell r="AL37">
            <v>14</v>
          </cell>
          <cell r="AM37">
            <v>70</v>
          </cell>
          <cell r="AN37">
            <v>5.6</v>
          </cell>
          <cell r="AO37">
            <v>448.6</v>
          </cell>
          <cell r="AP37">
            <v>-8.4</v>
          </cell>
          <cell r="AQ37">
            <v>0</v>
          </cell>
          <cell r="AR37">
            <v>70</v>
          </cell>
        </row>
        <row r="37">
          <cell r="AT37">
            <v>2</v>
          </cell>
          <cell r="AU37">
            <v>3</v>
          </cell>
          <cell r="AV37">
            <v>4</v>
          </cell>
          <cell r="AW37">
            <v>5</v>
          </cell>
          <cell r="AX37">
            <v>1</v>
          </cell>
          <cell r="AY37">
            <v>2</v>
          </cell>
          <cell r="AZ37">
            <v>30</v>
          </cell>
          <cell r="BA37">
            <v>4</v>
          </cell>
          <cell r="BB37">
            <v>2</v>
          </cell>
          <cell r="BC37">
            <v>60</v>
          </cell>
          <cell r="BD37">
            <v>0</v>
          </cell>
          <cell r="BE37">
            <v>30</v>
          </cell>
          <cell r="BF37">
            <v>4</v>
          </cell>
          <cell r="BG37">
            <v>6</v>
          </cell>
          <cell r="BH37">
            <v>7</v>
          </cell>
          <cell r="BI37">
            <v>8</v>
          </cell>
          <cell r="BJ37">
            <v>1</v>
          </cell>
          <cell r="BK37">
            <v>4</v>
          </cell>
          <cell r="BL37">
            <v>24</v>
          </cell>
          <cell r="BM37">
            <v>1</v>
          </cell>
          <cell r="BN37">
            <v>-3</v>
          </cell>
          <cell r="BO37">
            <v>0</v>
          </cell>
          <cell r="BP37">
            <v>24</v>
          </cell>
        </row>
        <row r="37">
          <cell r="BR37">
            <v>34</v>
          </cell>
          <cell r="BS37">
            <v>573</v>
          </cell>
          <cell r="BT37" t="str">
            <v>双流道锦华路店</v>
          </cell>
          <cell r="BU37" t="str">
            <v>高新片区</v>
          </cell>
          <cell r="BV37">
            <v>4</v>
          </cell>
          <cell r="BW37">
            <v>5</v>
          </cell>
          <cell r="BX37">
            <v>6</v>
          </cell>
          <cell r="BY37">
            <v>7</v>
          </cell>
          <cell r="BZ37">
            <v>1</v>
          </cell>
          <cell r="CA37">
            <v>4</v>
          </cell>
          <cell r="CB37">
            <v>24</v>
          </cell>
          <cell r="CC37">
            <v>0</v>
          </cell>
          <cell r="CD37">
            <v>-4</v>
          </cell>
          <cell r="CE37">
            <v>0</v>
          </cell>
          <cell r="CF37">
            <v>24</v>
          </cell>
        </row>
        <row r="37">
          <cell r="CH37">
            <v>4</v>
          </cell>
          <cell r="CI37">
            <v>5</v>
          </cell>
          <cell r="CJ37">
            <v>6</v>
          </cell>
          <cell r="CK37">
            <v>7</v>
          </cell>
          <cell r="CL37">
            <v>2</v>
          </cell>
          <cell r="CM37">
            <v>5</v>
          </cell>
          <cell r="CN37">
            <v>50</v>
          </cell>
          <cell r="CO37">
            <v>1</v>
          </cell>
          <cell r="CP37">
            <v>-4</v>
          </cell>
          <cell r="CQ37">
            <v>0</v>
          </cell>
          <cell r="CR37">
            <v>50</v>
          </cell>
        </row>
        <row r="37">
          <cell r="CT37">
            <v>34</v>
          </cell>
          <cell r="CU37">
            <v>573</v>
          </cell>
          <cell r="CV37" t="str">
            <v>双流道锦华路店</v>
          </cell>
          <cell r="CW37" t="str">
            <v>高新片区</v>
          </cell>
          <cell r="CX37">
            <v>2</v>
          </cell>
          <cell r="CY37">
            <v>3</v>
          </cell>
          <cell r="CZ37">
            <v>4</v>
          </cell>
          <cell r="DA37">
            <v>5</v>
          </cell>
          <cell r="DB37">
            <v>1</v>
          </cell>
          <cell r="DC37">
            <v>2</v>
          </cell>
          <cell r="DD37">
            <v>30</v>
          </cell>
          <cell r="DE37">
            <v>4</v>
          </cell>
          <cell r="DF37">
            <v>2</v>
          </cell>
          <cell r="DG37">
            <v>60</v>
          </cell>
          <cell r="DH37">
            <v>0</v>
          </cell>
          <cell r="DI37">
            <v>30</v>
          </cell>
          <cell r="DJ37">
            <v>14</v>
          </cell>
          <cell r="DK37">
            <v>16</v>
          </cell>
          <cell r="DL37">
            <v>18</v>
          </cell>
          <cell r="DM37">
            <v>20</v>
          </cell>
          <cell r="DN37">
            <v>1</v>
          </cell>
          <cell r="DO37">
            <v>14</v>
          </cell>
          <cell r="DP37">
            <v>70</v>
          </cell>
          <cell r="DQ37">
            <v>5.6</v>
          </cell>
          <cell r="DR37">
            <v>448.6</v>
          </cell>
          <cell r="DS37">
            <v>-8.4</v>
          </cell>
          <cell r="DT37">
            <v>0</v>
          </cell>
          <cell r="DU37">
            <v>70</v>
          </cell>
        </row>
        <row r="37">
          <cell r="DW37">
            <v>3</v>
          </cell>
          <cell r="DX37">
            <v>4</v>
          </cell>
          <cell r="DY37">
            <v>5</v>
          </cell>
          <cell r="DZ37">
            <v>6</v>
          </cell>
          <cell r="EA37">
            <v>1</v>
          </cell>
          <cell r="EB37">
            <v>3</v>
          </cell>
          <cell r="EC37">
            <v>45</v>
          </cell>
          <cell r="ED37">
            <v>1</v>
          </cell>
          <cell r="EE37">
            <v>-2</v>
          </cell>
        </row>
        <row r="37">
          <cell r="EG37">
            <v>45</v>
          </cell>
        </row>
        <row r="37">
          <cell r="EI37">
            <v>323</v>
          </cell>
          <cell r="EJ37">
            <v>60</v>
          </cell>
          <cell r="EK37">
            <v>293</v>
          </cell>
          <cell r="EL37">
            <v>30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6</v>
          </cell>
          <cell r="F38">
            <v>8</v>
          </cell>
          <cell r="G38">
            <v>10</v>
          </cell>
          <cell r="H38">
            <v>11</v>
          </cell>
          <cell r="I38">
            <v>1</v>
          </cell>
          <cell r="J38">
            <v>6</v>
          </cell>
          <cell r="K38">
            <v>60</v>
          </cell>
          <cell r="L38">
            <v>2.25</v>
          </cell>
          <cell r="M38">
            <v>-3.75</v>
          </cell>
          <cell r="N38">
            <v>0</v>
          </cell>
          <cell r="O38">
            <v>60</v>
          </cell>
        </row>
        <row r="38">
          <cell r="Q38">
            <v>18</v>
          </cell>
          <cell r="R38">
            <v>20</v>
          </cell>
          <cell r="S38">
            <v>22</v>
          </cell>
          <cell r="T38">
            <v>24</v>
          </cell>
          <cell r="U38">
            <v>2</v>
          </cell>
          <cell r="V38">
            <v>20</v>
          </cell>
          <cell r="W38">
            <v>100</v>
          </cell>
          <cell r="X38">
            <v>20</v>
          </cell>
          <cell r="Y38">
            <v>0</v>
          </cell>
          <cell r="Z38">
            <v>100</v>
          </cell>
          <cell r="AA38">
            <v>0</v>
          </cell>
        </row>
        <row r="38">
          <cell r="AC38">
            <v>35</v>
          </cell>
          <cell r="AD38">
            <v>514</v>
          </cell>
          <cell r="AE38" t="str">
            <v>新津邓双镇岷江店</v>
          </cell>
          <cell r="AF38" t="str">
            <v>高新片区</v>
          </cell>
          <cell r="AG38">
            <v>23</v>
          </cell>
          <cell r="AH38">
            <v>26</v>
          </cell>
          <cell r="AI38">
            <v>29</v>
          </cell>
          <cell r="AJ38">
            <v>33</v>
          </cell>
          <cell r="AK38">
            <v>2</v>
          </cell>
          <cell r="AL38">
            <v>26</v>
          </cell>
          <cell r="AM38">
            <v>182</v>
          </cell>
          <cell r="AN38">
            <v>41.15</v>
          </cell>
          <cell r="AO38">
            <v>3887.06</v>
          </cell>
          <cell r="AP38">
            <v>15.15</v>
          </cell>
          <cell r="AQ38">
            <v>272.1</v>
          </cell>
        </row>
        <row r="38">
          <cell r="AS38">
            <v>90.1</v>
          </cell>
          <cell r="AT38">
            <v>6</v>
          </cell>
          <cell r="AU38">
            <v>8</v>
          </cell>
          <cell r="AV38">
            <v>11</v>
          </cell>
          <cell r="AW38">
            <v>13</v>
          </cell>
          <cell r="AX38">
            <v>1</v>
          </cell>
          <cell r="AY38">
            <v>6</v>
          </cell>
          <cell r="AZ38">
            <v>90</v>
          </cell>
          <cell r="BA38">
            <v>12</v>
          </cell>
          <cell r="BB38">
            <v>6</v>
          </cell>
          <cell r="BC38">
            <v>180</v>
          </cell>
          <cell r="BD38">
            <v>0</v>
          </cell>
          <cell r="BE38">
            <v>90</v>
          </cell>
          <cell r="BF38">
            <v>7</v>
          </cell>
          <cell r="BG38">
            <v>10</v>
          </cell>
          <cell r="BH38">
            <v>12</v>
          </cell>
          <cell r="BI38">
            <v>13</v>
          </cell>
          <cell r="BJ38">
            <v>1</v>
          </cell>
          <cell r="BK38">
            <v>7</v>
          </cell>
          <cell r="BL38">
            <v>42</v>
          </cell>
          <cell r="BM38">
            <v>7</v>
          </cell>
          <cell r="BN38">
            <v>0</v>
          </cell>
          <cell r="BO38">
            <v>42</v>
          </cell>
        </row>
        <row r="38">
          <cell r="BR38">
            <v>35</v>
          </cell>
          <cell r="BS38">
            <v>514</v>
          </cell>
          <cell r="BT38" t="str">
            <v>新津邓双镇岷江店</v>
          </cell>
          <cell r="BU38" t="str">
            <v>高新片区</v>
          </cell>
          <cell r="BV38">
            <v>9</v>
          </cell>
          <cell r="BW38">
            <v>11</v>
          </cell>
          <cell r="BX38">
            <v>14</v>
          </cell>
          <cell r="BY38">
            <v>17</v>
          </cell>
          <cell r="BZ38">
            <v>1</v>
          </cell>
          <cell r="CA38">
            <v>9</v>
          </cell>
          <cell r="CB38">
            <v>54</v>
          </cell>
          <cell r="CC38">
            <v>2</v>
          </cell>
          <cell r="CD38">
            <v>-7</v>
          </cell>
          <cell r="CE38">
            <v>0</v>
          </cell>
          <cell r="CF38">
            <v>54</v>
          </cell>
        </row>
        <row r="38">
          <cell r="CH38">
            <v>9</v>
          </cell>
          <cell r="CI38">
            <v>11</v>
          </cell>
          <cell r="CJ38">
            <v>13</v>
          </cell>
          <cell r="CK38">
            <v>15</v>
          </cell>
          <cell r="CL38">
            <v>1</v>
          </cell>
          <cell r="CM38">
            <v>9</v>
          </cell>
          <cell r="CN38">
            <v>72</v>
          </cell>
          <cell r="CO38">
            <v>9</v>
          </cell>
          <cell r="CP38">
            <v>0</v>
          </cell>
          <cell r="CQ38">
            <v>72</v>
          </cell>
          <cell r="CR38">
            <v>0</v>
          </cell>
        </row>
        <row r="38">
          <cell r="CT38">
            <v>35</v>
          </cell>
          <cell r="CU38">
            <v>514</v>
          </cell>
          <cell r="CV38" t="str">
            <v>新津邓双镇岷江店</v>
          </cell>
          <cell r="CW38" t="str">
            <v>高新片区</v>
          </cell>
          <cell r="CX38">
            <v>6</v>
          </cell>
          <cell r="CY38">
            <v>8</v>
          </cell>
          <cell r="CZ38">
            <v>11</v>
          </cell>
          <cell r="DA38">
            <v>13</v>
          </cell>
          <cell r="DB38">
            <v>1</v>
          </cell>
          <cell r="DC38">
            <v>6</v>
          </cell>
          <cell r="DD38">
            <v>90</v>
          </cell>
          <cell r="DE38">
            <v>12</v>
          </cell>
          <cell r="DF38">
            <v>6</v>
          </cell>
          <cell r="DG38">
            <v>180</v>
          </cell>
          <cell r="DH38">
            <v>0</v>
          </cell>
          <cell r="DI38">
            <v>90</v>
          </cell>
          <cell r="DJ38">
            <v>23</v>
          </cell>
          <cell r="DK38">
            <v>26</v>
          </cell>
          <cell r="DL38">
            <v>29</v>
          </cell>
          <cell r="DM38">
            <v>33</v>
          </cell>
          <cell r="DN38">
            <v>2</v>
          </cell>
          <cell r="DO38">
            <v>26</v>
          </cell>
          <cell r="DP38">
            <v>182</v>
          </cell>
          <cell r="DQ38">
            <v>41.15</v>
          </cell>
          <cell r="DR38">
            <v>3887.06</v>
          </cell>
          <cell r="DS38">
            <v>15.15</v>
          </cell>
          <cell r="DT38">
            <v>272.1</v>
          </cell>
        </row>
        <row r="38">
          <cell r="DV38">
            <v>90.1</v>
          </cell>
          <cell r="DW38">
            <v>5</v>
          </cell>
          <cell r="DX38">
            <v>6</v>
          </cell>
          <cell r="DY38">
            <v>8</v>
          </cell>
          <cell r="DZ38">
            <v>10</v>
          </cell>
          <cell r="EA38">
            <v>1</v>
          </cell>
          <cell r="EB38">
            <v>5</v>
          </cell>
          <cell r="EC38">
            <v>75</v>
          </cell>
          <cell r="ED38">
            <v>5</v>
          </cell>
          <cell r="EE38">
            <v>0</v>
          </cell>
          <cell r="EF38">
            <v>75</v>
          </cell>
        </row>
        <row r="38">
          <cell r="EI38">
            <v>675</v>
          </cell>
          <cell r="EJ38">
            <v>741.1</v>
          </cell>
          <cell r="EK38">
            <v>114</v>
          </cell>
          <cell r="EL38">
            <v>180.1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3</v>
          </cell>
          <cell r="F39">
            <v>5</v>
          </cell>
          <cell r="G39">
            <v>7</v>
          </cell>
          <cell r="H39">
            <v>8</v>
          </cell>
          <cell r="I39">
            <v>1</v>
          </cell>
          <cell r="J39">
            <v>3</v>
          </cell>
          <cell r="K39">
            <v>30</v>
          </cell>
          <cell r="L39">
            <v>4</v>
          </cell>
          <cell r="M39">
            <v>1</v>
          </cell>
          <cell r="N39">
            <v>40</v>
          </cell>
          <cell r="O39">
            <v>0</v>
          </cell>
          <cell r="P39">
            <v>10</v>
          </cell>
          <cell r="Q39">
            <v>7</v>
          </cell>
          <cell r="R39">
            <v>8</v>
          </cell>
          <cell r="S39">
            <v>10</v>
          </cell>
          <cell r="T39">
            <v>12</v>
          </cell>
          <cell r="U39">
            <v>1</v>
          </cell>
          <cell r="V39">
            <v>7</v>
          </cell>
          <cell r="W39">
            <v>21</v>
          </cell>
          <cell r="X39">
            <v>17</v>
          </cell>
          <cell r="Y39">
            <v>10</v>
          </cell>
          <cell r="Z39">
            <v>51</v>
          </cell>
          <cell r="AA39">
            <v>0</v>
          </cell>
          <cell r="AB39">
            <v>30</v>
          </cell>
          <cell r="AC39">
            <v>36</v>
          </cell>
          <cell r="AD39">
            <v>546</v>
          </cell>
          <cell r="AE39" t="str">
            <v>楠丰路店</v>
          </cell>
          <cell r="AF39" t="str">
            <v>高新片区</v>
          </cell>
          <cell r="AG39">
            <v>13</v>
          </cell>
          <cell r="AH39">
            <v>15</v>
          </cell>
          <cell r="AI39">
            <v>17</v>
          </cell>
          <cell r="AJ39">
            <v>19</v>
          </cell>
          <cell r="AK39">
            <v>1</v>
          </cell>
          <cell r="AL39">
            <v>13</v>
          </cell>
          <cell r="AM39">
            <v>65</v>
          </cell>
          <cell r="AN39">
            <v>4</v>
          </cell>
          <cell r="AO39">
            <v>393.3</v>
          </cell>
          <cell r="AP39">
            <v>-9</v>
          </cell>
          <cell r="AQ39">
            <v>0</v>
          </cell>
          <cell r="AR39">
            <v>65</v>
          </cell>
        </row>
        <row r="39">
          <cell r="AT39">
            <v>3</v>
          </cell>
          <cell r="AU39">
            <v>5</v>
          </cell>
          <cell r="AV39">
            <v>7</v>
          </cell>
          <cell r="AW39">
            <v>9</v>
          </cell>
          <cell r="AX39">
            <v>2</v>
          </cell>
          <cell r="AY39">
            <v>5</v>
          </cell>
          <cell r="AZ39">
            <v>100</v>
          </cell>
          <cell r="BA39">
            <v>5</v>
          </cell>
          <cell r="BB39">
            <v>0</v>
          </cell>
          <cell r="BC39">
            <v>100</v>
          </cell>
          <cell r="BD39">
            <v>0</v>
          </cell>
          <cell r="BE39">
            <v>0</v>
          </cell>
          <cell r="BF39">
            <v>4</v>
          </cell>
          <cell r="BG39">
            <v>6</v>
          </cell>
          <cell r="BH39">
            <v>7</v>
          </cell>
          <cell r="BI39">
            <v>8</v>
          </cell>
          <cell r="BJ39">
            <v>2</v>
          </cell>
          <cell r="BK39">
            <v>6</v>
          </cell>
          <cell r="BL39">
            <v>48</v>
          </cell>
          <cell r="BM39">
            <v>6</v>
          </cell>
          <cell r="BN39">
            <v>0</v>
          </cell>
          <cell r="BO39">
            <v>48</v>
          </cell>
        </row>
        <row r="39">
          <cell r="BR39">
            <v>36</v>
          </cell>
          <cell r="BS39">
            <v>546</v>
          </cell>
          <cell r="BT39" t="str">
            <v>楠丰路店</v>
          </cell>
          <cell r="BU39" t="str">
            <v>高新片区</v>
          </cell>
          <cell r="BV39">
            <v>6</v>
          </cell>
          <cell r="BW39">
            <v>8</v>
          </cell>
          <cell r="BX39">
            <v>9</v>
          </cell>
          <cell r="BY39">
            <v>11</v>
          </cell>
          <cell r="BZ39">
            <v>4</v>
          </cell>
          <cell r="CA39">
            <v>11</v>
          </cell>
          <cell r="CB39">
            <v>132</v>
          </cell>
          <cell r="CC39">
            <v>19</v>
          </cell>
          <cell r="CD39">
            <v>8</v>
          </cell>
          <cell r="CE39">
            <v>228</v>
          </cell>
        </row>
        <row r="39">
          <cell r="CG39">
            <v>96</v>
          </cell>
          <cell r="CH39">
            <v>6</v>
          </cell>
          <cell r="CI39">
            <v>7</v>
          </cell>
          <cell r="CJ39">
            <v>8</v>
          </cell>
          <cell r="CK39">
            <v>10</v>
          </cell>
          <cell r="CL39">
            <v>1</v>
          </cell>
          <cell r="CM39">
            <v>6</v>
          </cell>
          <cell r="CN39">
            <v>48</v>
          </cell>
          <cell r="CO39">
            <v>5</v>
          </cell>
          <cell r="CP39">
            <v>-1</v>
          </cell>
          <cell r="CQ39">
            <v>0</v>
          </cell>
          <cell r="CR39">
            <v>48</v>
          </cell>
        </row>
        <row r="39">
          <cell r="CT39">
            <v>36</v>
          </cell>
          <cell r="CU39">
            <v>546</v>
          </cell>
          <cell r="CV39" t="str">
            <v>楠丰路店</v>
          </cell>
          <cell r="CW39" t="str">
            <v>高新片区</v>
          </cell>
          <cell r="CX39">
            <v>3</v>
          </cell>
          <cell r="CY39">
            <v>5</v>
          </cell>
          <cell r="CZ39">
            <v>7</v>
          </cell>
          <cell r="DA39">
            <v>9</v>
          </cell>
          <cell r="DB39">
            <v>2</v>
          </cell>
          <cell r="DC39">
            <v>5</v>
          </cell>
          <cell r="DD39">
            <v>100</v>
          </cell>
          <cell r="DE39">
            <v>5</v>
          </cell>
          <cell r="DF39">
            <v>0</v>
          </cell>
          <cell r="DG39">
            <v>100</v>
          </cell>
          <cell r="DH39">
            <v>0</v>
          </cell>
          <cell r="DI39">
            <v>0</v>
          </cell>
          <cell r="DJ39">
            <v>13</v>
          </cell>
          <cell r="DK39">
            <v>15</v>
          </cell>
          <cell r="DL39">
            <v>17</v>
          </cell>
          <cell r="DM39">
            <v>19</v>
          </cell>
          <cell r="DN39">
            <v>1</v>
          </cell>
          <cell r="DO39">
            <v>13</v>
          </cell>
          <cell r="DP39">
            <v>65</v>
          </cell>
          <cell r="DQ39">
            <v>4</v>
          </cell>
          <cell r="DR39">
            <v>393.3</v>
          </cell>
          <cell r="DS39">
            <v>-9</v>
          </cell>
          <cell r="DT39">
            <v>0</v>
          </cell>
          <cell r="DU39">
            <v>65</v>
          </cell>
        </row>
        <row r="39">
          <cell r="DW39">
            <v>2</v>
          </cell>
          <cell r="DX39">
            <v>3</v>
          </cell>
          <cell r="DY39">
            <v>4</v>
          </cell>
          <cell r="DZ39">
            <v>5</v>
          </cell>
          <cell r="EA39">
            <v>2</v>
          </cell>
          <cell r="EB39">
            <v>3</v>
          </cell>
          <cell r="EC39">
            <v>60</v>
          </cell>
          <cell r="ED39">
            <v>5</v>
          </cell>
          <cell r="EE39">
            <v>2</v>
          </cell>
          <cell r="EF39">
            <v>100</v>
          </cell>
        </row>
        <row r="39">
          <cell r="EH39">
            <v>40</v>
          </cell>
          <cell r="EI39">
            <v>504</v>
          </cell>
          <cell r="EJ39">
            <v>567</v>
          </cell>
          <cell r="EK39">
            <v>113</v>
          </cell>
          <cell r="EL39">
            <v>176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2</v>
          </cell>
          <cell r="F40">
            <v>4</v>
          </cell>
          <cell r="G40">
            <v>5</v>
          </cell>
          <cell r="H40">
            <v>6</v>
          </cell>
          <cell r="I40">
            <v>1</v>
          </cell>
          <cell r="J40">
            <v>2</v>
          </cell>
          <cell r="K40">
            <v>20</v>
          </cell>
        </row>
        <row r="40">
          <cell r="M40">
            <v>-2</v>
          </cell>
          <cell r="N40">
            <v>0</v>
          </cell>
          <cell r="O40">
            <v>20</v>
          </cell>
        </row>
        <row r="40">
          <cell r="Q40">
            <v>7</v>
          </cell>
          <cell r="R40">
            <v>8</v>
          </cell>
          <cell r="S40">
            <v>10</v>
          </cell>
          <cell r="T40">
            <v>12</v>
          </cell>
          <cell r="U40">
            <v>1</v>
          </cell>
          <cell r="V40">
            <v>7</v>
          </cell>
          <cell r="W40">
            <v>21</v>
          </cell>
          <cell r="X40">
            <v>5</v>
          </cell>
          <cell r="Y40">
            <v>-2</v>
          </cell>
          <cell r="Z40">
            <v>0</v>
          </cell>
          <cell r="AA40">
            <v>21</v>
          </cell>
        </row>
        <row r="40">
          <cell r="AC40">
            <v>37</v>
          </cell>
          <cell r="AD40">
            <v>737</v>
          </cell>
          <cell r="AE40" t="str">
            <v>高新区大源北街药店</v>
          </cell>
          <cell r="AF40" t="str">
            <v>高新片区</v>
          </cell>
          <cell r="AG40">
            <v>14</v>
          </cell>
          <cell r="AH40">
            <v>16</v>
          </cell>
          <cell r="AI40">
            <v>18</v>
          </cell>
          <cell r="AJ40">
            <v>20</v>
          </cell>
          <cell r="AK40">
            <v>1</v>
          </cell>
          <cell r="AL40">
            <v>14</v>
          </cell>
          <cell r="AM40">
            <v>70</v>
          </cell>
          <cell r="AN40">
            <v>9.85</v>
          </cell>
          <cell r="AO40">
            <v>1025.62</v>
          </cell>
          <cell r="AP40">
            <v>-4.15</v>
          </cell>
          <cell r="AQ40">
            <v>0</v>
          </cell>
          <cell r="AR40">
            <v>70</v>
          </cell>
        </row>
        <row r="40">
          <cell r="AT40">
            <v>2</v>
          </cell>
          <cell r="AU40">
            <v>3</v>
          </cell>
          <cell r="AV40">
            <v>4</v>
          </cell>
          <cell r="AW40">
            <v>5</v>
          </cell>
          <cell r="AX40">
            <v>1</v>
          </cell>
          <cell r="AY40">
            <v>2</v>
          </cell>
          <cell r="AZ40">
            <v>30</v>
          </cell>
          <cell r="BA40">
            <v>3</v>
          </cell>
          <cell r="BB40">
            <v>1</v>
          </cell>
          <cell r="BC40">
            <v>45</v>
          </cell>
          <cell r="BD40">
            <v>0</v>
          </cell>
          <cell r="BE40">
            <v>15</v>
          </cell>
          <cell r="BF40">
            <v>4</v>
          </cell>
          <cell r="BG40">
            <v>6</v>
          </cell>
          <cell r="BH40">
            <v>7</v>
          </cell>
          <cell r="BI40">
            <v>8</v>
          </cell>
          <cell r="BJ40">
            <v>1</v>
          </cell>
          <cell r="BK40">
            <v>4</v>
          </cell>
          <cell r="BL40">
            <v>24</v>
          </cell>
          <cell r="BM40">
            <v>3</v>
          </cell>
          <cell r="BN40">
            <v>-1</v>
          </cell>
          <cell r="BO40">
            <v>0</v>
          </cell>
          <cell r="BP40">
            <v>24</v>
          </cell>
        </row>
        <row r="40">
          <cell r="BR40">
            <v>37</v>
          </cell>
          <cell r="BS40">
            <v>737</v>
          </cell>
          <cell r="BT40" t="str">
            <v>高新区大源北街药店</v>
          </cell>
          <cell r="BU40" t="str">
            <v>高新片区</v>
          </cell>
          <cell r="BV40">
            <v>3</v>
          </cell>
          <cell r="BW40">
            <v>4</v>
          </cell>
          <cell r="BX40">
            <v>5</v>
          </cell>
          <cell r="BY40">
            <v>6</v>
          </cell>
          <cell r="BZ40">
            <v>1</v>
          </cell>
          <cell r="CA40">
            <v>3</v>
          </cell>
          <cell r="CB40">
            <v>18</v>
          </cell>
          <cell r="CC40">
            <v>8</v>
          </cell>
          <cell r="CD40">
            <v>5</v>
          </cell>
          <cell r="CE40">
            <v>48</v>
          </cell>
        </row>
        <row r="40">
          <cell r="CG40">
            <v>30</v>
          </cell>
          <cell r="CH40">
            <v>3</v>
          </cell>
          <cell r="CI40">
            <v>4</v>
          </cell>
          <cell r="CJ40">
            <v>5</v>
          </cell>
          <cell r="CK40">
            <v>6</v>
          </cell>
          <cell r="CL40">
            <v>1</v>
          </cell>
          <cell r="CM40">
            <v>3</v>
          </cell>
          <cell r="CN40">
            <v>24</v>
          </cell>
          <cell r="CO40">
            <v>4</v>
          </cell>
          <cell r="CP40">
            <v>1</v>
          </cell>
          <cell r="CQ40">
            <v>32</v>
          </cell>
          <cell r="CR40">
            <v>0</v>
          </cell>
          <cell r="CS40">
            <v>8</v>
          </cell>
          <cell r="CT40">
            <v>37</v>
          </cell>
          <cell r="CU40">
            <v>737</v>
          </cell>
          <cell r="CV40" t="str">
            <v>高新区大源北街药店</v>
          </cell>
          <cell r="CW40" t="str">
            <v>高新片区</v>
          </cell>
          <cell r="CX40">
            <v>2</v>
          </cell>
          <cell r="CY40">
            <v>3</v>
          </cell>
          <cell r="CZ40">
            <v>4</v>
          </cell>
          <cell r="DA40">
            <v>5</v>
          </cell>
          <cell r="DB40">
            <v>1</v>
          </cell>
          <cell r="DC40">
            <v>2</v>
          </cell>
          <cell r="DD40">
            <v>30</v>
          </cell>
          <cell r="DE40">
            <v>3</v>
          </cell>
          <cell r="DF40">
            <v>1</v>
          </cell>
          <cell r="DG40">
            <v>45</v>
          </cell>
          <cell r="DH40">
            <v>0</v>
          </cell>
          <cell r="DI40">
            <v>15</v>
          </cell>
          <cell r="DJ40">
            <v>14</v>
          </cell>
          <cell r="DK40">
            <v>16</v>
          </cell>
          <cell r="DL40">
            <v>18</v>
          </cell>
          <cell r="DM40">
            <v>20</v>
          </cell>
          <cell r="DN40">
            <v>1</v>
          </cell>
          <cell r="DO40">
            <v>14</v>
          </cell>
          <cell r="DP40">
            <v>70</v>
          </cell>
          <cell r="DQ40">
            <v>9.85</v>
          </cell>
          <cell r="DR40">
            <v>1025.62</v>
          </cell>
          <cell r="DS40">
            <v>-4.15</v>
          </cell>
          <cell r="DT40">
            <v>0</v>
          </cell>
          <cell r="DU40">
            <v>70</v>
          </cell>
        </row>
        <row r="40">
          <cell r="DW40">
            <v>2</v>
          </cell>
          <cell r="DX40">
            <v>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30</v>
          </cell>
          <cell r="ED40">
            <v>0</v>
          </cell>
          <cell r="EE40">
            <v>-2</v>
          </cell>
        </row>
        <row r="40">
          <cell r="EG40">
            <v>30</v>
          </cell>
        </row>
        <row r="40">
          <cell r="EI40">
            <v>237</v>
          </cell>
          <cell r="EJ40">
            <v>125</v>
          </cell>
          <cell r="EK40">
            <v>165</v>
          </cell>
          <cell r="EL40">
            <v>53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2</v>
          </cell>
          <cell r="F41">
            <v>4</v>
          </cell>
          <cell r="G41">
            <v>5</v>
          </cell>
          <cell r="H41">
            <v>6</v>
          </cell>
          <cell r="I41">
            <v>1</v>
          </cell>
          <cell r="J41">
            <v>2</v>
          </cell>
          <cell r="K41">
            <v>20</v>
          </cell>
          <cell r="L41">
            <v>2</v>
          </cell>
          <cell r="M41">
            <v>0</v>
          </cell>
          <cell r="N41">
            <v>20</v>
          </cell>
          <cell r="O41">
            <v>0</v>
          </cell>
        </row>
        <row r="41">
          <cell r="Q41">
            <v>11</v>
          </cell>
          <cell r="R41">
            <v>12</v>
          </cell>
          <cell r="S41">
            <v>14</v>
          </cell>
          <cell r="T41">
            <v>16</v>
          </cell>
          <cell r="U41">
            <v>2</v>
          </cell>
          <cell r="V41">
            <v>12</v>
          </cell>
          <cell r="W41">
            <v>60</v>
          </cell>
          <cell r="X41">
            <v>16</v>
          </cell>
          <cell r="Y41">
            <v>4</v>
          </cell>
          <cell r="Z41">
            <v>80</v>
          </cell>
          <cell r="AA41">
            <v>0</v>
          </cell>
          <cell r="AB41">
            <v>20</v>
          </cell>
          <cell r="AC41">
            <v>38</v>
          </cell>
          <cell r="AD41">
            <v>588</v>
          </cell>
          <cell r="AE41" t="str">
            <v>新津正东街店</v>
          </cell>
          <cell r="AF41" t="str">
            <v>高新片区</v>
          </cell>
          <cell r="AG41">
            <v>8</v>
          </cell>
          <cell r="AH41">
            <v>9</v>
          </cell>
          <cell r="AI41">
            <v>10</v>
          </cell>
          <cell r="AJ41">
            <v>11</v>
          </cell>
          <cell r="AK41">
            <v>4</v>
          </cell>
          <cell r="AL41">
            <v>11</v>
          </cell>
          <cell r="AM41">
            <v>143</v>
          </cell>
          <cell r="AN41">
            <v>23</v>
          </cell>
          <cell r="AO41">
            <v>2652.98</v>
          </cell>
          <cell r="AP41">
            <v>12</v>
          </cell>
          <cell r="AQ41">
            <v>344.9</v>
          </cell>
        </row>
        <row r="41">
          <cell r="AS41">
            <v>201.9</v>
          </cell>
          <cell r="AT41">
            <v>2</v>
          </cell>
          <cell r="AU41">
            <v>3</v>
          </cell>
          <cell r="AV41">
            <v>4</v>
          </cell>
          <cell r="AW41">
            <v>5</v>
          </cell>
          <cell r="AX41">
            <v>1</v>
          </cell>
          <cell r="AY41">
            <v>2</v>
          </cell>
          <cell r="AZ41">
            <v>30</v>
          </cell>
          <cell r="BA41">
            <v>4</v>
          </cell>
          <cell r="BB41">
            <v>2</v>
          </cell>
          <cell r="BC41">
            <v>60</v>
          </cell>
          <cell r="BD41">
            <v>0</v>
          </cell>
          <cell r="BE41">
            <v>30</v>
          </cell>
          <cell r="BF41">
            <v>3</v>
          </cell>
          <cell r="BG41">
            <v>4</v>
          </cell>
          <cell r="BH41">
            <v>5</v>
          </cell>
          <cell r="BI41">
            <v>6</v>
          </cell>
          <cell r="BJ41">
            <v>1</v>
          </cell>
          <cell r="BK41">
            <v>3</v>
          </cell>
          <cell r="BL41">
            <v>18</v>
          </cell>
          <cell r="BM41">
            <v>7</v>
          </cell>
          <cell r="BN41">
            <v>4</v>
          </cell>
          <cell r="BO41">
            <v>42</v>
          </cell>
        </row>
        <row r="41">
          <cell r="BQ41">
            <v>24</v>
          </cell>
          <cell r="BR41">
            <v>38</v>
          </cell>
          <cell r="BS41">
            <v>588</v>
          </cell>
          <cell r="BT41" t="str">
            <v>新津正东街店</v>
          </cell>
          <cell r="BU41" t="str">
            <v>高新片区</v>
          </cell>
          <cell r="BV41">
            <v>5</v>
          </cell>
          <cell r="BW41">
            <v>6</v>
          </cell>
          <cell r="BX41">
            <v>8</v>
          </cell>
          <cell r="BY41">
            <v>10</v>
          </cell>
          <cell r="BZ41">
            <v>1</v>
          </cell>
          <cell r="CA41">
            <v>5</v>
          </cell>
          <cell r="CB41">
            <v>30</v>
          </cell>
          <cell r="CC41">
            <v>16</v>
          </cell>
          <cell r="CD41">
            <v>11</v>
          </cell>
          <cell r="CE41">
            <v>96</v>
          </cell>
        </row>
        <row r="41">
          <cell r="CG41">
            <v>66</v>
          </cell>
          <cell r="CH41">
            <v>6</v>
          </cell>
          <cell r="CI41">
            <v>7</v>
          </cell>
          <cell r="CJ41">
            <v>8</v>
          </cell>
          <cell r="CK41">
            <v>10</v>
          </cell>
          <cell r="CL41">
            <v>1</v>
          </cell>
          <cell r="CM41">
            <v>6</v>
          </cell>
          <cell r="CN41">
            <v>48</v>
          </cell>
          <cell r="CO41">
            <v>8</v>
          </cell>
          <cell r="CP41">
            <v>2</v>
          </cell>
          <cell r="CQ41">
            <v>64</v>
          </cell>
          <cell r="CR41">
            <v>0</v>
          </cell>
          <cell r="CS41">
            <v>16</v>
          </cell>
          <cell r="CT41">
            <v>38</v>
          </cell>
          <cell r="CU41">
            <v>588</v>
          </cell>
          <cell r="CV41" t="str">
            <v>新津正东街店</v>
          </cell>
          <cell r="CW41" t="str">
            <v>高新片区</v>
          </cell>
          <cell r="CX41">
            <v>2</v>
          </cell>
          <cell r="CY41">
            <v>3</v>
          </cell>
          <cell r="CZ41">
            <v>4</v>
          </cell>
          <cell r="DA41">
            <v>5</v>
          </cell>
          <cell r="DB41">
            <v>1</v>
          </cell>
          <cell r="DC41">
            <v>2</v>
          </cell>
          <cell r="DD41">
            <v>30</v>
          </cell>
          <cell r="DE41">
            <v>4</v>
          </cell>
          <cell r="DF41">
            <v>2</v>
          </cell>
          <cell r="DG41">
            <v>60</v>
          </cell>
          <cell r="DH41">
            <v>0</v>
          </cell>
          <cell r="DI41">
            <v>30</v>
          </cell>
          <cell r="DJ41">
            <v>8</v>
          </cell>
          <cell r="DK41">
            <v>9</v>
          </cell>
          <cell r="DL41">
            <v>10</v>
          </cell>
          <cell r="DM41">
            <v>11</v>
          </cell>
          <cell r="DN41">
            <v>4</v>
          </cell>
          <cell r="DO41">
            <v>11</v>
          </cell>
          <cell r="DP41">
            <v>143</v>
          </cell>
          <cell r="DQ41">
            <v>23</v>
          </cell>
          <cell r="DR41">
            <v>2652.98</v>
          </cell>
          <cell r="DS41">
            <v>12</v>
          </cell>
          <cell r="DT41">
            <v>344.9</v>
          </cell>
        </row>
        <row r="41">
          <cell r="DV41">
            <v>201.9</v>
          </cell>
          <cell r="DW41">
            <v>2</v>
          </cell>
          <cell r="DX41">
            <v>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30</v>
          </cell>
          <cell r="ED41">
            <v>1</v>
          </cell>
          <cell r="EE41">
            <v>-1</v>
          </cell>
        </row>
        <row r="41">
          <cell r="EG41">
            <v>30</v>
          </cell>
        </row>
        <row r="41">
          <cell r="EI41">
            <v>379</v>
          </cell>
          <cell r="EJ41">
            <v>706.9</v>
          </cell>
          <cell r="EK41">
            <v>30</v>
          </cell>
          <cell r="EL41">
            <v>357.9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2</v>
          </cell>
          <cell r="F42">
            <v>4</v>
          </cell>
          <cell r="G42">
            <v>5</v>
          </cell>
          <cell r="H42">
            <v>6</v>
          </cell>
          <cell r="I42">
            <v>1</v>
          </cell>
          <cell r="J42">
            <v>2</v>
          </cell>
          <cell r="K42">
            <v>20</v>
          </cell>
          <cell r="L42">
            <v>2</v>
          </cell>
          <cell r="M42">
            <v>0</v>
          </cell>
          <cell r="N42">
            <v>20</v>
          </cell>
          <cell r="O42">
            <v>0</v>
          </cell>
        </row>
        <row r="42">
          <cell r="Q42">
            <v>18</v>
          </cell>
          <cell r="R42">
            <v>20</v>
          </cell>
          <cell r="S42">
            <v>22</v>
          </cell>
          <cell r="T42">
            <v>24</v>
          </cell>
          <cell r="U42">
            <v>4</v>
          </cell>
          <cell r="V42">
            <v>24</v>
          </cell>
          <cell r="W42">
            <v>216</v>
          </cell>
          <cell r="X42">
            <v>24</v>
          </cell>
          <cell r="Y42">
            <v>0</v>
          </cell>
          <cell r="Z42">
            <v>216</v>
          </cell>
          <cell r="AA42">
            <v>0</v>
          </cell>
        </row>
        <row r="42">
          <cell r="AC42">
            <v>39</v>
          </cell>
          <cell r="AD42">
            <v>399</v>
          </cell>
          <cell r="AE42" t="str">
            <v>高新天久北巷药店</v>
          </cell>
          <cell r="AF42" t="str">
            <v>高新片区</v>
          </cell>
          <cell r="AG42">
            <v>11</v>
          </cell>
          <cell r="AH42">
            <v>12</v>
          </cell>
          <cell r="AI42">
            <v>14</v>
          </cell>
          <cell r="AJ42">
            <v>15</v>
          </cell>
          <cell r="AK42">
            <v>4</v>
          </cell>
          <cell r="AL42">
            <v>15</v>
          </cell>
          <cell r="AM42">
            <v>195</v>
          </cell>
          <cell r="AN42">
            <v>28</v>
          </cell>
          <cell r="AO42">
            <v>2314.64</v>
          </cell>
          <cell r="AP42">
            <v>13</v>
          </cell>
          <cell r="AQ42">
            <v>300.9</v>
          </cell>
        </row>
        <row r="42">
          <cell r="AS42">
            <v>105.9</v>
          </cell>
          <cell r="AT42">
            <v>2</v>
          </cell>
          <cell r="AU42">
            <v>3</v>
          </cell>
          <cell r="AV42">
            <v>4</v>
          </cell>
          <cell r="AW42">
            <v>5</v>
          </cell>
          <cell r="AX42">
            <v>2</v>
          </cell>
          <cell r="AY42">
            <v>3</v>
          </cell>
          <cell r="AZ42">
            <v>60</v>
          </cell>
          <cell r="BA42">
            <v>11</v>
          </cell>
          <cell r="BB42">
            <v>8</v>
          </cell>
          <cell r="BC42">
            <v>220</v>
          </cell>
          <cell r="BD42">
            <v>0</v>
          </cell>
          <cell r="BE42">
            <v>160</v>
          </cell>
          <cell r="BF42">
            <v>4</v>
          </cell>
          <cell r="BG42">
            <v>6</v>
          </cell>
          <cell r="BH42">
            <v>7</v>
          </cell>
          <cell r="BI42">
            <v>8</v>
          </cell>
          <cell r="BJ42">
            <v>3</v>
          </cell>
          <cell r="BK42">
            <v>7</v>
          </cell>
          <cell r="BL42">
            <v>70</v>
          </cell>
          <cell r="BM42">
            <v>8</v>
          </cell>
          <cell r="BN42">
            <v>1</v>
          </cell>
          <cell r="BO42">
            <v>80</v>
          </cell>
        </row>
        <row r="42">
          <cell r="BQ42">
            <v>10</v>
          </cell>
          <cell r="BR42">
            <v>39</v>
          </cell>
          <cell r="BS42">
            <v>399</v>
          </cell>
          <cell r="BT42" t="str">
            <v>高新天久北巷药店</v>
          </cell>
          <cell r="BU42" t="str">
            <v>高新片区</v>
          </cell>
          <cell r="BV42">
            <v>7</v>
          </cell>
          <cell r="BW42">
            <v>9</v>
          </cell>
          <cell r="BX42">
            <v>11</v>
          </cell>
          <cell r="BY42">
            <v>13</v>
          </cell>
          <cell r="BZ42">
            <v>4</v>
          </cell>
          <cell r="CA42">
            <v>13</v>
          </cell>
          <cell r="CB42">
            <v>156</v>
          </cell>
          <cell r="CC42">
            <v>20</v>
          </cell>
          <cell r="CD42">
            <v>7</v>
          </cell>
          <cell r="CE42">
            <v>240</v>
          </cell>
        </row>
        <row r="42">
          <cell r="CG42">
            <v>84</v>
          </cell>
          <cell r="CH42">
            <v>7</v>
          </cell>
          <cell r="CI42">
            <v>9</v>
          </cell>
          <cell r="CJ42">
            <v>11</v>
          </cell>
          <cell r="CK42">
            <v>13</v>
          </cell>
          <cell r="CL42">
            <v>1</v>
          </cell>
          <cell r="CM42">
            <v>7</v>
          </cell>
          <cell r="CN42">
            <v>56</v>
          </cell>
          <cell r="CO42">
            <v>9</v>
          </cell>
          <cell r="CP42">
            <v>2</v>
          </cell>
          <cell r="CQ42">
            <v>72</v>
          </cell>
          <cell r="CR42">
            <v>0</v>
          </cell>
          <cell r="CS42">
            <v>16</v>
          </cell>
          <cell r="CT42">
            <v>39</v>
          </cell>
          <cell r="CU42">
            <v>399</v>
          </cell>
          <cell r="CV42" t="str">
            <v>高新天久北巷药店</v>
          </cell>
          <cell r="CW42" t="str">
            <v>高新片区</v>
          </cell>
          <cell r="CX42">
            <v>2</v>
          </cell>
          <cell r="CY42">
            <v>3</v>
          </cell>
          <cell r="CZ42">
            <v>4</v>
          </cell>
          <cell r="DA42">
            <v>5</v>
          </cell>
          <cell r="DB42">
            <v>2</v>
          </cell>
          <cell r="DC42">
            <v>3</v>
          </cell>
          <cell r="DD42">
            <v>60</v>
          </cell>
          <cell r="DE42">
            <v>11</v>
          </cell>
          <cell r="DF42">
            <v>8</v>
          </cell>
          <cell r="DG42">
            <v>220</v>
          </cell>
          <cell r="DH42">
            <v>0</v>
          </cell>
          <cell r="DI42">
            <v>160</v>
          </cell>
          <cell r="DJ42">
            <v>11</v>
          </cell>
          <cell r="DK42">
            <v>12</v>
          </cell>
          <cell r="DL42">
            <v>14</v>
          </cell>
          <cell r="DM42">
            <v>15</v>
          </cell>
          <cell r="DN42">
            <v>4</v>
          </cell>
          <cell r="DO42">
            <v>15</v>
          </cell>
          <cell r="DP42">
            <v>195</v>
          </cell>
          <cell r="DQ42">
            <v>28</v>
          </cell>
          <cell r="DR42">
            <v>2314.64</v>
          </cell>
          <cell r="DS42">
            <v>13</v>
          </cell>
          <cell r="DT42">
            <v>300.9</v>
          </cell>
        </row>
        <row r="42">
          <cell r="DV42">
            <v>105.9</v>
          </cell>
          <cell r="DW42">
            <v>2</v>
          </cell>
          <cell r="DX42">
            <v>3</v>
          </cell>
          <cell r="DY42">
            <v>4</v>
          </cell>
          <cell r="DZ42">
            <v>5</v>
          </cell>
          <cell r="EA42">
            <v>2</v>
          </cell>
          <cell r="EB42">
            <v>3</v>
          </cell>
          <cell r="EC42">
            <v>60</v>
          </cell>
          <cell r="ED42">
            <v>2</v>
          </cell>
          <cell r="EE42">
            <v>-1</v>
          </cell>
        </row>
        <row r="42">
          <cell r="EG42">
            <v>60</v>
          </cell>
        </row>
        <row r="42">
          <cell r="EI42">
            <v>833</v>
          </cell>
          <cell r="EJ42">
            <v>1148.9</v>
          </cell>
          <cell r="EK42">
            <v>60</v>
          </cell>
          <cell r="EL42">
            <v>375.9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4</v>
          </cell>
          <cell r="F43">
            <v>5</v>
          </cell>
          <cell r="G43">
            <v>7</v>
          </cell>
          <cell r="H43">
            <v>8</v>
          </cell>
          <cell r="I43">
            <v>1</v>
          </cell>
          <cell r="J43">
            <v>4</v>
          </cell>
          <cell r="K43">
            <v>40</v>
          </cell>
          <cell r="L43">
            <v>6</v>
          </cell>
          <cell r="M43">
            <v>2</v>
          </cell>
          <cell r="N43">
            <v>60</v>
          </cell>
          <cell r="O43">
            <v>0</v>
          </cell>
          <cell r="P43">
            <v>20</v>
          </cell>
          <cell r="Q43">
            <v>11</v>
          </cell>
          <cell r="R43">
            <v>12</v>
          </cell>
          <cell r="S43">
            <v>14</v>
          </cell>
          <cell r="T43">
            <v>16</v>
          </cell>
          <cell r="U43">
            <v>1</v>
          </cell>
          <cell r="V43">
            <v>11</v>
          </cell>
          <cell r="W43">
            <v>33</v>
          </cell>
          <cell r="X43">
            <v>0</v>
          </cell>
          <cell r="Y43">
            <v>-11</v>
          </cell>
          <cell r="Z43">
            <v>0</v>
          </cell>
          <cell r="AA43">
            <v>33</v>
          </cell>
        </row>
        <row r="43">
          <cell r="AC43">
            <v>40</v>
          </cell>
          <cell r="AD43">
            <v>389</v>
          </cell>
          <cell r="AE43" t="str">
            <v>南湖路药店</v>
          </cell>
          <cell r="AF43" t="str">
            <v>高新片区</v>
          </cell>
          <cell r="AG43">
            <v>13</v>
          </cell>
          <cell r="AH43">
            <v>15</v>
          </cell>
          <cell r="AI43">
            <v>17</v>
          </cell>
          <cell r="AJ43">
            <v>19</v>
          </cell>
          <cell r="AK43">
            <v>1</v>
          </cell>
          <cell r="AL43">
            <v>13</v>
          </cell>
          <cell r="AM43">
            <v>65</v>
          </cell>
          <cell r="AN43">
            <v>7.8</v>
          </cell>
          <cell r="AO43">
            <v>493.99</v>
          </cell>
          <cell r="AP43">
            <v>-5.2</v>
          </cell>
          <cell r="AQ43">
            <v>0</v>
          </cell>
          <cell r="AR43">
            <v>65</v>
          </cell>
        </row>
        <row r="43">
          <cell r="AT43">
            <v>3</v>
          </cell>
          <cell r="AU43">
            <v>5</v>
          </cell>
          <cell r="AV43">
            <v>7</v>
          </cell>
          <cell r="AW43">
            <v>9</v>
          </cell>
          <cell r="AX43">
            <v>1</v>
          </cell>
          <cell r="AY43">
            <v>3</v>
          </cell>
          <cell r="AZ43">
            <v>45</v>
          </cell>
          <cell r="BA43">
            <v>0</v>
          </cell>
          <cell r="BB43">
            <v>-3</v>
          </cell>
          <cell r="BC43">
            <v>0</v>
          </cell>
          <cell r="BD43">
            <v>45</v>
          </cell>
        </row>
        <row r="43">
          <cell r="BF43">
            <v>4</v>
          </cell>
          <cell r="BG43">
            <v>6</v>
          </cell>
          <cell r="BH43">
            <v>7</v>
          </cell>
          <cell r="BI43">
            <v>8</v>
          </cell>
          <cell r="BJ43">
            <v>4</v>
          </cell>
          <cell r="BK43">
            <v>8</v>
          </cell>
          <cell r="BL43">
            <v>96</v>
          </cell>
          <cell r="BM43">
            <v>6</v>
          </cell>
          <cell r="BN43">
            <v>-2</v>
          </cell>
          <cell r="BO43">
            <v>0</v>
          </cell>
          <cell r="BP43">
            <v>96</v>
          </cell>
        </row>
        <row r="43">
          <cell r="BR43">
            <v>40</v>
          </cell>
          <cell r="BS43">
            <v>389</v>
          </cell>
          <cell r="BT43" t="str">
            <v>南湖路药店</v>
          </cell>
          <cell r="BU43" t="str">
            <v>高新片区</v>
          </cell>
          <cell r="BV43">
            <v>7</v>
          </cell>
          <cell r="BW43">
            <v>9</v>
          </cell>
          <cell r="BX43">
            <v>11</v>
          </cell>
          <cell r="BY43">
            <v>13</v>
          </cell>
          <cell r="BZ43">
            <v>1</v>
          </cell>
          <cell r="CA43">
            <v>7</v>
          </cell>
          <cell r="CB43">
            <v>42</v>
          </cell>
          <cell r="CC43">
            <v>4</v>
          </cell>
          <cell r="CD43">
            <v>-3</v>
          </cell>
          <cell r="CE43">
            <v>0</v>
          </cell>
          <cell r="CF43">
            <v>42</v>
          </cell>
        </row>
        <row r="43">
          <cell r="CH43">
            <v>7</v>
          </cell>
          <cell r="CI43">
            <v>9</v>
          </cell>
          <cell r="CJ43">
            <v>11</v>
          </cell>
          <cell r="CK43">
            <v>13</v>
          </cell>
          <cell r="CL43">
            <v>1</v>
          </cell>
          <cell r="CM43">
            <v>7</v>
          </cell>
          <cell r="CN43">
            <v>56</v>
          </cell>
          <cell r="CO43">
            <v>0</v>
          </cell>
          <cell r="CP43">
            <v>-7</v>
          </cell>
          <cell r="CQ43">
            <v>0</v>
          </cell>
          <cell r="CR43">
            <v>56</v>
          </cell>
        </row>
        <row r="43">
          <cell r="CT43">
            <v>40</v>
          </cell>
          <cell r="CU43">
            <v>389</v>
          </cell>
          <cell r="CV43" t="str">
            <v>南湖路药店</v>
          </cell>
          <cell r="CW43" t="str">
            <v>高新片区</v>
          </cell>
          <cell r="CX43">
            <v>3</v>
          </cell>
          <cell r="CY43">
            <v>5</v>
          </cell>
          <cell r="CZ43">
            <v>7</v>
          </cell>
          <cell r="DA43">
            <v>9</v>
          </cell>
          <cell r="DB43">
            <v>1</v>
          </cell>
          <cell r="DC43">
            <v>3</v>
          </cell>
          <cell r="DD43">
            <v>45</v>
          </cell>
          <cell r="DE43">
            <v>0</v>
          </cell>
          <cell r="DF43">
            <v>-3</v>
          </cell>
          <cell r="DG43">
            <v>0</v>
          </cell>
          <cell r="DH43">
            <v>45</v>
          </cell>
        </row>
        <row r="43">
          <cell r="DJ43">
            <v>13</v>
          </cell>
          <cell r="DK43">
            <v>15</v>
          </cell>
          <cell r="DL43">
            <v>17</v>
          </cell>
          <cell r="DM43">
            <v>19</v>
          </cell>
          <cell r="DN43">
            <v>1</v>
          </cell>
          <cell r="DO43">
            <v>13</v>
          </cell>
          <cell r="DP43">
            <v>65</v>
          </cell>
          <cell r="DQ43">
            <v>7.8</v>
          </cell>
          <cell r="DR43">
            <v>493.99</v>
          </cell>
          <cell r="DS43">
            <v>-5.2</v>
          </cell>
          <cell r="DT43">
            <v>0</v>
          </cell>
          <cell r="DU43">
            <v>65</v>
          </cell>
        </row>
        <row r="43">
          <cell r="DW43">
            <v>3</v>
          </cell>
          <cell r="DX43">
            <v>4</v>
          </cell>
          <cell r="DY43">
            <v>5</v>
          </cell>
          <cell r="DZ43">
            <v>6</v>
          </cell>
          <cell r="EA43">
            <v>2</v>
          </cell>
          <cell r="EB43">
            <v>3</v>
          </cell>
          <cell r="EC43">
            <v>45</v>
          </cell>
          <cell r="ED43">
            <v>2</v>
          </cell>
          <cell r="EE43">
            <v>-1</v>
          </cell>
        </row>
        <row r="43">
          <cell r="EG43">
            <v>45</v>
          </cell>
        </row>
        <row r="43">
          <cell r="EI43">
            <v>422</v>
          </cell>
          <cell r="EJ43">
            <v>60</v>
          </cell>
          <cell r="EK43">
            <v>382</v>
          </cell>
          <cell r="EL43">
            <v>20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3</v>
          </cell>
          <cell r="F44">
            <v>5</v>
          </cell>
          <cell r="G44">
            <v>7</v>
          </cell>
          <cell r="H44">
            <v>8</v>
          </cell>
          <cell r="I44">
            <v>1</v>
          </cell>
          <cell r="J44">
            <v>3</v>
          </cell>
          <cell r="K44">
            <v>30</v>
          </cell>
          <cell r="L44">
            <v>9</v>
          </cell>
          <cell r="M44">
            <v>6</v>
          </cell>
          <cell r="N44">
            <v>90</v>
          </cell>
          <cell r="O44">
            <v>0</v>
          </cell>
          <cell r="P44">
            <v>60</v>
          </cell>
          <cell r="Q44">
            <v>11</v>
          </cell>
          <cell r="R44">
            <v>12</v>
          </cell>
          <cell r="S44">
            <v>14</v>
          </cell>
          <cell r="T44">
            <v>16</v>
          </cell>
          <cell r="U44">
            <v>3</v>
          </cell>
          <cell r="V44">
            <v>14</v>
          </cell>
          <cell r="W44">
            <v>98</v>
          </cell>
          <cell r="X44">
            <v>25</v>
          </cell>
          <cell r="Y44">
            <v>11</v>
          </cell>
          <cell r="Z44">
            <v>175</v>
          </cell>
          <cell r="AA44">
            <v>0</v>
          </cell>
          <cell r="AB44">
            <v>77</v>
          </cell>
          <cell r="AC44">
            <v>41</v>
          </cell>
          <cell r="AD44">
            <v>584</v>
          </cell>
          <cell r="AE44" t="str">
            <v>中和街道柳荫街药店</v>
          </cell>
          <cell r="AF44" t="str">
            <v>高新片区</v>
          </cell>
          <cell r="AG44">
            <v>14</v>
          </cell>
          <cell r="AH44">
            <v>16</v>
          </cell>
          <cell r="AI44">
            <v>18</v>
          </cell>
          <cell r="AJ44">
            <v>20</v>
          </cell>
          <cell r="AK44">
            <v>1</v>
          </cell>
          <cell r="AL44">
            <v>14</v>
          </cell>
          <cell r="AM44">
            <v>70</v>
          </cell>
          <cell r="AN44">
            <v>11.15</v>
          </cell>
          <cell r="AO44">
            <v>1227.85</v>
          </cell>
          <cell r="AP44">
            <v>-2.85</v>
          </cell>
          <cell r="AQ44">
            <v>0</v>
          </cell>
          <cell r="AR44">
            <v>70</v>
          </cell>
        </row>
        <row r="44">
          <cell r="AT44">
            <v>2</v>
          </cell>
          <cell r="AU44">
            <v>3</v>
          </cell>
          <cell r="AV44">
            <v>4</v>
          </cell>
          <cell r="AW44">
            <v>5</v>
          </cell>
          <cell r="AX44">
            <v>1</v>
          </cell>
          <cell r="AY44">
            <v>2</v>
          </cell>
          <cell r="AZ44">
            <v>30</v>
          </cell>
          <cell r="BA44">
            <v>5</v>
          </cell>
          <cell r="BB44">
            <v>3</v>
          </cell>
          <cell r="BC44">
            <v>75</v>
          </cell>
          <cell r="BD44">
            <v>0</v>
          </cell>
          <cell r="BE44">
            <v>45</v>
          </cell>
          <cell r="BF44">
            <v>4</v>
          </cell>
          <cell r="BG44">
            <v>6</v>
          </cell>
          <cell r="BH44">
            <v>7</v>
          </cell>
          <cell r="BI44">
            <v>8</v>
          </cell>
          <cell r="BJ44">
            <v>1</v>
          </cell>
          <cell r="BK44">
            <v>4</v>
          </cell>
          <cell r="BL44">
            <v>24</v>
          </cell>
          <cell r="BM44">
            <v>6</v>
          </cell>
          <cell r="BN44">
            <v>2</v>
          </cell>
          <cell r="BO44">
            <v>36</v>
          </cell>
        </row>
        <row r="44">
          <cell r="BQ44">
            <v>12</v>
          </cell>
          <cell r="BR44">
            <v>41</v>
          </cell>
          <cell r="BS44">
            <v>584</v>
          </cell>
          <cell r="BT44" t="str">
            <v>中和街道柳荫街药店</v>
          </cell>
          <cell r="BU44" t="str">
            <v>高新片区</v>
          </cell>
          <cell r="BV44">
            <v>5</v>
          </cell>
          <cell r="BW44">
            <v>6</v>
          </cell>
          <cell r="BX44">
            <v>8</v>
          </cell>
          <cell r="BY44">
            <v>10</v>
          </cell>
          <cell r="BZ44">
            <v>2</v>
          </cell>
          <cell r="CA44">
            <v>6</v>
          </cell>
          <cell r="CB44">
            <v>48</v>
          </cell>
          <cell r="CC44">
            <v>0</v>
          </cell>
          <cell r="CD44">
            <v>-6</v>
          </cell>
          <cell r="CE44">
            <v>0</v>
          </cell>
          <cell r="CF44">
            <v>48</v>
          </cell>
        </row>
        <row r="44">
          <cell r="CH44">
            <v>5</v>
          </cell>
          <cell r="CI44">
            <v>6</v>
          </cell>
          <cell r="CJ44">
            <v>7</v>
          </cell>
          <cell r="CK44">
            <v>8</v>
          </cell>
          <cell r="CL44">
            <v>1</v>
          </cell>
          <cell r="CM44">
            <v>5</v>
          </cell>
          <cell r="CN44">
            <v>40</v>
          </cell>
          <cell r="CO44">
            <v>2</v>
          </cell>
          <cell r="CP44">
            <v>-3</v>
          </cell>
          <cell r="CQ44">
            <v>0</v>
          </cell>
          <cell r="CR44">
            <v>40</v>
          </cell>
        </row>
        <row r="44">
          <cell r="CT44">
            <v>41</v>
          </cell>
          <cell r="CU44">
            <v>584</v>
          </cell>
          <cell r="CV44" t="str">
            <v>中和街道柳荫街药店</v>
          </cell>
          <cell r="CW44" t="str">
            <v>高新片区</v>
          </cell>
          <cell r="CX44">
            <v>2</v>
          </cell>
          <cell r="CY44">
            <v>3</v>
          </cell>
          <cell r="CZ44">
            <v>4</v>
          </cell>
          <cell r="DA44">
            <v>5</v>
          </cell>
          <cell r="DB44">
            <v>1</v>
          </cell>
          <cell r="DC44">
            <v>2</v>
          </cell>
          <cell r="DD44">
            <v>30</v>
          </cell>
          <cell r="DE44">
            <v>5</v>
          </cell>
          <cell r="DF44">
            <v>3</v>
          </cell>
          <cell r="DG44">
            <v>75</v>
          </cell>
          <cell r="DH44">
            <v>0</v>
          </cell>
          <cell r="DI44">
            <v>45</v>
          </cell>
          <cell r="DJ44">
            <v>14</v>
          </cell>
          <cell r="DK44">
            <v>16</v>
          </cell>
          <cell r="DL44">
            <v>18</v>
          </cell>
          <cell r="DM44">
            <v>20</v>
          </cell>
          <cell r="DN44">
            <v>1</v>
          </cell>
          <cell r="DO44">
            <v>14</v>
          </cell>
          <cell r="DP44">
            <v>70</v>
          </cell>
          <cell r="DQ44">
            <v>11.15</v>
          </cell>
          <cell r="DR44">
            <v>1227.85</v>
          </cell>
          <cell r="DS44">
            <v>-2.85</v>
          </cell>
          <cell r="DT44">
            <v>0</v>
          </cell>
          <cell r="DU44">
            <v>70</v>
          </cell>
        </row>
        <row r="44">
          <cell r="DW44">
            <v>2</v>
          </cell>
          <cell r="DX44">
            <v>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30</v>
          </cell>
          <cell r="ED44">
            <v>5</v>
          </cell>
          <cell r="EE44">
            <v>3</v>
          </cell>
          <cell r="EF44">
            <v>75</v>
          </cell>
        </row>
        <row r="44">
          <cell r="EH44">
            <v>45</v>
          </cell>
          <cell r="EI44">
            <v>370</v>
          </cell>
          <cell r="EJ44">
            <v>451</v>
          </cell>
          <cell r="EK44">
            <v>158</v>
          </cell>
          <cell r="EL44">
            <v>239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8</v>
          </cell>
          <cell r="F45">
            <v>10</v>
          </cell>
          <cell r="G45">
            <v>13</v>
          </cell>
          <cell r="H45">
            <v>15</v>
          </cell>
          <cell r="I45">
            <v>4</v>
          </cell>
          <cell r="J45">
            <v>15</v>
          </cell>
          <cell r="K45">
            <v>675</v>
          </cell>
          <cell r="L45">
            <v>18</v>
          </cell>
          <cell r="M45">
            <v>3</v>
          </cell>
          <cell r="N45">
            <v>810</v>
          </cell>
          <cell r="O45">
            <v>0</v>
          </cell>
          <cell r="P45">
            <v>135</v>
          </cell>
          <cell r="Q45">
            <v>36</v>
          </cell>
          <cell r="R45">
            <v>40</v>
          </cell>
          <cell r="S45">
            <v>45</v>
          </cell>
          <cell r="T45">
            <v>48</v>
          </cell>
          <cell r="U45">
            <v>4</v>
          </cell>
          <cell r="V45">
            <v>48</v>
          </cell>
          <cell r="W45">
            <v>432</v>
          </cell>
          <cell r="X45">
            <v>52</v>
          </cell>
          <cell r="Y45">
            <v>4</v>
          </cell>
          <cell r="Z45">
            <v>468</v>
          </cell>
          <cell r="AA45">
            <v>0</v>
          </cell>
          <cell r="AB45">
            <v>36</v>
          </cell>
          <cell r="AC45">
            <v>42</v>
          </cell>
          <cell r="AD45">
            <v>355</v>
          </cell>
          <cell r="AE45" t="str">
            <v>双林路药店</v>
          </cell>
          <cell r="AF45" t="str">
            <v>东南片区</v>
          </cell>
          <cell r="AG45">
            <v>34</v>
          </cell>
          <cell r="AH45">
            <v>38</v>
          </cell>
          <cell r="AI45">
            <v>43</v>
          </cell>
          <cell r="AJ45">
            <v>48</v>
          </cell>
          <cell r="AK45">
            <v>1</v>
          </cell>
          <cell r="AL45">
            <v>34</v>
          </cell>
          <cell r="AM45">
            <v>170</v>
          </cell>
          <cell r="AN45">
            <v>37.98</v>
          </cell>
          <cell r="AO45">
            <v>4250.74</v>
          </cell>
          <cell r="AP45">
            <v>3.98</v>
          </cell>
          <cell r="AQ45">
            <v>212.5</v>
          </cell>
        </row>
        <row r="45">
          <cell r="AS45">
            <v>42.5</v>
          </cell>
          <cell r="AT45">
            <v>8</v>
          </cell>
          <cell r="AU45">
            <v>10</v>
          </cell>
          <cell r="AV45">
            <v>13</v>
          </cell>
          <cell r="AW45">
            <v>15</v>
          </cell>
          <cell r="AX45">
            <v>1</v>
          </cell>
          <cell r="AY45">
            <v>8</v>
          </cell>
          <cell r="AZ45">
            <v>120</v>
          </cell>
          <cell r="BA45">
            <v>11</v>
          </cell>
          <cell r="BB45">
            <v>3</v>
          </cell>
          <cell r="BC45">
            <v>165</v>
          </cell>
          <cell r="BD45">
            <v>0</v>
          </cell>
          <cell r="BE45">
            <v>45</v>
          </cell>
          <cell r="BF45">
            <v>12</v>
          </cell>
          <cell r="BG45">
            <v>16</v>
          </cell>
          <cell r="BH45">
            <v>20</v>
          </cell>
          <cell r="BI45">
            <v>22</v>
          </cell>
          <cell r="BJ45">
            <v>4</v>
          </cell>
          <cell r="BK45">
            <v>22</v>
          </cell>
          <cell r="BL45">
            <v>264</v>
          </cell>
          <cell r="BM45">
            <v>22</v>
          </cell>
          <cell r="BN45">
            <v>0</v>
          </cell>
          <cell r="BO45">
            <v>264</v>
          </cell>
        </row>
        <row r="45">
          <cell r="BR45">
            <v>42</v>
          </cell>
          <cell r="BS45">
            <v>355</v>
          </cell>
          <cell r="BT45" t="str">
            <v>双林路药店</v>
          </cell>
          <cell r="BU45" t="str">
            <v>东南片区</v>
          </cell>
          <cell r="BV45">
            <v>22</v>
          </cell>
          <cell r="BW45">
            <v>28</v>
          </cell>
          <cell r="BX45">
            <v>33</v>
          </cell>
          <cell r="BY45">
            <v>41</v>
          </cell>
          <cell r="BZ45">
            <v>3</v>
          </cell>
          <cell r="CA45">
            <v>33</v>
          </cell>
          <cell r="CB45">
            <v>330</v>
          </cell>
          <cell r="CC45">
            <v>33</v>
          </cell>
          <cell r="CD45">
            <v>0</v>
          </cell>
          <cell r="CE45">
            <v>330</v>
          </cell>
        </row>
        <row r="45">
          <cell r="CH45">
            <v>22</v>
          </cell>
          <cell r="CI45">
            <v>27</v>
          </cell>
          <cell r="CJ45">
            <v>32</v>
          </cell>
          <cell r="CK45">
            <v>38</v>
          </cell>
          <cell r="CL45">
            <v>1</v>
          </cell>
          <cell r="CM45">
            <v>22</v>
          </cell>
          <cell r="CN45">
            <v>176</v>
          </cell>
          <cell r="CO45">
            <v>22</v>
          </cell>
          <cell r="CP45">
            <v>0</v>
          </cell>
          <cell r="CQ45">
            <v>176</v>
          </cell>
          <cell r="CR45">
            <v>0</v>
          </cell>
        </row>
        <row r="45">
          <cell r="CT45">
            <v>42</v>
          </cell>
          <cell r="CU45">
            <v>355</v>
          </cell>
          <cell r="CV45" t="str">
            <v>双林路药店</v>
          </cell>
          <cell r="CW45" t="str">
            <v>东南片区</v>
          </cell>
          <cell r="CX45">
            <v>8</v>
          </cell>
          <cell r="CY45">
            <v>10</v>
          </cell>
          <cell r="CZ45">
            <v>13</v>
          </cell>
          <cell r="DA45">
            <v>15</v>
          </cell>
          <cell r="DB45">
            <v>1</v>
          </cell>
          <cell r="DC45">
            <v>8</v>
          </cell>
          <cell r="DD45">
            <v>120</v>
          </cell>
          <cell r="DE45">
            <v>11</v>
          </cell>
          <cell r="DF45">
            <v>3</v>
          </cell>
          <cell r="DG45">
            <v>165</v>
          </cell>
          <cell r="DH45">
            <v>0</v>
          </cell>
          <cell r="DI45">
            <v>45</v>
          </cell>
          <cell r="DJ45">
            <v>34</v>
          </cell>
          <cell r="DK45">
            <v>38</v>
          </cell>
          <cell r="DL45">
            <v>43</v>
          </cell>
          <cell r="DM45">
            <v>48</v>
          </cell>
          <cell r="DN45">
            <v>1</v>
          </cell>
          <cell r="DO45">
            <v>34</v>
          </cell>
          <cell r="DP45">
            <v>170</v>
          </cell>
          <cell r="DQ45">
            <v>37.98</v>
          </cell>
          <cell r="DR45">
            <v>4250.74</v>
          </cell>
          <cell r="DS45">
            <v>3.98</v>
          </cell>
          <cell r="DT45">
            <v>212.5</v>
          </cell>
        </row>
        <row r="45">
          <cell r="DV45">
            <v>42.5</v>
          </cell>
          <cell r="DW45">
            <v>6</v>
          </cell>
          <cell r="DX45">
            <v>8</v>
          </cell>
          <cell r="DY45">
            <v>10</v>
          </cell>
          <cell r="DZ45">
            <v>12</v>
          </cell>
          <cell r="EA45">
            <v>1</v>
          </cell>
          <cell r="EB45">
            <v>6</v>
          </cell>
          <cell r="EC45">
            <v>90</v>
          </cell>
          <cell r="ED45">
            <v>6</v>
          </cell>
          <cell r="EE45">
            <v>0</v>
          </cell>
          <cell r="EF45">
            <v>90</v>
          </cell>
        </row>
        <row r="45">
          <cell r="EI45">
            <v>2257</v>
          </cell>
          <cell r="EJ45">
            <v>2515.5</v>
          </cell>
          <cell r="EK45">
            <v>0</v>
          </cell>
          <cell r="EL45">
            <v>258.5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4</v>
          </cell>
          <cell r="F46">
            <v>5</v>
          </cell>
          <cell r="G46">
            <v>7</v>
          </cell>
          <cell r="H46">
            <v>8</v>
          </cell>
          <cell r="I46">
            <v>2</v>
          </cell>
          <cell r="J46">
            <v>5</v>
          </cell>
          <cell r="K46">
            <v>100</v>
          </cell>
          <cell r="L46">
            <v>14</v>
          </cell>
          <cell r="M46">
            <v>9</v>
          </cell>
          <cell r="N46">
            <v>280</v>
          </cell>
          <cell r="O46">
            <v>0</v>
          </cell>
          <cell r="P46">
            <v>180</v>
          </cell>
          <cell r="Q46">
            <v>18</v>
          </cell>
          <cell r="R46">
            <v>20</v>
          </cell>
          <cell r="S46">
            <v>22</v>
          </cell>
          <cell r="T46">
            <v>24</v>
          </cell>
          <cell r="U46">
            <v>1</v>
          </cell>
          <cell r="V46">
            <v>18</v>
          </cell>
          <cell r="W46">
            <v>54</v>
          </cell>
          <cell r="X46">
            <v>14</v>
          </cell>
          <cell r="Y46">
            <v>-4</v>
          </cell>
          <cell r="Z46">
            <v>0</v>
          </cell>
          <cell r="AA46">
            <v>54</v>
          </cell>
        </row>
        <row r="46">
          <cell r="AC46">
            <v>43</v>
          </cell>
          <cell r="AD46">
            <v>373</v>
          </cell>
          <cell r="AE46" t="str">
            <v>通盈街药店</v>
          </cell>
          <cell r="AF46" t="str">
            <v>东南片区</v>
          </cell>
          <cell r="AG46">
            <v>23</v>
          </cell>
          <cell r="AH46">
            <v>26</v>
          </cell>
          <cell r="AI46">
            <v>29</v>
          </cell>
          <cell r="AJ46">
            <v>33</v>
          </cell>
          <cell r="AK46">
            <v>2</v>
          </cell>
          <cell r="AL46">
            <v>26</v>
          </cell>
          <cell r="AM46">
            <v>182</v>
          </cell>
          <cell r="AN46">
            <v>36</v>
          </cell>
          <cell r="AO46">
            <v>3875.64</v>
          </cell>
          <cell r="AP46">
            <v>10</v>
          </cell>
          <cell r="AQ46">
            <v>271.3</v>
          </cell>
        </row>
        <row r="46">
          <cell r="AS46">
            <v>89.3</v>
          </cell>
          <cell r="AT46">
            <v>4</v>
          </cell>
          <cell r="AU46">
            <v>6</v>
          </cell>
          <cell r="AV46">
            <v>8</v>
          </cell>
          <cell r="AW46">
            <v>10</v>
          </cell>
          <cell r="AX46">
            <v>2</v>
          </cell>
          <cell r="AY46">
            <v>6</v>
          </cell>
          <cell r="AZ46">
            <v>120</v>
          </cell>
          <cell r="BA46">
            <v>7</v>
          </cell>
          <cell r="BB46">
            <v>1</v>
          </cell>
          <cell r="BC46">
            <v>140</v>
          </cell>
          <cell r="BD46">
            <v>0</v>
          </cell>
          <cell r="BE46">
            <v>20</v>
          </cell>
          <cell r="BF46">
            <v>7</v>
          </cell>
          <cell r="BG46">
            <v>10</v>
          </cell>
          <cell r="BH46">
            <v>12</v>
          </cell>
          <cell r="BI46">
            <v>13</v>
          </cell>
          <cell r="BJ46">
            <v>2</v>
          </cell>
          <cell r="BK46">
            <v>10</v>
          </cell>
          <cell r="BL46">
            <v>80</v>
          </cell>
          <cell r="BM46">
            <v>10</v>
          </cell>
          <cell r="BN46">
            <v>0</v>
          </cell>
          <cell r="BO46">
            <v>80</v>
          </cell>
        </row>
        <row r="46">
          <cell r="BR46">
            <v>43</v>
          </cell>
          <cell r="BS46">
            <v>373</v>
          </cell>
          <cell r="BT46" t="str">
            <v>通盈街药店</v>
          </cell>
          <cell r="BU46" t="str">
            <v>东南片区</v>
          </cell>
          <cell r="BV46">
            <v>6</v>
          </cell>
          <cell r="BW46">
            <v>8</v>
          </cell>
          <cell r="BX46">
            <v>9</v>
          </cell>
          <cell r="BY46">
            <v>11</v>
          </cell>
          <cell r="BZ46">
            <v>1</v>
          </cell>
          <cell r="CA46">
            <v>6</v>
          </cell>
          <cell r="CB46">
            <v>36</v>
          </cell>
          <cell r="CC46">
            <v>7</v>
          </cell>
          <cell r="CD46">
            <v>1</v>
          </cell>
          <cell r="CE46">
            <v>42</v>
          </cell>
        </row>
        <row r="46">
          <cell r="CG46">
            <v>6</v>
          </cell>
          <cell r="CH46">
            <v>6</v>
          </cell>
          <cell r="CI46">
            <v>8</v>
          </cell>
          <cell r="CJ46">
            <v>10</v>
          </cell>
          <cell r="CK46">
            <v>11</v>
          </cell>
          <cell r="CL46">
            <v>1</v>
          </cell>
          <cell r="CM46">
            <v>6</v>
          </cell>
          <cell r="CN46">
            <v>48</v>
          </cell>
          <cell r="CO46">
            <v>12</v>
          </cell>
          <cell r="CP46">
            <v>6</v>
          </cell>
          <cell r="CQ46">
            <v>96</v>
          </cell>
          <cell r="CR46">
            <v>0</v>
          </cell>
          <cell r="CS46">
            <v>48</v>
          </cell>
          <cell r="CT46">
            <v>43</v>
          </cell>
          <cell r="CU46">
            <v>373</v>
          </cell>
          <cell r="CV46" t="str">
            <v>通盈街药店</v>
          </cell>
          <cell r="CW46" t="str">
            <v>东南片区</v>
          </cell>
          <cell r="CX46">
            <v>4</v>
          </cell>
          <cell r="CY46">
            <v>6</v>
          </cell>
          <cell r="CZ46">
            <v>8</v>
          </cell>
          <cell r="DA46">
            <v>10</v>
          </cell>
          <cell r="DB46">
            <v>2</v>
          </cell>
          <cell r="DC46">
            <v>6</v>
          </cell>
          <cell r="DD46">
            <v>120</v>
          </cell>
          <cell r="DE46">
            <v>7</v>
          </cell>
          <cell r="DF46">
            <v>1</v>
          </cell>
          <cell r="DG46">
            <v>140</v>
          </cell>
          <cell r="DH46">
            <v>0</v>
          </cell>
          <cell r="DI46">
            <v>20</v>
          </cell>
          <cell r="DJ46">
            <v>23</v>
          </cell>
          <cell r="DK46">
            <v>26</v>
          </cell>
          <cell r="DL46">
            <v>29</v>
          </cell>
          <cell r="DM46">
            <v>33</v>
          </cell>
          <cell r="DN46">
            <v>2</v>
          </cell>
          <cell r="DO46">
            <v>26</v>
          </cell>
          <cell r="DP46">
            <v>182</v>
          </cell>
          <cell r="DQ46">
            <v>36</v>
          </cell>
          <cell r="DR46">
            <v>3875.64</v>
          </cell>
          <cell r="DS46">
            <v>10</v>
          </cell>
          <cell r="DT46">
            <v>271.3</v>
          </cell>
        </row>
        <row r="46">
          <cell r="DV46">
            <v>89.3</v>
          </cell>
          <cell r="DW46">
            <v>4</v>
          </cell>
          <cell r="DX46">
            <v>5</v>
          </cell>
          <cell r="DY46">
            <v>6</v>
          </cell>
          <cell r="DZ46">
            <v>7</v>
          </cell>
          <cell r="EA46">
            <v>1</v>
          </cell>
          <cell r="EB46">
            <v>4</v>
          </cell>
          <cell r="EC46">
            <v>60</v>
          </cell>
          <cell r="ED46">
            <v>0</v>
          </cell>
          <cell r="EE46">
            <v>-4</v>
          </cell>
        </row>
        <row r="46">
          <cell r="EG46">
            <v>60</v>
          </cell>
        </row>
        <row r="46">
          <cell r="EI46">
            <v>680</v>
          </cell>
          <cell r="EJ46">
            <v>909.3</v>
          </cell>
          <cell r="EK46">
            <v>114</v>
          </cell>
          <cell r="EL46">
            <v>343.3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4</v>
          </cell>
          <cell r="F47">
            <v>6</v>
          </cell>
          <cell r="G47">
            <v>8</v>
          </cell>
          <cell r="H47">
            <v>9</v>
          </cell>
          <cell r="I47">
            <v>1</v>
          </cell>
          <cell r="J47">
            <v>4</v>
          </cell>
          <cell r="K47">
            <v>40</v>
          </cell>
        </row>
        <row r="47">
          <cell r="M47">
            <v>-4</v>
          </cell>
          <cell r="N47">
            <v>0</v>
          </cell>
          <cell r="O47">
            <v>40</v>
          </cell>
        </row>
        <row r="47">
          <cell r="Q47">
            <v>14</v>
          </cell>
          <cell r="R47">
            <v>16</v>
          </cell>
          <cell r="S47">
            <v>18</v>
          </cell>
          <cell r="T47">
            <v>20</v>
          </cell>
          <cell r="U47">
            <v>4</v>
          </cell>
          <cell r="V47">
            <v>20</v>
          </cell>
          <cell r="W47">
            <v>180</v>
          </cell>
          <cell r="X47">
            <v>4</v>
          </cell>
          <cell r="Y47">
            <v>-16</v>
          </cell>
          <cell r="Z47">
            <v>0</v>
          </cell>
          <cell r="AA47">
            <v>180</v>
          </cell>
        </row>
        <row r="47">
          <cell r="AC47">
            <v>44</v>
          </cell>
          <cell r="AD47">
            <v>511</v>
          </cell>
          <cell r="AE47" t="str">
            <v>杉板桥南一路店</v>
          </cell>
          <cell r="AF47" t="str">
            <v>东南片区</v>
          </cell>
          <cell r="AG47">
            <v>16</v>
          </cell>
          <cell r="AH47">
            <v>18</v>
          </cell>
          <cell r="AI47">
            <v>20</v>
          </cell>
          <cell r="AJ47">
            <v>23</v>
          </cell>
          <cell r="AK47">
            <v>4</v>
          </cell>
          <cell r="AL47">
            <v>23</v>
          </cell>
          <cell r="AM47">
            <v>299</v>
          </cell>
          <cell r="AN47">
            <v>23.4</v>
          </cell>
          <cell r="AO47">
            <v>2209.5</v>
          </cell>
          <cell r="AP47">
            <v>0.399999999999999</v>
          </cell>
          <cell r="AQ47">
            <v>287.2</v>
          </cell>
          <cell r="AR47">
            <v>11.8</v>
          </cell>
        </row>
        <row r="47">
          <cell r="AT47">
            <v>4</v>
          </cell>
          <cell r="AU47">
            <v>6</v>
          </cell>
          <cell r="AV47">
            <v>8</v>
          </cell>
          <cell r="AW47">
            <v>10</v>
          </cell>
          <cell r="AX47">
            <v>1</v>
          </cell>
          <cell r="AY47">
            <v>4</v>
          </cell>
          <cell r="AZ47">
            <v>60</v>
          </cell>
          <cell r="BA47">
            <v>2</v>
          </cell>
          <cell r="BB47">
            <v>-2</v>
          </cell>
          <cell r="BC47">
            <v>0</v>
          </cell>
          <cell r="BD47">
            <v>60</v>
          </cell>
        </row>
        <row r="47">
          <cell r="BF47">
            <v>6</v>
          </cell>
          <cell r="BG47">
            <v>8</v>
          </cell>
          <cell r="BH47">
            <v>10</v>
          </cell>
          <cell r="BI47">
            <v>11</v>
          </cell>
          <cell r="BJ47">
            <v>1</v>
          </cell>
          <cell r="BK47">
            <v>6</v>
          </cell>
          <cell r="BL47">
            <v>36</v>
          </cell>
          <cell r="BM47">
            <v>10</v>
          </cell>
          <cell r="BN47">
            <v>4</v>
          </cell>
          <cell r="BO47">
            <v>60</v>
          </cell>
        </row>
        <row r="47">
          <cell r="BQ47">
            <v>24</v>
          </cell>
          <cell r="BR47">
            <v>44</v>
          </cell>
          <cell r="BS47">
            <v>511</v>
          </cell>
          <cell r="BT47" t="str">
            <v>杉板桥南一路店</v>
          </cell>
          <cell r="BU47" t="str">
            <v>东南片区</v>
          </cell>
          <cell r="BV47">
            <v>5</v>
          </cell>
          <cell r="BW47">
            <v>6</v>
          </cell>
          <cell r="BX47">
            <v>8</v>
          </cell>
          <cell r="BY47">
            <v>10</v>
          </cell>
          <cell r="BZ47">
            <v>3</v>
          </cell>
          <cell r="CA47">
            <v>8</v>
          </cell>
          <cell r="CB47">
            <v>80</v>
          </cell>
          <cell r="CC47">
            <v>9</v>
          </cell>
          <cell r="CD47">
            <v>1</v>
          </cell>
          <cell r="CE47">
            <v>90</v>
          </cell>
        </row>
        <row r="47">
          <cell r="CG47">
            <v>10</v>
          </cell>
          <cell r="CH47">
            <v>6</v>
          </cell>
          <cell r="CI47">
            <v>7</v>
          </cell>
          <cell r="CJ47">
            <v>8</v>
          </cell>
          <cell r="CK47">
            <v>10</v>
          </cell>
          <cell r="CL47">
            <v>1</v>
          </cell>
          <cell r="CM47">
            <v>6</v>
          </cell>
          <cell r="CN47">
            <v>48</v>
          </cell>
          <cell r="CO47">
            <v>0</v>
          </cell>
          <cell r="CP47">
            <v>-6</v>
          </cell>
          <cell r="CQ47">
            <v>0</v>
          </cell>
          <cell r="CR47">
            <v>48</v>
          </cell>
        </row>
        <row r="47">
          <cell r="CT47">
            <v>44</v>
          </cell>
          <cell r="CU47">
            <v>511</v>
          </cell>
          <cell r="CV47" t="str">
            <v>杉板桥南一路店</v>
          </cell>
          <cell r="CW47" t="str">
            <v>东南片区</v>
          </cell>
          <cell r="CX47">
            <v>4</v>
          </cell>
          <cell r="CY47">
            <v>6</v>
          </cell>
          <cell r="CZ47">
            <v>8</v>
          </cell>
          <cell r="DA47">
            <v>10</v>
          </cell>
          <cell r="DB47">
            <v>1</v>
          </cell>
          <cell r="DC47">
            <v>4</v>
          </cell>
          <cell r="DD47">
            <v>60</v>
          </cell>
          <cell r="DE47">
            <v>2</v>
          </cell>
          <cell r="DF47">
            <v>-2</v>
          </cell>
          <cell r="DG47">
            <v>0</v>
          </cell>
          <cell r="DH47">
            <v>60</v>
          </cell>
        </row>
        <row r="47">
          <cell r="DJ47">
            <v>16</v>
          </cell>
          <cell r="DK47">
            <v>18</v>
          </cell>
          <cell r="DL47">
            <v>20</v>
          </cell>
          <cell r="DM47">
            <v>23</v>
          </cell>
          <cell r="DN47">
            <v>4</v>
          </cell>
          <cell r="DO47">
            <v>23</v>
          </cell>
          <cell r="DP47">
            <v>299</v>
          </cell>
          <cell r="DQ47">
            <v>23.4</v>
          </cell>
          <cell r="DR47">
            <v>2209.5</v>
          </cell>
          <cell r="DS47">
            <v>0.399999999999999</v>
          </cell>
          <cell r="DT47">
            <v>287.2</v>
          </cell>
          <cell r="DU47">
            <v>11.8</v>
          </cell>
        </row>
        <row r="47">
          <cell r="DW47">
            <v>3</v>
          </cell>
          <cell r="DX47">
            <v>4</v>
          </cell>
          <cell r="DY47">
            <v>5</v>
          </cell>
          <cell r="DZ47">
            <v>6</v>
          </cell>
          <cell r="EA47">
            <v>1</v>
          </cell>
          <cell r="EB47">
            <v>3</v>
          </cell>
          <cell r="EC47">
            <v>45</v>
          </cell>
          <cell r="ED47">
            <v>0</v>
          </cell>
          <cell r="EE47">
            <v>-3</v>
          </cell>
        </row>
        <row r="47">
          <cell r="EG47">
            <v>45</v>
          </cell>
        </row>
        <row r="47">
          <cell r="EI47">
            <v>788</v>
          </cell>
          <cell r="EJ47">
            <v>437.2</v>
          </cell>
          <cell r="EK47">
            <v>384.8</v>
          </cell>
          <cell r="EL47">
            <v>34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4</v>
          </cell>
          <cell r="F48">
            <v>6</v>
          </cell>
          <cell r="G48">
            <v>8</v>
          </cell>
          <cell r="H48">
            <v>9</v>
          </cell>
          <cell r="I48">
            <v>2</v>
          </cell>
          <cell r="J48">
            <v>6</v>
          </cell>
          <cell r="K48">
            <v>120</v>
          </cell>
          <cell r="L48">
            <v>4</v>
          </cell>
          <cell r="M48">
            <v>-2</v>
          </cell>
          <cell r="N48">
            <v>0</v>
          </cell>
          <cell r="O48">
            <v>120</v>
          </cell>
        </row>
        <row r="48">
          <cell r="Q48">
            <v>11</v>
          </cell>
          <cell r="R48">
            <v>12</v>
          </cell>
          <cell r="S48">
            <v>14</v>
          </cell>
          <cell r="T48">
            <v>16</v>
          </cell>
          <cell r="U48">
            <v>4</v>
          </cell>
          <cell r="V48">
            <v>16</v>
          </cell>
          <cell r="W48">
            <v>144</v>
          </cell>
          <cell r="X48">
            <v>6</v>
          </cell>
          <cell r="Y48">
            <v>-10</v>
          </cell>
          <cell r="Z48">
            <v>0</v>
          </cell>
          <cell r="AA48">
            <v>144</v>
          </cell>
        </row>
        <row r="48">
          <cell r="AC48">
            <v>45</v>
          </cell>
          <cell r="AD48">
            <v>515</v>
          </cell>
          <cell r="AE48" t="str">
            <v>崔家店路药店</v>
          </cell>
          <cell r="AF48" t="str">
            <v>东南片区</v>
          </cell>
          <cell r="AG48">
            <v>20</v>
          </cell>
          <cell r="AH48">
            <v>22</v>
          </cell>
          <cell r="AI48">
            <v>25</v>
          </cell>
          <cell r="AJ48">
            <v>28</v>
          </cell>
          <cell r="AK48">
            <v>4</v>
          </cell>
          <cell r="AL48">
            <v>28</v>
          </cell>
          <cell r="AM48">
            <v>364</v>
          </cell>
          <cell r="AN48">
            <v>20.75</v>
          </cell>
          <cell r="AO48">
            <v>1818.71</v>
          </cell>
          <cell r="AP48">
            <v>-7.25</v>
          </cell>
          <cell r="AQ48">
            <v>0</v>
          </cell>
          <cell r="AR48">
            <v>364</v>
          </cell>
        </row>
        <row r="48">
          <cell r="AT48">
            <v>4</v>
          </cell>
          <cell r="AU48">
            <v>6</v>
          </cell>
          <cell r="AV48">
            <v>8</v>
          </cell>
          <cell r="AW48">
            <v>10</v>
          </cell>
          <cell r="AX48">
            <v>2</v>
          </cell>
          <cell r="AY48">
            <v>6</v>
          </cell>
          <cell r="AZ48">
            <v>120</v>
          </cell>
          <cell r="BA48">
            <v>8</v>
          </cell>
          <cell r="BB48">
            <v>2</v>
          </cell>
          <cell r="BC48">
            <v>160</v>
          </cell>
          <cell r="BD48">
            <v>0</v>
          </cell>
          <cell r="BE48">
            <v>40</v>
          </cell>
          <cell r="BF48">
            <v>6</v>
          </cell>
          <cell r="BG48">
            <v>8</v>
          </cell>
          <cell r="BH48">
            <v>10</v>
          </cell>
          <cell r="BI48">
            <v>11</v>
          </cell>
          <cell r="BJ48">
            <v>4</v>
          </cell>
          <cell r="BK48">
            <v>11</v>
          </cell>
          <cell r="BL48">
            <v>132</v>
          </cell>
          <cell r="BM48">
            <v>15</v>
          </cell>
          <cell r="BN48">
            <v>4</v>
          </cell>
          <cell r="BO48">
            <v>180</v>
          </cell>
        </row>
        <row r="48">
          <cell r="BQ48">
            <v>48</v>
          </cell>
          <cell r="BR48">
            <v>45</v>
          </cell>
          <cell r="BS48">
            <v>515</v>
          </cell>
          <cell r="BT48" t="str">
            <v>崔家店路药店</v>
          </cell>
          <cell r="BU48" t="str">
            <v>东南片区</v>
          </cell>
          <cell r="BV48">
            <v>6</v>
          </cell>
          <cell r="BW48">
            <v>8</v>
          </cell>
          <cell r="BX48">
            <v>9</v>
          </cell>
          <cell r="BY48">
            <v>11</v>
          </cell>
          <cell r="BZ48">
            <v>2</v>
          </cell>
          <cell r="CA48">
            <v>8</v>
          </cell>
          <cell r="CB48">
            <v>64</v>
          </cell>
          <cell r="CC48">
            <v>13</v>
          </cell>
          <cell r="CD48">
            <v>5</v>
          </cell>
          <cell r="CE48">
            <v>104</v>
          </cell>
        </row>
        <row r="48">
          <cell r="CG48">
            <v>40</v>
          </cell>
          <cell r="CH48">
            <v>6</v>
          </cell>
          <cell r="CI48">
            <v>7</v>
          </cell>
          <cell r="CJ48">
            <v>8</v>
          </cell>
          <cell r="CK48">
            <v>10</v>
          </cell>
          <cell r="CL48">
            <v>2</v>
          </cell>
          <cell r="CM48">
            <v>7</v>
          </cell>
          <cell r="CN48">
            <v>70</v>
          </cell>
          <cell r="CO48">
            <v>16</v>
          </cell>
          <cell r="CP48">
            <v>9</v>
          </cell>
          <cell r="CQ48">
            <v>160</v>
          </cell>
          <cell r="CR48">
            <v>0</v>
          </cell>
          <cell r="CS48">
            <v>90</v>
          </cell>
          <cell r="CT48">
            <v>45</v>
          </cell>
          <cell r="CU48">
            <v>515</v>
          </cell>
          <cell r="CV48" t="str">
            <v>崔家店路药店</v>
          </cell>
          <cell r="CW48" t="str">
            <v>东南片区</v>
          </cell>
          <cell r="CX48">
            <v>4</v>
          </cell>
          <cell r="CY48">
            <v>6</v>
          </cell>
          <cell r="CZ48">
            <v>8</v>
          </cell>
          <cell r="DA48">
            <v>10</v>
          </cell>
          <cell r="DB48">
            <v>2</v>
          </cell>
          <cell r="DC48">
            <v>6</v>
          </cell>
          <cell r="DD48">
            <v>120</v>
          </cell>
          <cell r="DE48">
            <v>8</v>
          </cell>
          <cell r="DF48">
            <v>2</v>
          </cell>
          <cell r="DG48">
            <v>160</v>
          </cell>
          <cell r="DH48">
            <v>0</v>
          </cell>
          <cell r="DI48">
            <v>40</v>
          </cell>
          <cell r="DJ48">
            <v>20</v>
          </cell>
          <cell r="DK48">
            <v>22</v>
          </cell>
          <cell r="DL48">
            <v>25</v>
          </cell>
          <cell r="DM48">
            <v>28</v>
          </cell>
          <cell r="DN48">
            <v>4</v>
          </cell>
          <cell r="DO48">
            <v>28</v>
          </cell>
          <cell r="DP48">
            <v>364</v>
          </cell>
          <cell r="DQ48">
            <v>20.75</v>
          </cell>
          <cell r="DR48">
            <v>1818.71</v>
          </cell>
          <cell r="DS48">
            <v>-7.25</v>
          </cell>
          <cell r="DT48">
            <v>0</v>
          </cell>
          <cell r="DU48">
            <v>364</v>
          </cell>
        </row>
        <row r="48">
          <cell r="DW48">
            <v>4</v>
          </cell>
          <cell r="DX48">
            <v>5</v>
          </cell>
          <cell r="DY48">
            <v>6</v>
          </cell>
          <cell r="DZ48">
            <v>7</v>
          </cell>
          <cell r="EA48">
            <v>1</v>
          </cell>
          <cell r="EB48">
            <v>4</v>
          </cell>
          <cell r="EC48">
            <v>60</v>
          </cell>
          <cell r="ED48">
            <v>0</v>
          </cell>
          <cell r="EE48">
            <v>-4</v>
          </cell>
        </row>
        <row r="48">
          <cell r="EG48">
            <v>60</v>
          </cell>
        </row>
        <row r="48">
          <cell r="EI48">
            <v>1074</v>
          </cell>
          <cell r="EJ48">
            <v>604</v>
          </cell>
          <cell r="EK48">
            <v>688</v>
          </cell>
          <cell r="EL48">
            <v>218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9</v>
          </cell>
          <cell r="I49">
            <v>1</v>
          </cell>
          <cell r="J49">
            <v>5</v>
          </cell>
          <cell r="K49">
            <v>50</v>
          </cell>
          <cell r="L49">
            <v>1</v>
          </cell>
          <cell r="M49">
            <v>-4</v>
          </cell>
          <cell r="N49">
            <v>0</v>
          </cell>
          <cell r="O49">
            <v>50</v>
          </cell>
        </row>
        <row r="49">
          <cell r="Q49">
            <v>29</v>
          </cell>
          <cell r="R49">
            <v>33</v>
          </cell>
          <cell r="S49">
            <v>36</v>
          </cell>
          <cell r="T49">
            <v>39</v>
          </cell>
          <cell r="U49">
            <v>4</v>
          </cell>
          <cell r="V49">
            <v>39</v>
          </cell>
          <cell r="W49">
            <v>351</v>
          </cell>
          <cell r="X49">
            <v>101</v>
          </cell>
          <cell r="Y49">
            <v>62</v>
          </cell>
          <cell r="Z49">
            <v>909</v>
          </cell>
          <cell r="AA49">
            <v>0</v>
          </cell>
          <cell r="AB49">
            <v>558</v>
          </cell>
          <cell r="AC49">
            <v>46</v>
          </cell>
          <cell r="AD49">
            <v>545</v>
          </cell>
          <cell r="AE49" t="str">
            <v>龙潭西路店</v>
          </cell>
          <cell r="AF49" t="str">
            <v>东南片区</v>
          </cell>
          <cell r="AG49">
            <v>16</v>
          </cell>
          <cell r="AH49">
            <v>18</v>
          </cell>
          <cell r="AI49">
            <v>20</v>
          </cell>
          <cell r="AJ49">
            <v>23</v>
          </cell>
          <cell r="AK49">
            <v>4</v>
          </cell>
          <cell r="AL49">
            <v>23</v>
          </cell>
          <cell r="AM49">
            <v>299</v>
          </cell>
          <cell r="AN49">
            <v>26.3</v>
          </cell>
          <cell r="AO49">
            <v>2869.5</v>
          </cell>
          <cell r="AP49">
            <v>3.3</v>
          </cell>
          <cell r="AQ49">
            <v>373</v>
          </cell>
        </row>
        <row r="49">
          <cell r="AS49">
            <v>74</v>
          </cell>
          <cell r="AT49">
            <v>5</v>
          </cell>
          <cell r="AU49">
            <v>7</v>
          </cell>
          <cell r="AV49">
            <v>9</v>
          </cell>
          <cell r="AW49">
            <v>11</v>
          </cell>
          <cell r="AX49">
            <v>1</v>
          </cell>
          <cell r="AY49">
            <v>5</v>
          </cell>
          <cell r="AZ49">
            <v>75</v>
          </cell>
          <cell r="BA49">
            <v>13</v>
          </cell>
          <cell r="BB49">
            <v>8</v>
          </cell>
          <cell r="BC49">
            <v>195</v>
          </cell>
          <cell r="BD49">
            <v>0</v>
          </cell>
          <cell r="BE49">
            <v>120</v>
          </cell>
          <cell r="BF49">
            <v>6</v>
          </cell>
          <cell r="BG49">
            <v>8</v>
          </cell>
          <cell r="BH49">
            <v>10</v>
          </cell>
          <cell r="BI49">
            <v>11</v>
          </cell>
          <cell r="BJ49">
            <v>2</v>
          </cell>
          <cell r="BK49">
            <v>8</v>
          </cell>
          <cell r="BL49">
            <v>64</v>
          </cell>
          <cell r="BM49">
            <v>16</v>
          </cell>
          <cell r="BN49">
            <v>8</v>
          </cell>
          <cell r="BO49">
            <v>128</v>
          </cell>
        </row>
        <row r="49">
          <cell r="BQ49">
            <v>64</v>
          </cell>
          <cell r="BR49">
            <v>46</v>
          </cell>
          <cell r="BS49">
            <v>545</v>
          </cell>
          <cell r="BT49" t="str">
            <v>龙潭西路店</v>
          </cell>
          <cell r="BU49" t="str">
            <v>东南片区</v>
          </cell>
          <cell r="BV49">
            <v>8</v>
          </cell>
          <cell r="BW49">
            <v>10</v>
          </cell>
          <cell r="BX49">
            <v>12</v>
          </cell>
          <cell r="BY49">
            <v>15</v>
          </cell>
          <cell r="BZ49">
            <v>4</v>
          </cell>
          <cell r="CA49">
            <v>15</v>
          </cell>
          <cell r="CB49">
            <v>180</v>
          </cell>
          <cell r="CC49">
            <v>26</v>
          </cell>
          <cell r="CD49">
            <v>11</v>
          </cell>
          <cell r="CE49">
            <v>312</v>
          </cell>
        </row>
        <row r="49">
          <cell r="CG49">
            <v>132</v>
          </cell>
          <cell r="CH49">
            <v>8</v>
          </cell>
          <cell r="CI49">
            <v>10</v>
          </cell>
          <cell r="CJ49">
            <v>12</v>
          </cell>
          <cell r="CK49">
            <v>14</v>
          </cell>
          <cell r="CL49">
            <v>1</v>
          </cell>
          <cell r="CM49">
            <v>8</v>
          </cell>
          <cell r="CN49">
            <v>64</v>
          </cell>
          <cell r="CO49">
            <v>13</v>
          </cell>
          <cell r="CP49">
            <v>5</v>
          </cell>
          <cell r="CQ49">
            <v>104</v>
          </cell>
          <cell r="CR49">
            <v>0</v>
          </cell>
          <cell r="CS49">
            <v>40</v>
          </cell>
          <cell r="CT49">
            <v>46</v>
          </cell>
          <cell r="CU49">
            <v>545</v>
          </cell>
          <cell r="CV49" t="str">
            <v>龙潭西路店</v>
          </cell>
          <cell r="CW49" t="str">
            <v>东南片区</v>
          </cell>
          <cell r="CX49">
            <v>5</v>
          </cell>
          <cell r="CY49">
            <v>7</v>
          </cell>
          <cell r="CZ49">
            <v>9</v>
          </cell>
          <cell r="DA49">
            <v>11</v>
          </cell>
          <cell r="DB49">
            <v>1</v>
          </cell>
          <cell r="DC49">
            <v>5</v>
          </cell>
          <cell r="DD49">
            <v>75</v>
          </cell>
          <cell r="DE49">
            <v>13</v>
          </cell>
          <cell r="DF49">
            <v>8</v>
          </cell>
          <cell r="DG49">
            <v>195</v>
          </cell>
          <cell r="DH49">
            <v>0</v>
          </cell>
          <cell r="DI49">
            <v>120</v>
          </cell>
          <cell r="DJ49">
            <v>16</v>
          </cell>
          <cell r="DK49">
            <v>18</v>
          </cell>
          <cell r="DL49">
            <v>20</v>
          </cell>
          <cell r="DM49">
            <v>23</v>
          </cell>
          <cell r="DN49">
            <v>4</v>
          </cell>
          <cell r="DO49">
            <v>23</v>
          </cell>
          <cell r="DP49">
            <v>299</v>
          </cell>
          <cell r="DQ49">
            <v>26.3</v>
          </cell>
          <cell r="DR49">
            <v>2869.5</v>
          </cell>
          <cell r="DS49">
            <v>3.3</v>
          </cell>
          <cell r="DT49">
            <v>373</v>
          </cell>
        </row>
        <row r="49">
          <cell r="DV49">
            <v>74</v>
          </cell>
          <cell r="DW49">
            <v>3</v>
          </cell>
          <cell r="DX49">
            <v>4</v>
          </cell>
          <cell r="DY49">
            <v>5</v>
          </cell>
          <cell r="DZ49">
            <v>6</v>
          </cell>
          <cell r="EA49">
            <v>2</v>
          </cell>
          <cell r="EB49">
            <v>4</v>
          </cell>
          <cell r="EC49">
            <v>80</v>
          </cell>
          <cell r="ED49">
            <v>4</v>
          </cell>
          <cell r="EE49">
            <v>0</v>
          </cell>
          <cell r="EF49">
            <v>80</v>
          </cell>
        </row>
        <row r="49">
          <cell r="EI49">
            <v>1163</v>
          </cell>
          <cell r="EJ49">
            <v>2101</v>
          </cell>
          <cell r="EK49">
            <v>50</v>
          </cell>
          <cell r="EL49">
            <v>988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5</v>
          </cell>
          <cell r="F50">
            <v>8</v>
          </cell>
          <cell r="G50">
            <v>10</v>
          </cell>
          <cell r="H50">
            <v>11</v>
          </cell>
          <cell r="I50">
            <v>1</v>
          </cell>
          <cell r="J50">
            <v>5</v>
          </cell>
          <cell r="K50">
            <v>50</v>
          </cell>
        </row>
        <row r="50">
          <cell r="M50">
            <v>-5</v>
          </cell>
          <cell r="N50">
            <v>0</v>
          </cell>
          <cell r="O50">
            <v>50</v>
          </cell>
        </row>
        <row r="50">
          <cell r="Q50">
            <v>14</v>
          </cell>
          <cell r="R50">
            <v>16</v>
          </cell>
          <cell r="S50">
            <v>18</v>
          </cell>
          <cell r="T50">
            <v>20</v>
          </cell>
          <cell r="U50">
            <v>2</v>
          </cell>
          <cell r="V50">
            <v>16</v>
          </cell>
          <cell r="W50">
            <v>80</v>
          </cell>
          <cell r="X50">
            <v>7</v>
          </cell>
          <cell r="Y50">
            <v>-9</v>
          </cell>
          <cell r="Z50">
            <v>0</v>
          </cell>
          <cell r="AA50">
            <v>80</v>
          </cell>
        </row>
        <row r="50">
          <cell r="AC50">
            <v>47</v>
          </cell>
          <cell r="AD50">
            <v>578</v>
          </cell>
          <cell r="AE50" t="str">
            <v>华油路药店</v>
          </cell>
          <cell r="AF50" t="str">
            <v>东南片区</v>
          </cell>
          <cell r="AG50">
            <v>29</v>
          </cell>
          <cell r="AH50">
            <v>32</v>
          </cell>
          <cell r="AI50">
            <v>36</v>
          </cell>
          <cell r="AJ50">
            <v>40</v>
          </cell>
          <cell r="AK50">
            <v>1</v>
          </cell>
          <cell r="AL50">
            <v>29</v>
          </cell>
          <cell r="AM50">
            <v>145</v>
          </cell>
          <cell r="AN50">
            <v>14</v>
          </cell>
          <cell r="AO50">
            <v>1298.35</v>
          </cell>
          <cell r="AP50">
            <v>-15</v>
          </cell>
          <cell r="AQ50">
            <v>0</v>
          </cell>
          <cell r="AR50">
            <v>145</v>
          </cell>
        </row>
        <row r="50">
          <cell r="AT50">
            <v>5</v>
          </cell>
          <cell r="AU50">
            <v>7</v>
          </cell>
          <cell r="AV50">
            <v>9</v>
          </cell>
          <cell r="AW50">
            <v>11</v>
          </cell>
          <cell r="AX50">
            <v>4</v>
          </cell>
          <cell r="AY50">
            <v>11</v>
          </cell>
          <cell r="AZ50">
            <v>330</v>
          </cell>
          <cell r="BA50">
            <v>25</v>
          </cell>
          <cell r="BB50">
            <v>14</v>
          </cell>
          <cell r="BC50">
            <v>750</v>
          </cell>
          <cell r="BD50">
            <v>0</v>
          </cell>
          <cell r="BE50">
            <v>420</v>
          </cell>
          <cell r="BF50">
            <v>7</v>
          </cell>
          <cell r="BG50">
            <v>10</v>
          </cell>
          <cell r="BH50">
            <v>12</v>
          </cell>
          <cell r="BI50">
            <v>13</v>
          </cell>
          <cell r="BJ50">
            <v>1</v>
          </cell>
          <cell r="BK50">
            <v>7</v>
          </cell>
          <cell r="BL50">
            <v>42</v>
          </cell>
          <cell r="BM50">
            <v>1</v>
          </cell>
          <cell r="BN50">
            <v>-6</v>
          </cell>
          <cell r="BO50">
            <v>0</v>
          </cell>
          <cell r="BP50">
            <v>42</v>
          </cell>
        </row>
        <row r="50">
          <cell r="BR50">
            <v>47</v>
          </cell>
          <cell r="BS50">
            <v>578</v>
          </cell>
          <cell r="BT50" t="str">
            <v>华油路药店</v>
          </cell>
          <cell r="BU50" t="str">
            <v>东南片区</v>
          </cell>
          <cell r="BV50">
            <v>7</v>
          </cell>
          <cell r="BW50">
            <v>9</v>
          </cell>
          <cell r="BX50">
            <v>11</v>
          </cell>
          <cell r="BY50">
            <v>13</v>
          </cell>
          <cell r="BZ50">
            <v>1</v>
          </cell>
          <cell r="CA50">
            <v>7</v>
          </cell>
          <cell r="CB50">
            <v>42</v>
          </cell>
          <cell r="CC50">
            <v>15</v>
          </cell>
          <cell r="CD50">
            <v>8</v>
          </cell>
          <cell r="CE50">
            <v>90</v>
          </cell>
        </row>
        <row r="50">
          <cell r="CG50">
            <v>48</v>
          </cell>
          <cell r="CH50">
            <v>7</v>
          </cell>
          <cell r="CI50">
            <v>9</v>
          </cell>
          <cell r="CJ50">
            <v>11</v>
          </cell>
          <cell r="CK50">
            <v>13</v>
          </cell>
          <cell r="CL50">
            <v>1</v>
          </cell>
          <cell r="CM50">
            <v>7</v>
          </cell>
          <cell r="CN50">
            <v>56</v>
          </cell>
          <cell r="CO50">
            <v>5</v>
          </cell>
          <cell r="CP50">
            <v>-2</v>
          </cell>
          <cell r="CQ50">
            <v>0</v>
          </cell>
          <cell r="CR50">
            <v>56</v>
          </cell>
        </row>
        <row r="50">
          <cell r="CT50">
            <v>47</v>
          </cell>
          <cell r="CU50">
            <v>578</v>
          </cell>
          <cell r="CV50" t="str">
            <v>华油路药店</v>
          </cell>
          <cell r="CW50" t="str">
            <v>东南片区</v>
          </cell>
          <cell r="CX50">
            <v>5</v>
          </cell>
          <cell r="CY50">
            <v>7</v>
          </cell>
          <cell r="CZ50">
            <v>9</v>
          </cell>
          <cell r="DA50">
            <v>11</v>
          </cell>
          <cell r="DB50">
            <v>4</v>
          </cell>
          <cell r="DC50">
            <v>11</v>
          </cell>
          <cell r="DD50">
            <v>330</v>
          </cell>
          <cell r="DE50">
            <v>25</v>
          </cell>
          <cell r="DF50">
            <v>14</v>
          </cell>
          <cell r="DG50">
            <v>750</v>
          </cell>
          <cell r="DH50">
            <v>0</v>
          </cell>
          <cell r="DI50">
            <v>420</v>
          </cell>
          <cell r="DJ50">
            <v>29</v>
          </cell>
          <cell r="DK50">
            <v>32</v>
          </cell>
          <cell r="DL50">
            <v>36</v>
          </cell>
          <cell r="DM50">
            <v>40</v>
          </cell>
          <cell r="DN50">
            <v>1</v>
          </cell>
          <cell r="DO50">
            <v>29</v>
          </cell>
          <cell r="DP50">
            <v>145</v>
          </cell>
          <cell r="DQ50">
            <v>14</v>
          </cell>
          <cell r="DR50">
            <v>1298.35</v>
          </cell>
          <cell r="DS50">
            <v>-15</v>
          </cell>
          <cell r="DT50">
            <v>0</v>
          </cell>
          <cell r="DU50">
            <v>145</v>
          </cell>
        </row>
        <row r="50">
          <cell r="DW50">
            <v>5</v>
          </cell>
          <cell r="DX50">
            <v>6</v>
          </cell>
          <cell r="DY50">
            <v>8</v>
          </cell>
          <cell r="DZ50">
            <v>10</v>
          </cell>
          <cell r="EA50">
            <v>1</v>
          </cell>
          <cell r="EB50">
            <v>5</v>
          </cell>
          <cell r="EC50">
            <v>75</v>
          </cell>
          <cell r="ED50">
            <v>2</v>
          </cell>
          <cell r="EE50">
            <v>-3</v>
          </cell>
        </row>
        <row r="50">
          <cell r="EG50">
            <v>75</v>
          </cell>
        </row>
        <row r="50">
          <cell r="EI50">
            <v>820</v>
          </cell>
          <cell r="EJ50">
            <v>840</v>
          </cell>
          <cell r="EK50">
            <v>448</v>
          </cell>
          <cell r="EL50">
            <v>468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</v>
          </cell>
          <cell r="F51">
            <v>5</v>
          </cell>
          <cell r="G51">
            <v>7</v>
          </cell>
          <cell r="H51">
            <v>8</v>
          </cell>
          <cell r="I51">
            <v>1</v>
          </cell>
          <cell r="J51">
            <v>4</v>
          </cell>
          <cell r="K51">
            <v>40</v>
          </cell>
        </row>
        <row r="51">
          <cell r="M51">
            <v>-4</v>
          </cell>
          <cell r="N51">
            <v>0</v>
          </cell>
          <cell r="O51">
            <v>40</v>
          </cell>
        </row>
        <row r="51">
          <cell r="Q51">
            <v>11</v>
          </cell>
          <cell r="R51">
            <v>12</v>
          </cell>
          <cell r="S51">
            <v>14</v>
          </cell>
          <cell r="T51">
            <v>16</v>
          </cell>
          <cell r="U51">
            <v>1</v>
          </cell>
          <cell r="V51">
            <v>12</v>
          </cell>
          <cell r="W51">
            <v>36</v>
          </cell>
          <cell r="X51">
            <v>12</v>
          </cell>
          <cell r="Y51">
            <v>0</v>
          </cell>
          <cell r="Z51">
            <v>36</v>
          </cell>
          <cell r="AA51">
            <v>0</v>
          </cell>
        </row>
        <row r="51">
          <cell r="AC51">
            <v>48</v>
          </cell>
          <cell r="AD51">
            <v>598</v>
          </cell>
          <cell r="AE51" t="str">
            <v>锦江区水杉街药店</v>
          </cell>
          <cell r="AF51" t="str">
            <v>东南片区</v>
          </cell>
          <cell r="AG51">
            <v>16</v>
          </cell>
          <cell r="AH51">
            <v>18</v>
          </cell>
          <cell r="AI51">
            <v>20</v>
          </cell>
          <cell r="AJ51">
            <v>23</v>
          </cell>
          <cell r="AK51">
            <v>1</v>
          </cell>
          <cell r="AL51">
            <v>16</v>
          </cell>
          <cell r="AM51">
            <v>80</v>
          </cell>
          <cell r="AN51">
            <v>6.1</v>
          </cell>
          <cell r="AO51">
            <v>646</v>
          </cell>
          <cell r="AP51">
            <v>-9.9</v>
          </cell>
          <cell r="AQ51">
            <v>0</v>
          </cell>
          <cell r="AR51">
            <v>80</v>
          </cell>
        </row>
        <row r="51">
          <cell r="AT51">
            <v>3</v>
          </cell>
          <cell r="AU51">
            <v>5</v>
          </cell>
          <cell r="AV51">
            <v>7</v>
          </cell>
          <cell r="AW51">
            <v>9</v>
          </cell>
          <cell r="AX51">
            <v>1</v>
          </cell>
          <cell r="AY51">
            <v>3</v>
          </cell>
          <cell r="AZ51">
            <v>45</v>
          </cell>
          <cell r="BA51">
            <v>4</v>
          </cell>
          <cell r="BB51">
            <v>1</v>
          </cell>
          <cell r="BC51">
            <v>60</v>
          </cell>
          <cell r="BD51">
            <v>0</v>
          </cell>
          <cell r="BE51">
            <v>15</v>
          </cell>
          <cell r="BF51">
            <v>4</v>
          </cell>
          <cell r="BG51">
            <v>6</v>
          </cell>
          <cell r="BH51">
            <v>7</v>
          </cell>
          <cell r="BI51">
            <v>8</v>
          </cell>
          <cell r="BJ51">
            <v>1</v>
          </cell>
          <cell r="BK51">
            <v>4</v>
          </cell>
          <cell r="BL51">
            <v>24</v>
          </cell>
          <cell r="BM51">
            <v>1</v>
          </cell>
          <cell r="BN51">
            <v>-3</v>
          </cell>
          <cell r="BO51">
            <v>0</v>
          </cell>
          <cell r="BP51">
            <v>24</v>
          </cell>
        </row>
        <row r="51">
          <cell r="BR51">
            <v>48</v>
          </cell>
          <cell r="BS51">
            <v>598</v>
          </cell>
          <cell r="BT51" t="str">
            <v>锦江区水杉街药店</v>
          </cell>
          <cell r="BU51" t="str">
            <v>东南片区</v>
          </cell>
          <cell r="BV51">
            <v>6</v>
          </cell>
          <cell r="BW51">
            <v>8</v>
          </cell>
          <cell r="BX51">
            <v>9</v>
          </cell>
          <cell r="BY51">
            <v>11</v>
          </cell>
          <cell r="BZ51">
            <v>1</v>
          </cell>
          <cell r="CA51">
            <v>6</v>
          </cell>
          <cell r="CB51">
            <v>36</v>
          </cell>
          <cell r="CC51">
            <v>8</v>
          </cell>
          <cell r="CD51">
            <v>2</v>
          </cell>
          <cell r="CE51">
            <v>48</v>
          </cell>
        </row>
        <row r="51">
          <cell r="CG51">
            <v>12</v>
          </cell>
          <cell r="CH51">
            <v>6</v>
          </cell>
          <cell r="CI51">
            <v>7</v>
          </cell>
          <cell r="CJ51">
            <v>8</v>
          </cell>
          <cell r="CK51">
            <v>10</v>
          </cell>
          <cell r="CL51">
            <v>1</v>
          </cell>
          <cell r="CM51">
            <v>6</v>
          </cell>
          <cell r="CN51">
            <v>48</v>
          </cell>
          <cell r="CO51">
            <v>6</v>
          </cell>
          <cell r="CP51">
            <v>0</v>
          </cell>
          <cell r="CQ51">
            <v>48</v>
          </cell>
          <cell r="CR51">
            <v>0</v>
          </cell>
        </row>
        <row r="51">
          <cell r="CT51">
            <v>48</v>
          </cell>
          <cell r="CU51">
            <v>598</v>
          </cell>
          <cell r="CV51" t="str">
            <v>锦江区水杉街药店</v>
          </cell>
          <cell r="CW51" t="str">
            <v>东南片区</v>
          </cell>
          <cell r="CX51">
            <v>3</v>
          </cell>
          <cell r="CY51">
            <v>5</v>
          </cell>
          <cell r="CZ51">
            <v>7</v>
          </cell>
          <cell r="DA51">
            <v>9</v>
          </cell>
          <cell r="DB51">
            <v>1</v>
          </cell>
          <cell r="DC51">
            <v>3</v>
          </cell>
          <cell r="DD51">
            <v>45</v>
          </cell>
          <cell r="DE51">
            <v>4</v>
          </cell>
          <cell r="DF51">
            <v>1</v>
          </cell>
          <cell r="DG51">
            <v>60</v>
          </cell>
          <cell r="DH51">
            <v>0</v>
          </cell>
          <cell r="DI51">
            <v>15</v>
          </cell>
          <cell r="DJ51">
            <v>16</v>
          </cell>
          <cell r="DK51">
            <v>18</v>
          </cell>
          <cell r="DL51">
            <v>20</v>
          </cell>
          <cell r="DM51">
            <v>23</v>
          </cell>
          <cell r="DN51">
            <v>1</v>
          </cell>
          <cell r="DO51">
            <v>16</v>
          </cell>
          <cell r="DP51">
            <v>80</v>
          </cell>
          <cell r="DQ51">
            <v>6.1</v>
          </cell>
          <cell r="DR51">
            <v>646</v>
          </cell>
          <cell r="DS51">
            <v>-9.9</v>
          </cell>
          <cell r="DT51">
            <v>0</v>
          </cell>
          <cell r="DU51">
            <v>80</v>
          </cell>
        </row>
        <row r="51">
          <cell r="DW51">
            <v>2</v>
          </cell>
          <cell r="DX51">
            <v>3</v>
          </cell>
          <cell r="DY51">
            <v>4</v>
          </cell>
          <cell r="DZ51">
            <v>5</v>
          </cell>
          <cell r="EA51">
            <v>1</v>
          </cell>
          <cell r="EB51">
            <v>2</v>
          </cell>
          <cell r="EC51">
            <v>30</v>
          </cell>
          <cell r="ED51">
            <v>1</v>
          </cell>
          <cell r="EE51">
            <v>-1</v>
          </cell>
        </row>
        <row r="51">
          <cell r="EG51">
            <v>30</v>
          </cell>
        </row>
        <row r="51">
          <cell r="EI51">
            <v>339</v>
          </cell>
          <cell r="EJ51">
            <v>192</v>
          </cell>
          <cell r="EK51">
            <v>174</v>
          </cell>
          <cell r="EL51">
            <v>27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7</v>
          </cell>
          <cell r="F52">
            <v>10</v>
          </cell>
          <cell r="G52">
            <v>13</v>
          </cell>
          <cell r="H52">
            <v>15</v>
          </cell>
          <cell r="I52">
            <v>2</v>
          </cell>
          <cell r="J52">
            <v>10</v>
          </cell>
          <cell r="K52">
            <v>200</v>
          </cell>
          <cell r="L52">
            <v>6</v>
          </cell>
          <cell r="M52">
            <v>-4</v>
          </cell>
          <cell r="N52">
            <v>0</v>
          </cell>
          <cell r="O52">
            <v>200</v>
          </cell>
        </row>
        <row r="52">
          <cell r="Q52">
            <v>25</v>
          </cell>
          <cell r="R52">
            <v>28</v>
          </cell>
          <cell r="S52">
            <v>30</v>
          </cell>
          <cell r="T52">
            <v>33</v>
          </cell>
          <cell r="U52">
            <v>2</v>
          </cell>
          <cell r="V52">
            <v>28</v>
          </cell>
          <cell r="W52">
            <v>140</v>
          </cell>
          <cell r="X52">
            <v>30</v>
          </cell>
          <cell r="Y52">
            <v>2</v>
          </cell>
          <cell r="Z52">
            <v>150</v>
          </cell>
          <cell r="AA52">
            <v>0</v>
          </cell>
          <cell r="AB52">
            <v>10</v>
          </cell>
          <cell r="AC52">
            <v>49</v>
          </cell>
          <cell r="AD52">
            <v>707</v>
          </cell>
          <cell r="AE52" t="str">
            <v>万科路药店</v>
          </cell>
          <cell r="AF52" t="str">
            <v>东南片区</v>
          </cell>
          <cell r="AG52">
            <v>37</v>
          </cell>
          <cell r="AH52">
            <v>41</v>
          </cell>
          <cell r="AI52">
            <v>46</v>
          </cell>
          <cell r="AJ52">
            <v>51</v>
          </cell>
          <cell r="AK52">
            <v>1</v>
          </cell>
          <cell r="AL52">
            <v>37</v>
          </cell>
          <cell r="AM52">
            <v>185</v>
          </cell>
          <cell r="AN52">
            <v>27.65</v>
          </cell>
          <cell r="AO52">
            <v>2825.43</v>
          </cell>
          <cell r="AP52">
            <v>-9.35</v>
          </cell>
          <cell r="AQ52">
            <v>0</v>
          </cell>
          <cell r="AR52">
            <v>185</v>
          </cell>
        </row>
        <row r="52">
          <cell r="AT52">
            <v>6</v>
          </cell>
          <cell r="AU52">
            <v>8</v>
          </cell>
          <cell r="AV52">
            <v>11</v>
          </cell>
          <cell r="AW52">
            <v>13</v>
          </cell>
          <cell r="AX52">
            <v>3</v>
          </cell>
          <cell r="AY52">
            <v>11</v>
          </cell>
          <cell r="AZ52">
            <v>275</v>
          </cell>
          <cell r="BA52">
            <v>14</v>
          </cell>
          <cell r="BB52">
            <v>3</v>
          </cell>
          <cell r="BC52">
            <v>350</v>
          </cell>
          <cell r="BD52">
            <v>0</v>
          </cell>
          <cell r="BE52">
            <v>75</v>
          </cell>
          <cell r="BF52">
            <v>10</v>
          </cell>
          <cell r="BG52">
            <v>14</v>
          </cell>
          <cell r="BH52">
            <v>17</v>
          </cell>
          <cell r="BI52">
            <v>19</v>
          </cell>
          <cell r="BJ52">
            <v>2</v>
          </cell>
          <cell r="BK52">
            <v>14</v>
          </cell>
          <cell r="BL52">
            <v>112</v>
          </cell>
          <cell r="BM52">
            <v>15</v>
          </cell>
          <cell r="BN52">
            <v>1</v>
          </cell>
          <cell r="BO52">
            <v>120</v>
          </cell>
        </row>
        <row r="52">
          <cell r="BQ52">
            <v>8</v>
          </cell>
          <cell r="BR52">
            <v>49</v>
          </cell>
          <cell r="BS52">
            <v>707</v>
          </cell>
          <cell r="BT52" t="str">
            <v>万科路药店</v>
          </cell>
          <cell r="BU52" t="str">
            <v>东南片区</v>
          </cell>
          <cell r="BV52">
            <v>15</v>
          </cell>
          <cell r="BW52">
            <v>19</v>
          </cell>
          <cell r="BX52">
            <v>23</v>
          </cell>
          <cell r="BY52">
            <v>28</v>
          </cell>
          <cell r="BZ52">
            <v>1</v>
          </cell>
          <cell r="CA52">
            <v>15</v>
          </cell>
          <cell r="CB52">
            <v>90</v>
          </cell>
          <cell r="CC52">
            <v>15</v>
          </cell>
          <cell r="CD52">
            <v>0</v>
          </cell>
          <cell r="CE52">
            <v>90</v>
          </cell>
        </row>
        <row r="52">
          <cell r="CH52">
            <v>15</v>
          </cell>
          <cell r="CI52">
            <v>19</v>
          </cell>
          <cell r="CJ52">
            <v>23</v>
          </cell>
          <cell r="CK52">
            <v>27</v>
          </cell>
          <cell r="CL52">
            <v>1</v>
          </cell>
          <cell r="CM52">
            <v>15</v>
          </cell>
          <cell r="CN52">
            <v>120</v>
          </cell>
          <cell r="CO52">
            <v>10</v>
          </cell>
          <cell r="CP52">
            <v>-5</v>
          </cell>
          <cell r="CQ52">
            <v>0</v>
          </cell>
          <cell r="CR52">
            <v>120</v>
          </cell>
        </row>
        <row r="52">
          <cell r="CT52">
            <v>49</v>
          </cell>
          <cell r="CU52">
            <v>707</v>
          </cell>
          <cell r="CV52" t="str">
            <v>万科路药店</v>
          </cell>
          <cell r="CW52" t="str">
            <v>东南片区</v>
          </cell>
          <cell r="CX52">
            <v>6</v>
          </cell>
          <cell r="CY52">
            <v>8</v>
          </cell>
          <cell r="CZ52">
            <v>11</v>
          </cell>
          <cell r="DA52">
            <v>13</v>
          </cell>
          <cell r="DB52">
            <v>3</v>
          </cell>
          <cell r="DC52">
            <v>11</v>
          </cell>
          <cell r="DD52">
            <v>275</v>
          </cell>
          <cell r="DE52">
            <v>14</v>
          </cell>
          <cell r="DF52">
            <v>3</v>
          </cell>
          <cell r="DG52">
            <v>350</v>
          </cell>
          <cell r="DH52">
            <v>0</v>
          </cell>
          <cell r="DI52">
            <v>75</v>
          </cell>
          <cell r="DJ52">
            <v>37</v>
          </cell>
          <cell r="DK52">
            <v>41</v>
          </cell>
          <cell r="DL52">
            <v>46</v>
          </cell>
          <cell r="DM52">
            <v>51</v>
          </cell>
          <cell r="DN52">
            <v>1</v>
          </cell>
          <cell r="DO52">
            <v>37</v>
          </cell>
          <cell r="DP52">
            <v>185</v>
          </cell>
          <cell r="DQ52">
            <v>27.65</v>
          </cell>
          <cell r="DR52">
            <v>2825.43</v>
          </cell>
          <cell r="DS52">
            <v>-9.35</v>
          </cell>
          <cell r="DT52">
            <v>0</v>
          </cell>
          <cell r="DU52">
            <v>185</v>
          </cell>
        </row>
        <row r="52">
          <cell r="DW52">
            <v>6</v>
          </cell>
          <cell r="DX52">
            <v>8</v>
          </cell>
          <cell r="DY52">
            <v>10</v>
          </cell>
          <cell r="DZ52">
            <v>12</v>
          </cell>
          <cell r="EA52">
            <v>1</v>
          </cell>
          <cell r="EB52">
            <v>6</v>
          </cell>
          <cell r="EC52">
            <v>90</v>
          </cell>
          <cell r="ED52">
            <v>2</v>
          </cell>
          <cell r="EE52">
            <v>-4</v>
          </cell>
        </row>
        <row r="52">
          <cell r="EG52">
            <v>90</v>
          </cell>
        </row>
        <row r="52">
          <cell r="EI52">
            <v>1212</v>
          </cell>
          <cell r="EJ52">
            <v>710</v>
          </cell>
          <cell r="EK52">
            <v>595</v>
          </cell>
          <cell r="EL52">
            <v>93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9</v>
          </cell>
          <cell r="I53">
            <v>2</v>
          </cell>
          <cell r="J53">
            <v>6</v>
          </cell>
          <cell r="K53">
            <v>120</v>
          </cell>
          <cell r="L53">
            <v>11</v>
          </cell>
          <cell r="M53">
            <v>5</v>
          </cell>
          <cell r="N53">
            <v>220</v>
          </cell>
          <cell r="O53">
            <v>0</v>
          </cell>
          <cell r="P53">
            <v>100</v>
          </cell>
          <cell r="Q53">
            <v>57</v>
          </cell>
          <cell r="R53">
            <v>64</v>
          </cell>
          <cell r="S53">
            <v>70</v>
          </cell>
          <cell r="T53">
            <v>76</v>
          </cell>
          <cell r="U53">
            <v>4</v>
          </cell>
          <cell r="V53">
            <v>76</v>
          </cell>
          <cell r="W53">
            <v>684</v>
          </cell>
          <cell r="X53">
            <v>76</v>
          </cell>
          <cell r="Y53">
            <v>0</v>
          </cell>
          <cell r="Z53">
            <v>684</v>
          </cell>
          <cell r="AA53">
            <v>0</v>
          </cell>
        </row>
        <row r="53">
          <cell r="AC53">
            <v>50</v>
          </cell>
          <cell r="AD53">
            <v>712</v>
          </cell>
          <cell r="AE53" t="str">
            <v>华泰路药店</v>
          </cell>
          <cell r="AF53" t="str">
            <v>东南片区</v>
          </cell>
          <cell r="AG53">
            <v>40</v>
          </cell>
          <cell r="AH53">
            <v>45</v>
          </cell>
          <cell r="AI53">
            <v>51</v>
          </cell>
          <cell r="AJ53">
            <v>56</v>
          </cell>
          <cell r="AK53">
            <v>2</v>
          </cell>
          <cell r="AL53">
            <v>45</v>
          </cell>
          <cell r="AM53">
            <v>315</v>
          </cell>
          <cell r="AN53">
            <v>15.25</v>
          </cell>
          <cell r="AO53">
            <v>1332.01</v>
          </cell>
          <cell r="AP53">
            <v>-29.75</v>
          </cell>
          <cell r="AQ53">
            <v>0</v>
          </cell>
          <cell r="AR53">
            <v>315</v>
          </cell>
        </row>
        <row r="53">
          <cell r="AT53">
            <v>8</v>
          </cell>
          <cell r="AU53">
            <v>10</v>
          </cell>
          <cell r="AV53">
            <v>13</v>
          </cell>
          <cell r="AW53">
            <v>15</v>
          </cell>
          <cell r="AX53">
            <v>2</v>
          </cell>
          <cell r="AY53">
            <v>10</v>
          </cell>
          <cell r="AZ53">
            <v>200</v>
          </cell>
          <cell r="BA53">
            <v>10</v>
          </cell>
          <cell r="BB53">
            <v>0</v>
          </cell>
          <cell r="BC53">
            <v>200</v>
          </cell>
          <cell r="BD53">
            <v>0</v>
          </cell>
          <cell r="BE53">
            <v>0</v>
          </cell>
          <cell r="BF53">
            <v>15</v>
          </cell>
          <cell r="BG53">
            <v>20</v>
          </cell>
          <cell r="BH53">
            <v>25</v>
          </cell>
          <cell r="BI53">
            <v>28</v>
          </cell>
          <cell r="BJ53">
            <v>1</v>
          </cell>
          <cell r="BK53">
            <v>15</v>
          </cell>
          <cell r="BL53">
            <v>90</v>
          </cell>
          <cell r="BM53">
            <v>15</v>
          </cell>
          <cell r="BN53">
            <v>0</v>
          </cell>
          <cell r="BO53">
            <v>90</v>
          </cell>
        </row>
        <row r="53">
          <cell r="BR53">
            <v>50</v>
          </cell>
          <cell r="BS53">
            <v>712</v>
          </cell>
          <cell r="BT53" t="str">
            <v>华泰路药店</v>
          </cell>
          <cell r="BU53" t="str">
            <v>东南片区</v>
          </cell>
          <cell r="BV53">
            <v>13</v>
          </cell>
          <cell r="BW53">
            <v>16</v>
          </cell>
          <cell r="BX53">
            <v>20</v>
          </cell>
          <cell r="BY53">
            <v>25</v>
          </cell>
          <cell r="BZ53">
            <v>4</v>
          </cell>
          <cell r="CA53">
            <v>25</v>
          </cell>
          <cell r="CB53">
            <v>300</v>
          </cell>
          <cell r="CC53">
            <v>57</v>
          </cell>
          <cell r="CD53">
            <v>32</v>
          </cell>
          <cell r="CE53">
            <v>684</v>
          </cell>
        </row>
        <row r="53">
          <cell r="CG53">
            <v>384</v>
          </cell>
          <cell r="CH53">
            <v>13</v>
          </cell>
          <cell r="CI53">
            <v>16</v>
          </cell>
          <cell r="CJ53">
            <v>19</v>
          </cell>
          <cell r="CK53">
            <v>22</v>
          </cell>
          <cell r="CL53">
            <v>2</v>
          </cell>
          <cell r="CM53">
            <v>16</v>
          </cell>
          <cell r="CN53">
            <v>160</v>
          </cell>
          <cell r="CO53">
            <v>2</v>
          </cell>
          <cell r="CP53">
            <v>-14</v>
          </cell>
          <cell r="CQ53">
            <v>0</v>
          </cell>
          <cell r="CR53">
            <v>160</v>
          </cell>
        </row>
        <row r="53">
          <cell r="CT53">
            <v>50</v>
          </cell>
          <cell r="CU53">
            <v>712</v>
          </cell>
          <cell r="CV53" t="str">
            <v>华泰路药店</v>
          </cell>
          <cell r="CW53" t="str">
            <v>东南片区</v>
          </cell>
          <cell r="CX53">
            <v>8</v>
          </cell>
          <cell r="CY53">
            <v>10</v>
          </cell>
          <cell r="CZ53">
            <v>13</v>
          </cell>
          <cell r="DA53">
            <v>15</v>
          </cell>
          <cell r="DB53">
            <v>2</v>
          </cell>
          <cell r="DC53">
            <v>10</v>
          </cell>
          <cell r="DD53">
            <v>200</v>
          </cell>
          <cell r="DE53">
            <v>10</v>
          </cell>
          <cell r="DF53">
            <v>0</v>
          </cell>
          <cell r="DG53">
            <v>200</v>
          </cell>
          <cell r="DH53">
            <v>0</v>
          </cell>
          <cell r="DI53">
            <v>0</v>
          </cell>
          <cell r="DJ53">
            <v>40</v>
          </cell>
          <cell r="DK53">
            <v>45</v>
          </cell>
          <cell r="DL53">
            <v>51</v>
          </cell>
          <cell r="DM53">
            <v>56</v>
          </cell>
          <cell r="DN53">
            <v>2</v>
          </cell>
          <cell r="DO53">
            <v>45</v>
          </cell>
          <cell r="DP53">
            <v>315</v>
          </cell>
          <cell r="DQ53">
            <v>15.25</v>
          </cell>
          <cell r="DR53">
            <v>1332.01</v>
          </cell>
          <cell r="DS53">
            <v>-29.75</v>
          </cell>
          <cell r="DT53">
            <v>0</v>
          </cell>
          <cell r="DU53">
            <v>315</v>
          </cell>
        </row>
        <row r="53">
          <cell r="DW53">
            <v>7</v>
          </cell>
          <cell r="DX53">
            <v>9</v>
          </cell>
          <cell r="DY53">
            <v>11</v>
          </cell>
          <cell r="DZ53">
            <v>13</v>
          </cell>
          <cell r="EA53">
            <v>2</v>
          </cell>
          <cell r="EB53">
            <v>9</v>
          </cell>
          <cell r="EC53">
            <v>180</v>
          </cell>
          <cell r="ED53">
            <v>3</v>
          </cell>
          <cell r="EE53">
            <v>-6</v>
          </cell>
        </row>
        <row r="53">
          <cell r="EG53">
            <v>180</v>
          </cell>
        </row>
        <row r="53">
          <cell r="EI53">
            <v>2049</v>
          </cell>
          <cell r="EJ53">
            <v>1878</v>
          </cell>
          <cell r="EK53">
            <v>655</v>
          </cell>
          <cell r="EL53">
            <v>484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2</v>
          </cell>
          <cell r="F54">
            <v>4</v>
          </cell>
          <cell r="G54">
            <v>5</v>
          </cell>
          <cell r="H54">
            <v>6</v>
          </cell>
          <cell r="I54">
            <v>1</v>
          </cell>
          <cell r="J54">
            <v>2</v>
          </cell>
          <cell r="K54">
            <v>20</v>
          </cell>
          <cell r="L54">
            <v>1</v>
          </cell>
          <cell r="M54">
            <v>-1</v>
          </cell>
          <cell r="N54">
            <v>0</v>
          </cell>
          <cell r="O54">
            <v>20</v>
          </cell>
        </row>
        <row r="54">
          <cell r="Q54">
            <v>7</v>
          </cell>
          <cell r="R54">
            <v>8</v>
          </cell>
          <cell r="S54">
            <v>10</v>
          </cell>
          <cell r="T54">
            <v>12</v>
          </cell>
          <cell r="U54">
            <v>2</v>
          </cell>
          <cell r="V54">
            <v>8</v>
          </cell>
          <cell r="W54">
            <v>40</v>
          </cell>
          <cell r="X54">
            <v>4</v>
          </cell>
          <cell r="Y54">
            <v>-4</v>
          </cell>
          <cell r="Z54">
            <v>0</v>
          </cell>
          <cell r="AA54">
            <v>40</v>
          </cell>
        </row>
        <row r="54">
          <cell r="AC54">
            <v>51</v>
          </cell>
          <cell r="AD54">
            <v>718</v>
          </cell>
          <cell r="AE54" t="str">
            <v>龙泉驿区东街药店</v>
          </cell>
          <cell r="AF54" t="str">
            <v>东南片区</v>
          </cell>
          <cell r="AG54">
            <v>11</v>
          </cell>
          <cell r="AH54">
            <v>12</v>
          </cell>
          <cell r="AI54">
            <v>14</v>
          </cell>
          <cell r="AJ54">
            <v>15</v>
          </cell>
          <cell r="AK54">
            <v>1</v>
          </cell>
          <cell r="AL54">
            <v>11</v>
          </cell>
          <cell r="AM54">
            <v>55</v>
          </cell>
          <cell r="AN54">
            <v>7.2</v>
          </cell>
          <cell r="AO54">
            <v>1100.58</v>
          </cell>
          <cell r="AP54">
            <v>-3.8</v>
          </cell>
          <cell r="AQ54">
            <v>0</v>
          </cell>
          <cell r="AR54">
            <v>55</v>
          </cell>
        </row>
        <row r="54">
          <cell r="AT54">
            <v>2</v>
          </cell>
          <cell r="AU54">
            <v>3</v>
          </cell>
          <cell r="AV54">
            <v>4</v>
          </cell>
          <cell r="AW54">
            <v>5</v>
          </cell>
          <cell r="AX54">
            <v>1</v>
          </cell>
          <cell r="AY54">
            <v>2</v>
          </cell>
          <cell r="AZ54">
            <v>30</v>
          </cell>
          <cell r="BA54">
            <v>0</v>
          </cell>
          <cell r="BB54">
            <v>-2</v>
          </cell>
          <cell r="BC54">
            <v>0</v>
          </cell>
          <cell r="BD54">
            <v>30</v>
          </cell>
        </row>
        <row r="54">
          <cell r="BF54">
            <v>3</v>
          </cell>
          <cell r="BG54">
            <v>4</v>
          </cell>
          <cell r="BH54">
            <v>5</v>
          </cell>
          <cell r="BI54">
            <v>6</v>
          </cell>
          <cell r="BJ54">
            <v>4</v>
          </cell>
          <cell r="BK54">
            <v>6</v>
          </cell>
          <cell r="BL54">
            <v>72</v>
          </cell>
          <cell r="BM54">
            <v>13</v>
          </cell>
          <cell r="BN54">
            <v>7</v>
          </cell>
          <cell r="BO54">
            <v>156</v>
          </cell>
        </row>
        <row r="54">
          <cell r="BQ54">
            <v>84</v>
          </cell>
          <cell r="BR54">
            <v>51</v>
          </cell>
          <cell r="BS54">
            <v>718</v>
          </cell>
          <cell r="BT54" t="str">
            <v>龙泉驿区东街药店</v>
          </cell>
          <cell r="BU54" t="str">
            <v>东南片区</v>
          </cell>
          <cell r="BV54">
            <v>4</v>
          </cell>
          <cell r="BW54">
            <v>5</v>
          </cell>
          <cell r="BX54">
            <v>6</v>
          </cell>
          <cell r="BY54">
            <v>7</v>
          </cell>
          <cell r="BZ54">
            <v>1</v>
          </cell>
          <cell r="CA54">
            <v>4</v>
          </cell>
          <cell r="CB54">
            <v>24</v>
          </cell>
          <cell r="CC54">
            <v>4</v>
          </cell>
          <cell r="CD54">
            <v>0</v>
          </cell>
          <cell r="CE54">
            <v>24</v>
          </cell>
        </row>
        <row r="54">
          <cell r="CH54">
            <v>3</v>
          </cell>
          <cell r="CI54">
            <v>4</v>
          </cell>
          <cell r="CJ54">
            <v>5</v>
          </cell>
          <cell r="CK54">
            <v>6</v>
          </cell>
          <cell r="CL54">
            <v>1</v>
          </cell>
          <cell r="CM54">
            <v>3</v>
          </cell>
          <cell r="CN54">
            <v>24</v>
          </cell>
          <cell r="CO54">
            <v>0</v>
          </cell>
          <cell r="CP54">
            <v>-3</v>
          </cell>
          <cell r="CQ54">
            <v>0</v>
          </cell>
          <cell r="CR54">
            <v>24</v>
          </cell>
        </row>
        <row r="54">
          <cell r="CT54">
            <v>51</v>
          </cell>
          <cell r="CU54">
            <v>718</v>
          </cell>
          <cell r="CV54" t="str">
            <v>龙泉驿区东街药店</v>
          </cell>
          <cell r="CW54" t="str">
            <v>东南片区</v>
          </cell>
          <cell r="CX54">
            <v>2</v>
          </cell>
          <cell r="CY54">
            <v>3</v>
          </cell>
          <cell r="CZ54">
            <v>4</v>
          </cell>
          <cell r="DA54">
            <v>5</v>
          </cell>
          <cell r="DB54">
            <v>1</v>
          </cell>
          <cell r="DC54">
            <v>2</v>
          </cell>
          <cell r="DD54">
            <v>30</v>
          </cell>
          <cell r="DE54">
            <v>0</v>
          </cell>
          <cell r="DF54">
            <v>-2</v>
          </cell>
          <cell r="DG54">
            <v>0</v>
          </cell>
          <cell r="DH54">
            <v>30</v>
          </cell>
        </row>
        <row r="54">
          <cell r="DJ54">
            <v>11</v>
          </cell>
          <cell r="DK54">
            <v>12</v>
          </cell>
          <cell r="DL54">
            <v>14</v>
          </cell>
          <cell r="DM54">
            <v>15</v>
          </cell>
          <cell r="DN54">
            <v>1</v>
          </cell>
          <cell r="DO54">
            <v>11</v>
          </cell>
          <cell r="DP54">
            <v>55</v>
          </cell>
          <cell r="DQ54">
            <v>7.2</v>
          </cell>
          <cell r="DR54">
            <v>1100.58</v>
          </cell>
          <cell r="DS54">
            <v>-3.8</v>
          </cell>
          <cell r="DT54">
            <v>0</v>
          </cell>
          <cell r="DU54">
            <v>55</v>
          </cell>
        </row>
        <row r="54">
          <cell r="DW54">
            <v>2</v>
          </cell>
          <cell r="DX54">
            <v>3</v>
          </cell>
          <cell r="DY54">
            <v>4</v>
          </cell>
          <cell r="DZ54">
            <v>5</v>
          </cell>
          <cell r="EA54">
            <v>1</v>
          </cell>
          <cell r="EB54">
            <v>2</v>
          </cell>
          <cell r="EC54">
            <v>30</v>
          </cell>
          <cell r="ED54">
            <v>7</v>
          </cell>
          <cell r="EE54">
            <v>5</v>
          </cell>
          <cell r="EF54">
            <v>105</v>
          </cell>
        </row>
        <row r="54">
          <cell r="EH54">
            <v>75</v>
          </cell>
          <cell r="EI54">
            <v>295</v>
          </cell>
          <cell r="EJ54">
            <v>285</v>
          </cell>
          <cell r="EK54">
            <v>169</v>
          </cell>
          <cell r="EL54">
            <v>159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4</v>
          </cell>
          <cell r="F55">
            <v>5</v>
          </cell>
          <cell r="G55">
            <v>7</v>
          </cell>
          <cell r="H55">
            <v>8</v>
          </cell>
          <cell r="I55">
            <v>1</v>
          </cell>
          <cell r="J55">
            <v>4</v>
          </cell>
          <cell r="K55">
            <v>40</v>
          </cell>
        </row>
        <row r="55">
          <cell r="M55">
            <v>-4</v>
          </cell>
          <cell r="N55">
            <v>0</v>
          </cell>
          <cell r="O55">
            <v>40</v>
          </cell>
        </row>
        <row r="55">
          <cell r="Q55">
            <v>11</v>
          </cell>
          <cell r="R55">
            <v>12</v>
          </cell>
          <cell r="S55">
            <v>14</v>
          </cell>
          <cell r="T55">
            <v>16</v>
          </cell>
          <cell r="U55">
            <v>2</v>
          </cell>
          <cell r="V55">
            <v>12</v>
          </cell>
          <cell r="W55">
            <v>60</v>
          </cell>
          <cell r="X55">
            <v>3</v>
          </cell>
          <cell r="Y55">
            <v>-9</v>
          </cell>
          <cell r="Z55">
            <v>0</v>
          </cell>
          <cell r="AA55">
            <v>60</v>
          </cell>
        </row>
        <row r="55">
          <cell r="AC55">
            <v>52</v>
          </cell>
          <cell r="AD55">
            <v>723</v>
          </cell>
          <cell r="AE55" t="str">
            <v>柳翠路药店</v>
          </cell>
          <cell r="AF55" t="str">
            <v>东南片区</v>
          </cell>
          <cell r="AG55">
            <v>18</v>
          </cell>
          <cell r="AH55">
            <v>20</v>
          </cell>
          <cell r="AI55">
            <v>23</v>
          </cell>
          <cell r="AJ55">
            <v>25</v>
          </cell>
          <cell r="AK55">
            <v>1</v>
          </cell>
          <cell r="AL55">
            <v>18</v>
          </cell>
          <cell r="AM55">
            <v>90</v>
          </cell>
          <cell r="AN55">
            <v>13.4</v>
          </cell>
          <cell r="AO55">
            <v>1347.13</v>
          </cell>
          <cell r="AP55">
            <v>-4.6</v>
          </cell>
          <cell r="AQ55">
            <v>0</v>
          </cell>
          <cell r="AR55">
            <v>90</v>
          </cell>
        </row>
        <row r="55">
          <cell r="AT55">
            <v>2</v>
          </cell>
          <cell r="AU55">
            <v>3</v>
          </cell>
          <cell r="AV55">
            <v>4</v>
          </cell>
          <cell r="AW55">
            <v>5</v>
          </cell>
          <cell r="AX55">
            <v>2</v>
          </cell>
          <cell r="AY55">
            <v>3</v>
          </cell>
          <cell r="AZ55">
            <v>60</v>
          </cell>
          <cell r="BA55">
            <v>4</v>
          </cell>
          <cell r="BB55">
            <v>1</v>
          </cell>
          <cell r="BC55">
            <v>80</v>
          </cell>
          <cell r="BD55">
            <v>0</v>
          </cell>
          <cell r="BE55">
            <v>20</v>
          </cell>
          <cell r="BF55">
            <v>4</v>
          </cell>
          <cell r="BG55">
            <v>6</v>
          </cell>
          <cell r="BH55">
            <v>7</v>
          </cell>
          <cell r="BI55">
            <v>8</v>
          </cell>
          <cell r="BJ55">
            <v>2</v>
          </cell>
          <cell r="BK55">
            <v>6</v>
          </cell>
          <cell r="BL55">
            <v>48</v>
          </cell>
          <cell r="BM55">
            <v>0</v>
          </cell>
          <cell r="BN55">
            <v>-6</v>
          </cell>
          <cell r="BO55">
            <v>0</v>
          </cell>
          <cell r="BP55">
            <v>48</v>
          </cell>
        </row>
        <row r="55">
          <cell r="BR55">
            <v>52</v>
          </cell>
          <cell r="BS55">
            <v>723</v>
          </cell>
          <cell r="BT55" t="str">
            <v>柳翠路药店</v>
          </cell>
          <cell r="BU55" t="str">
            <v>东南片区</v>
          </cell>
          <cell r="BV55">
            <v>3</v>
          </cell>
          <cell r="BW55">
            <v>4</v>
          </cell>
          <cell r="BX55">
            <v>5</v>
          </cell>
          <cell r="BY55">
            <v>6</v>
          </cell>
          <cell r="BZ55">
            <v>4</v>
          </cell>
          <cell r="CA55">
            <v>6</v>
          </cell>
          <cell r="CB55">
            <v>72</v>
          </cell>
          <cell r="CC55">
            <v>11</v>
          </cell>
          <cell r="CD55">
            <v>5</v>
          </cell>
          <cell r="CE55">
            <v>132</v>
          </cell>
        </row>
        <row r="55">
          <cell r="CG55">
            <v>60</v>
          </cell>
          <cell r="CH55">
            <v>3</v>
          </cell>
          <cell r="CI55">
            <v>4</v>
          </cell>
          <cell r="CJ55">
            <v>5</v>
          </cell>
          <cell r="CK55">
            <v>6</v>
          </cell>
          <cell r="CL55">
            <v>2</v>
          </cell>
          <cell r="CM55">
            <v>4</v>
          </cell>
          <cell r="CN55">
            <v>40</v>
          </cell>
          <cell r="CO55">
            <v>4</v>
          </cell>
          <cell r="CP55">
            <v>0</v>
          </cell>
          <cell r="CQ55">
            <v>40</v>
          </cell>
          <cell r="CR55">
            <v>0</v>
          </cell>
        </row>
        <row r="55">
          <cell r="CT55">
            <v>52</v>
          </cell>
          <cell r="CU55">
            <v>723</v>
          </cell>
          <cell r="CV55" t="str">
            <v>柳翠路药店</v>
          </cell>
          <cell r="CW55" t="str">
            <v>东南片区</v>
          </cell>
          <cell r="CX55">
            <v>2</v>
          </cell>
          <cell r="CY55">
            <v>3</v>
          </cell>
          <cell r="CZ55">
            <v>4</v>
          </cell>
          <cell r="DA55">
            <v>5</v>
          </cell>
          <cell r="DB55">
            <v>2</v>
          </cell>
          <cell r="DC55">
            <v>3</v>
          </cell>
          <cell r="DD55">
            <v>60</v>
          </cell>
          <cell r="DE55">
            <v>4</v>
          </cell>
          <cell r="DF55">
            <v>1</v>
          </cell>
          <cell r="DG55">
            <v>80</v>
          </cell>
          <cell r="DH55">
            <v>0</v>
          </cell>
          <cell r="DI55">
            <v>20</v>
          </cell>
          <cell r="DJ55">
            <v>18</v>
          </cell>
          <cell r="DK55">
            <v>20</v>
          </cell>
          <cell r="DL55">
            <v>23</v>
          </cell>
          <cell r="DM55">
            <v>25</v>
          </cell>
          <cell r="DN55">
            <v>1</v>
          </cell>
          <cell r="DO55">
            <v>18</v>
          </cell>
          <cell r="DP55">
            <v>90</v>
          </cell>
          <cell r="DQ55">
            <v>13.4</v>
          </cell>
          <cell r="DR55">
            <v>1347.13</v>
          </cell>
          <cell r="DS55">
            <v>-4.6</v>
          </cell>
          <cell r="DT55">
            <v>0</v>
          </cell>
          <cell r="DU55">
            <v>90</v>
          </cell>
        </row>
        <row r="55">
          <cell r="DW55">
            <v>3</v>
          </cell>
          <cell r="DX55">
            <v>4</v>
          </cell>
          <cell r="DY55">
            <v>5</v>
          </cell>
          <cell r="DZ55">
            <v>6</v>
          </cell>
          <cell r="EA55">
            <v>1</v>
          </cell>
          <cell r="EB55">
            <v>3</v>
          </cell>
          <cell r="EC55">
            <v>45</v>
          </cell>
          <cell r="ED55">
            <v>2</v>
          </cell>
          <cell r="EE55">
            <v>-1</v>
          </cell>
        </row>
        <row r="55">
          <cell r="EG55">
            <v>45</v>
          </cell>
        </row>
        <row r="55">
          <cell r="EI55">
            <v>455</v>
          </cell>
          <cell r="EJ55">
            <v>252</v>
          </cell>
          <cell r="EK55">
            <v>283</v>
          </cell>
          <cell r="EL55">
            <v>80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5</v>
          </cell>
          <cell r="F56">
            <v>8</v>
          </cell>
          <cell r="G56">
            <v>10</v>
          </cell>
          <cell r="H56">
            <v>11</v>
          </cell>
          <cell r="I56">
            <v>1</v>
          </cell>
          <cell r="J56">
            <v>5</v>
          </cell>
          <cell r="K56">
            <v>50</v>
          </cell>
          <cell r="L56">
            <v>4</v>
          </cell>
          <cell r="M56">
            <v>-1</v>
          </cell>
          <cell r="N56">
            <v>0</v>
          </cell>
          <cell r="O56">
            <v>50</v>
          </cell>
        </row>
        <row r="56">
          <cell r="Q56">
            <v>21</v>
          </cell>
          <cell r="R56">
            <v>24</v>
          </cell>
          <cell r="S56">
            <v>27</v>
          </cell>
          <cell r="T56">
            <v>29</v>
          </cell>
          <cell r="U56">
            <v>1</v>
          </cell>
          <cell r="V56">
            <v>21</v>
          </cell>
          <cell r="W56">
            <v>63</v>
          </cell>
          <cell r="X56">
            <v>10</v>
          </cell>
          <cell r="Y56">
            <v>-11</v>
          </cell>
          <cell r="Z56">
            <v>0</v>
          </cell>
          <cell r="AA56">
            <v>63</v>
          </cell>
        </row>
        <row r="56">
          <cell r="AC56">
            <v>53</v>
          </cell>
          <cell r="AD56">
            <v>724</v>
          </cell>
          <cell r="AE56" t="str">
            <v>观音桥街药店</v>
          </cell>
          <cell r="AF56" t="str">
            <v>东南片区</v>
          </cell>
          <cell r="AG56">
            <v>28</v>
          </cell>
          <cell r="AH56">
            <v>31</v>
          </cell>
          <cell r="AI56">
            <v>35</v>
          </cell>
          <cell r="AJ56">
            <v>39</v>
          </cell>
          <cell r="AK56">
            <v>1</v>
          </cell>
          <cell r="AL56">
            <v>28</v>
          </cell>
          <cell r="AM56">
            <v>140</v>
          </cell>
          <cell r="AN56">
            <v>14.2</v>
          </cell>
          <cell r="AO56">
            <v>1692.02</v>
          </cell>
          <cell r="AP56">
            <v>-13.8</v>
          </cell>
          <cell r="AQ56">
            <v>0</v>
          </cell>
          <cell r="AR56">
            <v>140</v>
          </cell>
        </row>
        <row r="56">
          <cell r="AT56">
            <v>4</v>
          </cell>
          <cell r="AU56">
            <v>6</v>
          </cell>
          <cell r="AV56">
            <v>8</v>
          </cell>
          <cell r="AW56">
            <v>10</v>
          </cell>
          <cell r="AX56">
            <v>4</v>
          </cell>
          <cell r="AY56">
            <v>10</v>
          </cell>
          <cell r="AZ56">
            <v>300</v>
          </cell>
          <cell r="BA56">
            <v>13</v>
          </cell>
          <cell r="BB56">
            <v>3</v>
          </cell>
          <cell r="BC56">
            <v>390</v>
          </cell>
          <cell r="BD56">
            <v>0</v>
          </cell>
          <cell r="BE56">
            <v>90</v>
          </cell>
          <cell r="BF56">
            <v>7</v>
          </cell>
          <cell r="BG56">
            <v>10</v>
          </cell>
          <cell r="BH56">
            <v>12</v>
          </cell>
          <cell r="BI56">
            <v>13</v>
          </cell>
          <cell r="BJ56">
            <v>2</v>
          </cell>
          <cell r="BK56">
            <v>10</v>
          </cell>
          <cell r="BL56">
            <v>80</v>
          </cell>
          <cell r="BM56">
            <v>10</v>
          </cell>
          <cell r="BN56">
            <v>0</v>
          </cell>
          <cell r="BO56">
            <v>80</v>
          </cell>
        </row>
        <row r="56">
          <cell r="BR56">
            <v>53</v>
          </cell>
          <cell r="BS56">
            <v>724</v>
          </cell>
          <cell r="BT56" t="str">
            <v>观音桥街药店</v>
          </cell>
          <cell r="BU56" t="str">
            <v>东南片区</v>
          </cell>
          <cell r="BV56">
            <v>7</v>
          </cell>
          <cell r="BW56">
            <v>9</v>
          </cell>
          <cell r="BX56">
            <v>11</v>
          </cell>
          <cell r="BY56">
            <v>13</v>
          </cell>
          <cell r="BZ56">
            <v>2</v>
          </cell>
          <cell r="CA56">
            <v>9</v>
          </cell>
          <cell r="CB56">
            <v>72</v>
          </cell>
          <cell r="CC56">
            <v>9</v>
          </cell>
          <cell r="CD56">
            <v>0</v>
          </cell>
          <cell r="CE56">
            <v>72</v>
          </cell>
        </row>
        <row r="56">
          <cell r="CH56">
            <v>7</v>
          </cell>
          <cell r="CI56">
            <v>9</v>
          </cell>
          <cell r="CJ56">
            <v>11</v>
          </cell>
          <cell r="CK56">
            <v>13</v>
          </cell>
          <cell r="CL56">
            <v>1</v>
          </cell>
          <cell r="CM56">
            <v>7</v>
          </cell>
          <cell r="CN56">
            <v>56</v>
          </cell>
          <cell r="CO56">
            <v>0</v>
          </cell>
          <cell r="CP56">
            <v>-7</v>
          </cell>
          <cell r="CQ56">
            <v>0</v>
          </cell>
          <cell r="CR56">
            <v>56</v>
          </cell>
        </row>
        <row r="56">
          <cell r="CT56">
            <v>53</v>
          </cell>
          <cell r="CU56">
            <v>724</v>
          </cell>
          <cell r="CV56" t="str">
            <v>观音桥街药店</v>
          </cell>
          <cell r="CW56" t="str">
            <v>东南片区</v>
          </cell>
          <cell r="CX56">
            <v>4</v>
          </cell>
          <cell r="CY56">
            <v>6</v>
          </cell>
          <cell r="CZ56">
            <v>8</v>
          </cell>
          <cell r="DA56">
            <v>10</v>
          </cell>
          <cell r="DB56">
            <v>4</v>
          </cell>
          <cell r="DC56">
            <v>10</v>
          </cell>
          <cell r="DD56">
            <v>300</v>
          </cell>
          <cell r="DE56">
            <v>13</v>
          </cell>
          <cell r="DF56">
            <v>3</v>
          </cell>
          <cell r="DG56">
            <v>390</v>
          </cell>
          <cell r="DH56">
            <v>0</v>
          </cell>
          <cell r="DI56">
            <v>90</v>
          </cell>
          <cell r="DJ56">
            <v>28</v>
          </cell>
          <cell r="DK56">
            <v>31</v>
          </cell>
          <cell r="DL56">
            <v>35</v>
          </cell>
          <cell r="DM56">
            <v>39</v>
          </cell>
          <cell r="DN56">
            <v>1</v>
          </cell>
          <cell r="DO56">
            <v>28</v>
          </cell>
          <cell r="DP56">
            <v>140</v>
          </cell>
          <cell r="DQ56">
            <v>14.2</v>
          </cell>
          <cell r="DR56">
            <v>1692.02</v>
          </cell>
          <cell r="DS56">
            <v>-13.8</v>
          </cell>
          <cell r="DT56">
            <v>0</v>
          </cell>
          <cell r="DU56">
            <v>140</v>
          </cell>
        </row>
        <row r="56">
          <cell r="DW56">
            <v>5</v>
          </cell>
          <cell r="DX56">
            <v>7</v>
          </cell>
          <cell r="DY56">
            <v>9</v>
          </cell>
          <cell r="DZ56">
            <v>11</v>
          </cell>
          <cell r="EA56">
            <v>1</v>
          </cell>
          <cell r="EB56">
            <v>5</v>
          </cell>
          <cell r="EC56">
            <v>75</v>
          </cell>
          <cell r="ED56">
            <v>2</v>
          </cell>
          <cell r="EE56">
            <v>-3</v>
          </cell>
        </row>
        <row r="56">
          <cell r="EG56">
            <v>75</v>
          </cell>
        </row>
        <row r="56">
          <cell r="EI56">
            <v>836</v>
          </cell>
          <cell r="EJ56">
            <v>542</v>
          </cell>
          <cell r="EK56">
            <v>384</v>
          </cell>
          <cell r="EL56">
            <v>90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2</v>
          </cell>
          <cell r="F57">
            <v>4</v>
          </cell>
          <cell r="G57">
            <v>5</v>
          </cell>
          <cell r="H57">
            <v>6</v>
          </cell>
          <cell r="I57">
            <v>1</v>
          </cell>
          <cell r="J57">
            <v>2</v>
          </cell>
          <cell r="K57">
            <v>20</v>
          </cell>
          <cell r="L57">
            <v>3</v>
          </cell>
          <cell r="M57">
            <v>1</v>
          </cell>
          <cell r="N57">
            <v>30</v>
          </cell>
          <cell r="O57">
            <v>0</v>
          </cell>
          <cell r="P57">
            <v>10</v>
          </cell>
          <cell r="Q57">
            <v>11</v>
          </cell>
          <cell r="R57">
            <v>12</v>
          </cell>
          <cell r="S57">
            <v>14</v>
          </cell>
          <cell r="T57">
            <v>16</v>
          </cell>
          <cell r="U57">
            <v>3</v>
          </cell>
          <cell r="V57">
            <v>14</v>
          </cell>
          <cell r="W57">
            <v>98</v>
          </cell>
          <cell r="X57">
            <v>9</v>
          </cell>
          <cell r="Y57">
            <v>-5</v>
          </cell>
          <cell r="Z57">
            <v>0</v>
          </cell>
          <cell r="AA57">
            <v>98</v>
          </cell>
        </row>
        <row r="57">
          <cell r="AC57">
            <v>54</v>
          </cell>
          <cell r="AD57">
            <v>740</v>
          </cell>
          <cell r="AE57" t="str">
            <v>华康店</v>
          </cell>
          <cell r="AF57" t="str">
            <v>东南片区</v>
          </cell>
          <cell r="AG57">
            <v>11</v>
          </cell>
          <cell r="AH57">
            <v>12</v>
          </cell>
          <cell r="AI57">
            <v>14</v>
          </cell>
          <cell r="AJ57">
            <v>15</v>
          </cell>
          <cell r="AK57">
            <v>4</v>
          </cell>
          <cell r="AL57">
            <v>15</v>
          </cell>
          <cell r="AM57">
            <v>195</v>
          </cell>
          <cell r="AN57">
            <v>32.1</v>
          </cell>
          <cell r="AO57">
            <v>2941.24</v>
          </cell>
          <cell r="AP57">
            <v>17.1</v>
          </cell>
          <cell r="AQ57">
            <v>382.4</v>
          </cell>
        </row>
        <row r="57">
          <cell r="AS57">
            <v>187.4</v>
          </cell>
          <cell r="AT57">
            <v>3</v>
          </cell>
          <cell r="AU57">
            <v>5</v>
          </cell>
          <cell r="AV57">
            <v>7</v>
          </cell>
          <cell r="AW57">
            <v>9</v>
          </cell>
          <cell r="AX57">
            <v>1</v>
          </cell>
          <cell r="AY57">
            <v>3</v>
          </cell>
          <cell r="AZ57">
            <v>45</v>
          </cell>
          <cell r="BA57">
            <v>3</v>
          </cell>
          <cell r="BB57">
            <v>0</v>
          </cell>
          <cell r="BC57">
            <v>45</v>
          </cell>
          <cell r="BD57">
            <v>0</v>
          </cell>
          <cell r="BE57">
            <v>0</v>
          </cell>
          <cell r="BF57">
            <v>3</v>
          </cell>
          <cell r="BG57">
            <v>4</v>
          </cell>
          <cell r="BH57">
            <v>5</v>
          </cell>
          <cell r="BI57">
            <v>6</v>
          </cell>
          <cell r="BJ57">
            <v>3</v>
          </cell>
          <cell r="BK57">
            <v>5</v>
          </cell>
          <cell r="BL57">
            <v>50</v>
          </cell>
          <cell r="BM57">
            <v>5</v>
          </cell>
          <cell r="BN57">
            <v>0</v>
          </cell>
          <cell r="BO57">
            <v>50</v>
          </cell>
        </row>
        <row r="57">
          <cell r="BR57">
            <v>54</v>
          </cell>
          <cell r="BS57">
            <v>740</v>
          </cell>
          <cell r="BT57" t="str">
            <v>华康店</v>
          </cell>
          <cell r="BU57" t="str">
            <v>东南片区</v>
          </cell>
          <cell r="BV57">
            <v>4</v>
          </cell>
          <cell r="BW57">
            <v>5</v>
          </cell>
          <cell r="BX57">
            <v>6</v>
          </cell>
          <cell r="BY57">
            <v>7</v>
          </cell>
          <cell r="BZ57">
            <v>2</v>
          </cell>
          <cell r="CA57">
            <v>5</v>
          </cell>
          <cell r="CB57">
            <v>40</v>
          </cell>
          <cell r="CC57">
            <v>5</v>
          </cell>
          <cell r="CD57">
            <v>0</v>
          </cell>
          <cell r="CE57">
            <v>40</v>
          </cell>
        </row>
        <row r="57">
          <cell r="CH57">
            <v>4</v>
          </cell>
          <cell r="CI57">
            <v>5</v>
          </cell>
          <cell r="CJ57">
            <v>6</v>
          </cell>
          <cell r="CK57">
            <v>7</v>
          </cell>
          <cell r="CL57">
            <v>1</v>
          </cell>
          <cell r="CM57">
            <v>4</v>
          </cell>
          <cell r="CN57">
            <v>32</v>
          </cell>
          <cell r="CO57">
            <v>1</v>
          </cell>
          <cell r="CP57">
            <v>-3</v>
          </cell>
          <cell r="CQ57">
            <v>0</v>
          </cell>
          <cell r="CR57">
            <v>32</v>
          </cell>
        </row>
        <row r="57">
          <cell r="CT57">
            <v>54</v>
          </cell>
          <cell r="CU57">
            <v>740</v>
          </cell>
          <cell r="CV57" t="str">
            <v>华康店</v>
          </cell>
          <cell r="CW57" t="str">
            <v>东南片区</v>
          </cell>
          <cell r="CX57">
            <v>3</v>
          </cell>
          <cell r="CY57">
            <v>5</v>
          </cell>
          <cell r="CZ57">
            <v>7</v>
          </cell>
          <cell r="DA57">
            <v>9</v>
          </cell>
          <cell r="DB57">
            <v>1</v>
          </cell>
          <cell r="DC57">
            <v>3</v>
          </cell>
          <cell r="DD57">
            <v>45</v>
          </cell>
          <cell r="DE57">
            <v>3</v>
          </cell>
          <cell r="DF57">
            <v>0</v>
          </cell>
          <cell r="DG57">
            <v>45</v>
          </cell>
          <cell r="DH57">
            <v>0</v>
          </cell>
          <cell r="DI57">
            <v>0</v>
          </cell>
          <cell r="DJ57">
            <v>11</v>
          </cell>
          <cell r="DK57">
            <v>12</v>
          </cell>
          <cell r="DL57">
            <v>14</v>
          </cell>
          <cell r="DM57">
            <v>15</v>
          </cell>
          <cell r="DN57">
            <v>4</v>
          </cell>
          <cell r="DO57">
            <v>15</v>
          </cell>
          <cell r="DP57">
            <v>195</v>
          </cell>
          <cell r="DQ57">
            <v>32.1</v>
          </cell>
          <cell r="DR57">
            <v>2941.24</v>
          </cell>
          <cell r="DS57">
            <v>17.1</v>
          </cell>
          <cell r="DT57">
            <v>382.4</v>
          </cell>
        </row>
        <row r="57">
          <cell r="DV57">
            <v>187.4</v>
          </cell>
          <cell r="DW57">
            <v>2</v>
          </cell>
          <cell r="DX57">
            <v>3</v>
          </cell>
          <cell r="DY57">
            <v>4</v>
          </cell>
          <cell r="DZ57">
            <v>5</v>
          </cell>
          <cell r="EA57">
            <v>1</v>
          </cell>
          <cell r="EB57">
            <v>2</v>
          </cell>
          <cell r="EC57">
            <v>30</v>
          </cell>
          <cell r="ED57">
            <v>1</v>
          </cell>
          <cell r="EE57">
            <v>-1</v>
          </cell>
        </row>
        <row r="57">
          <cell r="EG57">
            <v>30</v>
          </cell>
        </row>
        <row r="57">
          <cell r="EI57">
            <v>510</v>
          </cell>
          <cell r="EJ57">
            <v>547.4</v>
          </cell>
          <cell r="EK57">
            <v>160</v>
          </cell>
          <cell r="EL57">
            <v>197.4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2</v>
          </cell>
          <cell r="F58">
            <v>4</v>
          </cell>
          <cell r="G58">
            <v>5</v>
          </cell>
          <cell r="H58">
            <v>6</v>
          </cell>
          <cell r="I58">
            <v>2</v>
          </cell>
          <cell r="J58">
            <v>4</v>
          </cell>
          <cell r="K58">
            <v>80</v>
          </cell>
          <cell r="L58">
            <v>4</v>
          </cell>
          <cell r="M58">
            <v>0</v>
          </cell>
          <cell r="N58">
            <v>80</v>
          </cell>
          <cell r="O58">
            <v>0</v>
          </cell>
        </row>
        <row r="58">
          <cell r="Q58">
            <v>7</v>
          </cell>
          <cell r="R58">
            <v>8</v>
          </cell>
          <cell r="S58">
            <v>10</v>
          </cell>
          <cell r="T58">
            <v>12</v>
          </cell>
          <cell r="U58">
            <v>2</v>
          </cell>
          <cell r="V58">
            <v>8</v>
          </cell>
          <cell r="W58">
            <v>40</v>
          </cell>
          <cell r="X58">
            <v>13</v>
          </cell>
          <cell r="Y58">
            <v>5</v>
          </cell>
          <cell r="Z58">
            <v>65</v>
          </cell>
          <cell r="AA58">
            <v>0</v>
          </cell>
          <cell r="AB58">
            <v>25</v>
          </cell>
          <cell r="AC58">
            <v>55</v>
          </cell>
          <cell r="AD58">
            <v>743</v>
          </cell>
          <cell r="AE58" t="str">
            <v>万宇店</v>
          </cell>
          <cell r="AF58" t="str">
            <v>东南片区</v>
          </cell>
          <cell r="AG58">
            <v>7</v>
          </cell>
          <cell r="AH58">
            <v>8</v>
          </cell>
          <cell r="AI58">
            <v>9</v>
          </cell>
          <cell r="AJ58">
            <v>10</v>
          </cell>
          <cell r="AK58">
            <v>4</v>
          </cell>
          <cell r="AL58">
            <v>10</v>
          </cell>
          <cell r="AM58">
            <v>130</v>
          </cell>
          <cell r="AN58">
            <v>27</v>
          </cell>
          <cell r="AO58">
            <v>2400.69</v>
          </cell>
          <cell r="AP58">
            <v>17</v>
          </cell>
          <cell r="AQ58">
            <v>312.1</v>
          </cell>
        </row>
        <row r="58">
          <cell r="AS58">
            <v>182.1</v>
          </cell>
          <cell r="AT58">
            <v>2</v>
          </cell>
          <cell r="AU58">
            <v>3</v>
          </cell>
          <cell r="AV58">
            <v>4</v>
          </cell>
          <cell r="AW58">
            <v>5</v>
          </cell>
          <cell r="AX58">
            <v>1</v>
          </cell>
          <cell r="AY58">
            <v>2</v>
          </cell>
          <cell r="AZ58">
            <v>30</v>
          </cell>
          <cell r="BA58">
            <v>2</v>
          </cell>
          <cell r="BB58">
            <v>0</v>
          </cell>
          <cell r="BC58">
            <v>30</v>
          </cell>
          <cell r="BD58">
            <v>0</v>
          </cell>
          <cell r="BE58">
            <v>0</v>
          </cell>
          <cell r="BF58">
            <v>3</v>
          </cell>
          <cell r="BG58">
            <v>4</v>
          </cell>
          <cell r="BH58">
            <v>5</v>
          </cell>
          <cell r="BI58">
            <v>6</v>
          </cell>
          <cell r="BJ58">
            <v>4</v>
          </cell>
          <cell r="BK58">
            <v>6</v>
          </cell>
          <cell r="BL58">
            <v>72</v>
          </cell>
          <cell r="BM58">
            <v>6</v>
          </cell>
          <cell r="BN58">
            <v>0</v>
          </cell>
          <cell r="BO58">
            <v>72</v>
          </cell>
        </row>
        <row r="58">
          <cell r="BR58">
            <v>55</v>
          </cell>
          <cell r="BS58">
            <v>743</v>
          </cell>
          <cell r="BT58" t="str">
            <v>万宇店</v>
          </cell>
          <cell r="BU58" t="str">
            <v>东南片区</v>
          </cell>
          <cell r="BV58">
            <v>1</v>
          </cell>
          <cell r="BW58">
            <v>2</v>
          </cell>
          <cell r="BX58">
            <v>3</v>
          </cell>
          <cell r="BY58">
            <v>4</v>
          </cell>
          <cell r="BZ58">
            <v>4</v>
          </cell>
          <cell r="CA58">
            <v>4</v>
          </cell>
          <cell r="CB58">
            <v>48</v>
          </cell>
          <cell r="CC58">
            <v>8</v>
          </cell>
          <cell r="CD58">
            <v>4</v>
          </cell>
          <cell r="CE58">
            <v>96</v>
          </cell>
        </row>
        <row r="58">
          <cell r="CG58">
            <v>48</v>
          </cell>
          <cell r="CH58">
            <v>1</v>
          </cell>
          <cell r="CI58">
            <v>2</v>
          </cell>
          <cell r="CJ58">
            <v>3</v>
          </cell>
          <cell r="CK58">
            <v>4</v>
          </cell>
          <cell r="CL58">
            <v>1</v>
          </cell>
          <cell r="CM58">
            <v>1</v>
          </cell>
          <cell r="CN58">
            <v>8</v>
          </cell>
          <cell r="CO58">
            <v>0</v>
          </cell>
          <cell r="CP58">
            <v>-1</v>
          </cell>
          <cell r="CQ58">
            <v>0</v>
          </cell>
          <cell r="CR58">
            <v>8</v>
          </cell>
        </row>
        <row r="58">
          <cell r="CT58">
            <v>55</v>
          </cell>
          <cell r="CU58">
            <v>743</v>
          </cell>
          <cell r="CV58" t="str">
            <v>万宇店</v>
          </cell>
          <cell r="CW58" t="str">
            <v>东南片区</v>
          </cell>
          <cell r="CX58">
            <v>2</v>
          </cell>
          <cell r="CY58">
            <v>3</v>
          </cell>
          <cell r="CZ58">
            <v>4</v>
          </cell>
          <cell r="DA58">
            <v>5</v>
          </cell>
          <cell r="DB58">
            <v>1</v>
          </cell>
          <cell r="DC58">
            <v>2</v>
          </cell>
          <cell r="DD58">
            <v>30</v>
          </cell>
          <cell r="DE58">
            <v>2</v>
          </cell>
          <cell r="DF58">
            <v>0</v>
          </cell>
          <cell r="DG58">
            <v>30</v>
          </cell>
          <cell r="DH58">
            <v>0</v>
          </cell>
          <cell r="DI58">
            <v>0</v>
          </cell>
          <cell r="DJ58">
            <v>7</v>
          </cell>
          <cell r="DK58">
            <v>8</v>
          </cell>
          <cell r="DL58">
            <v>9</v>
          </cell>
          <cell r="DM58">
            <v>10</v>
          </cell>
          <cell r="DN58">
            <v>4</v>
          </cell>
          <cell r="DO58">
            <v>10</v>
          </cell>
          <cell r="DP58">
            <v>130</v>
          </cell>
          <cell r="DQ58">
            <v>27</v>
          </cell>
          <cell r="DR58">
            <v>2400.69</v>
          </cell>
          <cell r="DS58">
            <v>17</v>
          </cell>
          <cell r="DT58">
            <v>312.1</v>
          </cell>
        </row>
        <row r="58">
          <cell r="DV58">
            <v>182.1</v>
          </cell>
          <cell r="DW58">
            <v>1</v>
          </cell>
          <cell r="DX58">
            <v>2</v>
          </cell>
          <cell r="DY58">
            <v>3</v>
          </cell>
          <cell r="DZ58">
            <v>4</v>
          </cell>
          <cell r="EA58">
            <v>1</v>
          </cell>
          <cell r="EB58">
            <v>1</v>
          </cell>
          <cell r="EC58">
            <v>15</v>
          </cell>
          <cell r="ED58">
            <v>0</v>
          </cell>
          <cell r="EE58">
            <v>-1</v>
          </cell>
        </row>
        <row r="58">
          <cell r="EG58">
            <v>15</v>
          </cell>
        </row>
        <row r="58">
          <cell r="EI58">
            <v>423</v>
          </cell>
          <cell r="EJ58">
            <v>655.1</v>
          </cell>
          <cell r="EK58">
            <v>23</v>
          </cell>
          <cell r="EL58">
            <v>255.1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18</v>
          </cell>
          <cell r="F59">
            <v>23</v>
          </cell>
          <cell r="G59">
            <v>27</v>
          </cell>
          <cell r="H59">
            <v>30</v>
          </cell>
          <cell r="I59">
            <v>2</v>
          </cell>
          <cell r="J59">
            <v>23</v>
          </cell>
          <cell r="K59">
            <v>460</v>
          </cell>
          <cell r="L59">
            <v>23.71</v>
          </cell>
          <cell r="M59">
            <v>0.710000000000001</v>
          </cell>
          <cell r="N59">
            <v>474.2</v>
          </cell>
          <cell r="O59">
            <v>0</v>
          </cell>
          <cell r="P59">
            <v>14.2</v>
          </cell>
          <cell r="Q59">
            <v>136</v>
          </cell>
          <cell r="R59">
            <v>153</v>
          </cell>
          <cell r="S59">
            <v>165</v>
          </cell>
          <cell r="T59">
            <v>180</v>
          </cell>
          <cell r="U59">
            <v>1</v>
          </cell>
          <cell r="V59">
            <v>136</v>
          </cell>
          <cell r="W59">
            <v>408</v>
          </cell>
          <cell r="X59">
            <v>172</v>
          </cell>
          <cell r="Y59">
            <v>36</v>
          </cell>
          <cell r="Z59">
            <v>516</v>
          </cell>
          <cell r="AA59">
            <v>0</v>
          </cell>
          <cell r="AB59">
            <v>108</v>
          </cell>
          <cell r="AC59">
            <v>56</v>
          </cell>
          <cell r="AD59">
            <v>341</v>
          </cell>
          <cell r="AE59" t="str">
            <v>邛崃中心药店</v>
          </cell>
          <cell r="AF59" t="str">
            <v>大邑邛崃片区</v>
          </cell>
          <cell r="AG59">
            <v>50</v>
          </cell>
          <cell r="AH59">
            <v>56</v>
          </cell>
          <cell r="AI59">
            <v>64</v>
          </cell>
          <cell r="AJ59">
            <v>70</v>
          </cell>
          <cell r="AK59">
            <v>3</v>
          </cell>
          <cell r="AL59">
            <v>64</v>
          </cell>
          <cell r="AM59">
            <v>576</v>
          </cell>
          <cell r="AN59">
            <v>93.75</v>
          </cell>
          <cell r="AO59">
            <v>8468.5</v>
          </cell>
          <cell r="AP59">
            <v>29.75</v>
          </cell>
          <cell r="AQ59">
            <v>762.2</v>
          </cell>
        </row>
        <row r="59">
          <cell r="AS59">
            <v>186.2</v>
          </cell>
          <cell r="AT59">
            <v>14</v>
          </cell>
          <cell r="AU59">
            <v>16</v>
          </cell>
          <cell r="AV59">
            <v>20</v>
          </cell>
          <cell r="AW59">
            <v>22</v>
          </cell>
          <cell r="AX59">
            <v>1</v>
          </cell>
          <cell r="AY59">
            <v>14</v>
          </cell>
          <cell r="AZ59">
            <v>210</v>
          </cell>
          <cell r="BA59">
            <v>24</v>
          </cell>
          <cell r="BB59">
            <v>10</v>
          </cell>
          <cell r="BC59">
            <v>360</v>
          </cell>
          <cell r="BD59">
            <v>0</v>
          </cell>
          <cell r="BE59">
            <v>150</v>
          </cell>
          <cell r="BF59">
            <v>18</v>
          </cell>
          <cell r="BG59">
            <v>24</v>
          </cell>
          <cell r="BH59">
            <v>30</v>
          </cell>
          <cell r="BI59">
            <v>34</v>
          </cell>
          <cell r="BJ59">
            <v>4</v>
          </cell>
          <cell r="BK59">
            <v>34</v>
          </cell>
          <cell r="BL59">
            <v>408</v>
          </cell>
          <cell r="BM59">
            <v>54</v>
          </cell>
          <cell r="BN59">
            <v>20</v>
          </cell>
          <cell r="BO59">
            <v>648</v>
          </cell>
        </row>
        <row r="59">
          <cell r="BQ59">
            <v>240</v>
          </cell>
          <cell r="BR59">
            <v>56</v>
          </cell>
          <cell r="BS59">
            <v>341</v>
          </cell>
          <cell r="BT59" t="str">
            <v>邛崃中心药店</v>
          </cell>
          <cell r="BU59" t="str">
            <v>大邑邛崃片区</v>
          </cell>
          <cell r="BV59">
            <v>41</v>
          </cell>
          <cell r="BW59">
            <v>51</v>
          </cell>
          <cell r="BX59">
            <v>62</v>
          </cell>
          <cell r="BY59">
            <v>77</v>
          </cell>
          <cell r="BZ59">
            <v>2</v>
          </cell>
          <cell r="CA59">
            <v>51</v>
          </cell>
          <cell r="CB59">
            <v>408</v>
          </cell>
          <cell r="CC59">
            <v>88</v>
          </cell>
          <cell r="CD59">
            <v>37</v>
          </cell>
          <cell r="CE59">
            <v>704</v>
          </cell>
        </row>
        <row r="59">
          <cell r="CG59">
            <v>296</v>
          </cell>
          <cell r="CH59">
            <v>41</v>
          </cell>
          <cell r="CI59">
            <v>51</v>
          </cell>
          <cell r="CJ59">
            <v>61</v>
          </cell>
          <cell r="CK59">
            <v>71</v>
          </cell>
          <cell r="CL59">
            <v>1</v>
          </cell>
          <cell r="CM59">
            <v>41</v>
          </cell>
          <cell r="CN59">
            <v>328</v>
          </cell>
          <cell r="CO59">
            <v>5</v>
          </cell>
          <cell r="CP59">
            <v>-36</v>
          </cell>
          <cell r="CQ59">
            <v>0</v>
          </cell>
          <cell r="CR59">
            <v>328</v>
          </cell>
        </row>
        <row r="59">
          <cell r="CT59">
            <v>56</v>
          </cell>
          <cell r="CU59">
            <v>341</v>
          </cell>
          <cell r="CV59" t="str">
            <v>邛崃中心药店</v>
          </cell>
          <cell r="CW59" t="str">
            <v>大邑邛崃片区</v>
          </cell>
          <cell r="CX59">
            <v>14</v>
          </cell>
          <cell r="CY59">
            <v>16</v>
          </cell>
          <cell r="CZ59">
            <v>20</v>
          </cell>
          <cell r="DA59">
            <v>22</v>
          </cell>
          <cell r="DB59">
            <v>1</v>
          </cell>
          <cell r="DC59">
            <v>14</v>
          </cell>
          <cell r="DD59">
            <v>210</v>
          </cell>
          <cell r="DE59">
            <v>24</v>
          </cell>
          <cell r="DF59">
            <v>10</v>
          </cell>
          <cell r="DG59">
            <v>360</v>
          </cell>
          <cell r="DH59">
            <v>0</v>
          </cell>
          <cell r="DI59">
            <v>150</v>
          </cell>
          <cell r="DJ59">
            <v>50</v>
          </cell>
          <cell r="DK59">
            <v>56</v>
          </cell>
          <cell r="DL59">
            <v>64</v>
          </cell>
          <cell r="DM59">
            <v>70</v>
          </cell>
          <cell r="DN59">
            <v>3</v>
          </cell>
          <cell r="DO59">
            <v>64</v>
          </cell>
          <cell r="DP59">
            <v>576</v>
          </cell>
          <cell r="DQ59">
            <v>93.75</v>
          </cell>
          <cell r="DR59">
            <v>8468.5</v>
          </cell>
          <cell r="DS59">
            <v>29.75</v>
          </cell>
          <cell r="DT59">
            <v>762.2</v>
          </cell>
        </row>
        <row r="59">
          <cell r="DV59">
            <v>186.2</v>
          </cell>
          <cell r="DW59">
            <v>9</v>
          </cell>
          <cell r="DX59">
            <v>12</v>
          </cell>
          <cell r="DY59">
            <v>15</v>
          </cell>
          <cell r="DZ59">
            <v>18</v>
          </cell>
          <cell r="EA59">
            <v>1</v>
          </cell>
          <cell r="EB59">
            <v>9</v>
          </cell>
          <cell r="EC59">
            <v>135</v>
          </cell>
          <cell r="ED59">
            <v>4</v>
          </cell>
          <cell r="EE59">
            <v>-5</v>
          </cell>
        </row>
        <row r="59">
          <cell r="EG59">
            <v>135</v>
          </cell>
        </row>
        <row r="59">
          <cell r="EI59">
            <v>2933</v>
          </cell>
          <cell r="EJ59">
            <v>3464.4</v>
          </cell>
          <cell r="EK59">
            <v>463</v>
          </cell>
          <cell r="EL59">
            <v>994.4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2</v>
          </cell>
          <cell r="F60">
            <v>4</v>
          </cell>
          <cell r="G60">
            <v>5</v>
          </cell>
          <cell r="H60">
            <v>6</v>
          </cell>
          <cell r="I60">
            <v>1</v>
          </cell>
          <cell r="J60">
            <v>2</v>
          </cell>
          <cell r="K60">
            <v>20</v>
          </cell>
          <cell r="L60">
            <v>1</v>
          </cell>
          <cell r="M60">
            <v>-1</v>
          </cell>
          <cell r="N60">
            <v>0</v>
          </cell>
          <cell r="O60">
            <v>20</v>
          </cell>
        </row>
        <row r="60">
          <cell r="Q60">
            <v>18</v>
          </cell>
          <cell r="R60">
            <v>20</v>
          </cell>
          <cell r="S60">
            <v>22</v>
          </cell>
          <cell r="T60">
            <v>24</v>
          </cell>
          <cell r="U60">
            <v>2</v>
          </cell>
          <cell r="V60">
            <v>20</v>
          </cell>
          <cell r="W60">
            <v>100</v>
          </cell>
          <cell r="X60">
            <v>36</v>
          </cell>
          <cell r="Y60">
            <v>16</v>
          </cell>
          <cell r="Z60">
            <v>180</v>
          </cell>
          <cell r="AA60">
            <v>0</v>
          </cell>
          <cell r="AB60">
            <v>80</v>
          </cell>
          <cell r="AC60">
            <v>57</v>
          </cell>
          <cell r="AD60">
            <v>539</v>
          </cell>
          <cell r="AE60" t="str">
            <v>大邑子龙路店</v>
          </cell>
          <cell r="AF60" t="str">
            <v>大邑邛崃片区</v>
          </cell>
          <cell r="AG60">
            <v>8</v>
          </cell>
          <cell r="AH60">
            <v>9</v>
          </cell>
          <cell r="AI60">
            <v>10</v>
          </cell>
          <cell r="AJ60">
            <v>11</v>
          </cell>
          <cell r="AK60">
            <v>4</v>
          </cell>
          <cell r="AL60">
            <v>11</v>
          </cell>
          <cell r="AM60">
            <v>143</v>
          </cell>
          <cell r="AN60">
            <v>54.55</v>
          </cell>
          <cell r="AO60">
            <v>4916.51</v>
          </cell>
          <cell r="AP60">
            <v>43.55</v>
          </cell>
          <cell r="AQ60">
            <v>639.1</v>
          </cell>
        </row>
        <row r="60">
          <cell r="AS60">
            <v>496.1</v>
          </cell>
          <cell r="AT60">
            <v>2</v>
          </cell>
          <cell r="AU60">
            <v>3</v>
          </cell>
          <cell r="AV60">
            <v>4</v>
          </cell>
          <cell r="AW60">
            <v>5</v>
          </cell>
          <cell r="AX60">
            <v>1</v>
          </cell>
          <cell r="AY60">
            <v>2</v>
          </cell>
          <cell r="AZ60">
            <v>30</v>
          </cell>
          <cell r="BA60">
            <v>5</v>
          </cell>
          <cell r="BB60">
            <v>3</v>
          </cell>
          <cell r="BC60">
            <v>75</v>
          </cell>
          <cell r="BD60">
            <v>0</v>
          </cell>
          <cell r="BE60">
            <v>45</v>
          </cell>
          <cell r="BF60">
            <v>3</v>
          </cell>
          <cell r="BG60">
            <v>4</v>
          </cell>
          <cell r="BH60">
            <v>5</v>
          </cell>
          <cell r="BI60">
            <v>6</v>
          </cell>
          <cell r="BJ60">
            <v>4</v>
          </cell>
          <cell r="BK60">
            <v>6</v>
          </cell>
          <cell r="BL60">
            <v>72</v>
          </cell>
          <cell r="BM60">
            <v>11</v>
          </cell>
          <cell r="BN60">
            <v>5</v>
          </cell>
          <cell r="BO60">
            <v>132</v>
          </cell>
        </row>
        <row r="60">
          <cell r="BQ60">
            <v>60</v>
          </cell>
          <cell r="BR60">
            <v>57</v>
          </cell>
          <cell r="BS60">
            <v>539</v>
          </cell>
          <cell r="BT60" t="str">
            <v>大邑子龙路店</v>
          </cell>
          <cell r="BU60" t="str">
            <v>大邑邛崃片区</v>
          </cell>
          <cell r="BV60">
            <v>4</v>
          </cell>
          <cell r="BW60">
            <v>5</v>
          </cell>
          <cell r="BX60">
            <v>6</v>
          </cell>
          <cell r="BY60">
            <v>7</v>
          </cell>
          <cell r="BZ60">
            <v>4</v>
          </cell>
          <cell r="CA60">
            <v>7</v>
          </cell>
          <cell r="CB60">
            <v>84</v>
          </cell>
          <cell r="CC60">
            <v>9</v>
          </cell>
          <cell r="CD60">
            <v>2</v>
          </cell>
          <cell r="CE60">
            <v>108</v>
          </cell>
        </row>
        <row r="60">
          <cell r="CG60">
            <v>24</v>
          </cell>
          <cell r="CH60">
            <v>4</v>
          </cell>
          <cell r="CI60">
            <v>5</v>
          </cell>
          <cell r="CJ60">
            <v>6</v>
          </cell>
          <cell r="CK60">
            <v>7</v>
          </cell>
          <cell r="CL60">
            <v>1</v>
          </cell>
          <cell r="CM60">
            <v>4</v>
          </cell>
          <cell r="CN60">
            <v>32</v>
          </cell>
          <cell r="CO60">
            <v>9</v>
          </cell>
          <cell r="CP60">
            <v>5</v>
          </cell>
          <cell r="CQ60">
            <v>72</v>
          </cell>
          <cell r="CR60">
            <v>0</v>
          </cell>
          <cell r="CS60">
            <v>40</v>
          </cell>
          <cell r="CT60">
            <v>57</v>
          </cell>
          <cell r="CU60">
            <v>539</v>
          </cell>
          <cell r="CV60" t="str">
            <v>大邑子龙路店</v>
          </cell>
          <cell r="CW60" t="str">
            <v>大邑邛崃片区</v>
          </cell>
          <cell r="CX60">
            <v>2</v>
          </cell>
          <cell r="CY60">
            <v>3</v>
          </cell>
          <cell r="CZ60">
            <v>4</v>
          </cell>
          <cell r="DA60">
            <v>5</v>
          </cell>
          <cell r="DB60">
            <v>1</v>
          </cell>
          <cell r="DC60">
            <v>2</v>
          </cell>
          <cell r="DD60">
            <v>30</v>
          </cell>
          <cell r="DE60">
            <v>5</v>
          </cell>
          <cell r="DF60">
            <v>3</v>
          </cell>
          <cell r="DG60">
            <v>75</v>
          </cell>
          <cell r="DH60">
            <v>0</v>
          </cell>
          <cell r="DI60">
            <v>45</v>
          </cell>
          <cell r="DJ60">
            <v>8</v>
          </cell>
          <cell r="DK60">
            <v>9</v>
          </cell>
          <cell r="DL60">
            <v>10</v>
          </cell>
          <cell r="DM60">
            <v>11</v>
          </cell>
          <cell r="DN60">
            <v>4</v>
          </cell>
          <cell r="DO60">
            <v>11</v>
          </cell>
          <cell r="DP60">
            <v>143</v>
          </cell>
          <cell r="DQ60">
            <v>54.55</v>
          </cell>
          <cell r="DR60">
            <v>4916.51</v>
          </cell>
          <cell r="DS60">
            <v>43.55</v>
          </cell>
          <cell r="DT60">
            <v>639.1</v>
          </cell>
        </row>
        <row r="60">
          <cell r="DV60">
            <v>496.1</v>
          </cell>
          <cell r="DW60">
            <v>2</v>
          </cell>
          <cell r="DX60">
            <v>3</v>
          </cell>
          <cell r="DY60">
            <v>4</v>
          </cell>
          <cell r="DZ60">
            <v>5</v>
          </cell>
          <cell r="EA60">
            <v>1</v>
          </cell>
          <cell r="EB60">
            <v>2</v>
          </cell>
          <cell r="EC60">
            <v>30</v>
          </cell>
          <cell r="ED60">
            <v>0</v>
          </cell>
          <cell r="EE60">
            <v>-2</v>
          </cell>
        </row>
        <row r="60">
          <cell r="EG60">
            <v>30</v>
          </cell>
        </row>
        <row r="60">
          <cell r="EI60">
            <v>511</v>
          </cell>
          <cell r="EJ60">
            <v>1206.1</v>
          </cell>
          <cell r="EK60">
            <v>50</v>
          </cell>
          <cell r="EL60">
            <v>745.1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3</v>
          </cell>
          <cell r="F61">
            <v>5</v>
          </cell>
          <cell r="G61">
            <v>7</v>
          </cell>
          <cell r="H61">
            <v>8</v>
          </cell>
          <cell r="I61">
            <v>2</v>
          </cell>
          <cell r="J61">
            <v>5</v>
          </cell>
          <cell r="K61">
            <v>100</v>
          </cell>
          <cell r="L61">
            <v>6</v>
          </cell>
          <cell r="M61">
            <v>1</v>
          </cell>
          <cell r="N61">
            <v>120</v>
          </cell>
          <cell r="O61">
            <v>0</v>
          </cell>
          <cell r="P61">
            <v>20</v>
          </cell>
          <cell r="Q61">
            <v>11</v>
          </cell>
          <cell r="R61">
            <v>12</v>
          </cell>
          <cell r="S61">
            <v>14</v>
          </cell>
          <cell r="T61">
            <v>16</v>
          </cell>
          <cell r="U61">
            <v>2</v>
          </cell>
          <cell r="V61">
            <v>12</v>
          </cell>
          <cell r="W61">
            <v>60</v>
          </cell>
          <cell r="X61">
            <v>19</v>
          </cell>
          <cell r="Y61">
            <v>7</v>
          </cell>
          <cell r="Z61">
            <v>95</v>
          </cell>
          <cell r="AA61">
            <v>0</v>
          </cell>
          <cell r="AB61">
            <v>35</v>
          </cell>
          <cell r="AC61">
            <v>58</v>
          </cell>
          <cell r="AD61">
            <v>549</v>
          </cell>
          <cell r="AE61" t="str">
            <v>大邑东壕沟店</v>
          </cell>
          <cell r="AF61" t="str">
            <v>大邑邛崃片区</v>
          </cell>
          <cell r="AG61">
            <v>10</v>
          </cell>
          <cell r="AH61">
            <v>11</v>
          </cell>
          <cell r="AI61">
            <v>12</v>
          </cell>
          <cell r="AJ61">
            <v>14</v>
          </cell>
          <cell r="AK61">
            <v>4</v>
          </cell>
          <cell r="AL61">
            <v>14</v>
          </cell>
          <cell r="AM61">
            <v>182</v>
          </cell>
          <cell r="AN61">
            <v>11</v>
          </cell>
          <cell r="AO61">
            <v>1199.3</v>
          </cell>
          <cell r="AP61">
            <v>-3</v>
          </cell>
          <cell r="AQ61">
            <v>0</v>
          </cell>
          <cell r="AR61">
            <v>182</v>
          </cell>
        </row>
        <row r="61">
          <cell r="AT61">
            <v>3</v>
          </cell>
          <cell r="AU61">
            <v>5</v>
          </cell>
          <cell r="AV61">
            <v>7</v>
          </cell>
          <cell r="AW61">
            <v>9</v>
          </cell>
          <cell r="AX61">
            <v>1</v>
          </cell>
          <cell r="AY61">
            <v>3</v>
          </cell>
          <cell r="AZ61">
            <v>45</v>
          </cell>
          <cell r="BA61">
            <v>3</v>
          </cell>
          <cell r="BB61">
            <v>0</v>
          </cell>
          <cell r="BC61">
            <v>45</v>
          </cell>
          <cell r="BD61">
            <v>0</v>
          </cell>
          <cell r="BE61">
            <v>0</v>
          </cell>
          <cell r="BF61">
            <v>3</v>
          </cell>
          <cell r="BG61">
            <v>4</v>
          </cell>
          <cell r="BH61">
            <v>5</v>
          </cell>
          <cell r="BI61">
            <v>6</v>
          </cell>
          <cell r="BJ61">
            <v>3</v>
          </cell>
          <cell r="BK61">
            <v>5</v>
          </cell>
          <cell r="BL61">
            <v>50</v>
          </cell>
          <cell r="BM61">
            <v>5</v>
          </cell>
          <cell r="BN61">
            <v>0</v>
          </cell>
          <cell r="BO61">
            <v>50</v>
          </cell>
        </row>
        <row r="61">
          <cell r="BR61">
            <v>58</v>
          </cell>
          <cell r="BS61">
            <v>549</v>
          </cell>
          <cell r="BT61" t="str">
            <v>大邑东壕沟店</v>
          </cell>
          <cell r="BU61" t="str">
            <v>大邑邛崃片区</v>
          </cell>
          <cell r="BV61">
            <v>4</v>
          </cell>
          <cell r="BW61">
            <v>5</v>
          </cell>
          <cell r="BX61">
            <v>6</v>
          </cell>
          <cell r="BY61">
            <v>7</v>
          </cell>
          <cell r="BZ61">
            <v>2</v>
          </cell>
          <cell r="CA61">
            <v>5</v>
          </cell>
          <cell r="CB61">
            <v>40</v>
          </cell>
          <cell r="CC61">
            <v>0</v>
          </cell>
          <cell r="CD61">
            <v>-5</v>
          </cell>
          <cell r="CE61">
            <v>0</v>
          </cell>
          <cell r="CF61">
            <v>40</v>
          </cell>
        </row>
        <row r="61">
          <cell r="CH61">
            <v>4</v>
          </cell>
          <cell r="CI61">
            <v>5</v>
          </cell>
          <cell r="CJ61">
            <v>6</v>
          </cell>
          <cell r="CK61">
            <v>7</v>
          </cell>
          <cell r="CL61">
            <v>4</v>
          </cell>
          <cell r="CM61">
            <v>7</v>
          </cell>
          <cell r="CN61">
            <v>105</v>
          </cell>
          <cell r="CO61">
            <v>9</v>
          </cell>
          <cell r="CP61">
            <v>2</v>
          </cell>
          <cell r="CQ61">
            <v>135</v>
          </cell>
          <cell r="CR61">
            <v>0</v>
          </cell>
          <cell r="CS61">
            <v>30</v>
          </cell>
          <cell r="CT61">
            <v>58</v>
          </cell>
          <cell r="CU61">
            <v>549</v>
          </cell>
          <cell r="CV61" t="str">
            <v>大邑东壕沟店</v>
          </cell>
          <cell r="CW61" t="str">
            <v>大邑邛崃片区</v>
          </cell>
          <cell r="CX61">
            <v>3</v>
          </cell>
          <cell r="CY61">
            <v>5</v>
          </cell>
          <cell r="CZ61">
            <v>7</v>
          </cell>
          <cell r="DA61">
            <v>9</v>
          </cell>
          <cell r="DB61">
            <v>1</v>
          </cell>
          <cell r="DC61">
            <v>3</v>
          </cell>
          <cell r="DD61">
            <v>45</v>
          </cell>
          <cell r="DE61">
            <v>3</v>
          </cell>
          <cell r="DF61">
            <v>0</v>
          </cell>
          <cell r="DG61">
            <v>45</v>
          </cell>
          <cell r="DH61">
            <v>0</v>
          </cell>
          <cell r="DI61">
            <v>0</v>
          </cell>
          <cell r="DJ61">
            <v>10</v>
          </cell>
          <cell r="DK61">
            <v>11</v>
          </cell>
          <cell r="DL61">
            <v>12</v>
          </cell>
          <cell r="DM61">
            <v>14</v>
          </cell>
          <cell r="DN61">
            <v>4</v>
          </cell>
          <cell r="DO61">
            <v>14</v>
          </cell>
          <cell r="DP61">
            <v>182</v>
          </cell>
          <cell r="DQ61">
            <v>11</v>
          </cell>
          <cell r="DR61">
            <v>1199.3</v>
          </cell>
          <cell r="DS61">
            <v>-3</v>
          </cell>
          <cell r="DT61">
            <v>0</v>
          </cell>
          <cell r="DU61">
            <v>182</v>
          </cell>
        </row>
        <row r="61">
          <cell r="DW61">
            <v>2</v>
          </cell>
          <cell r="DX61">
            <v>3</v>
          </cell>
          <cell r="DY61">
            <v>4</v>
          </cell>
          <cell r="DZ61">
            <v>5</v>
          </cell>
          <cell r="EA61">
            <v>1</v>
          </cell>
          <cell r="EB61">
            <v>2</v>
          </cell>
          <cell r="EC61">
            <v>30</v>
          </cell>
          <cell r="ED61">
            <v>1</v>
          </cell>
          <cell r="EE61">
            <v>-1</v>
          </cell>
        </row>
        <row r="61">
          <cell r="EG61">
            <v>30</v>
          </cell>
        </row>
        <row r="61">
          <cell r="EI61">
            <v>612</v>
          </cell>
          <cell r="EJ61">
            <v>445</v>
          </cell>
          <cell r="EK61">
            <v>252</v>
          </cell>
          <cell r="EL61">
            <v>85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4</v>
          </cell>
          <cell r="F62">
            <v>6</v>
          </cell>
          <cell r="G62">
            <v>8</v>
          </cell>
          <cell r="H62">
            <v>9</v>
          </cell>
          <cell r="I62">
            <v>1</v>
          </cell>
          <cell r="J62">
            <v>4</v>
          </cell>
          <cell r="K62">
            <v>40</v>
          </cell>
          <cell r="L62">
            <v>2</v>
          </cell>
          <cell r="M62">
            <v>-2</v>
          </cell>
          <cell r="N62">
            <v>0</v>
          </cell>
          <cell r="O62">
            <v>40</v>
          </cell>
        </row>
        <row r="62">
          <cell r="Q62">
            <v>21</v>
          </cell>
          <cell r="R62">
            <v>24</v>
          </cell>
          <cell r="S62">
            <v>27</v>
          </cell>
          <cell r="T62">
            <v>29</v>
          </cell>
          <cell r="U62">
            <v>1</v>
          </cell>
          <cell r="V62">
            <v>21</v>
          </cell>
          <cell r="W62">
            <v>63</v>
          </cell>
          <cell r="X62">
            <v>16</v>
          </cell>
          <cell r="Y62">
            <v>-5</v>
          </cell>
          <cell r="Z62">
            <v>0</v>
          </cell>
          <cell r="AA62">
            <v>63</v>
          </cell>
        </row>
        <row r="62">
          <cell r="AC62">
            <v>59</v>
          </cell>
          <cell r="AD62">
            <v>591</v>
          </cell>
          <cell r="AE62" t="str">
            <v>邛崃长安店</v>
          </cell>
          <cell r="AF62" t="str">
            <v>大邑邛崃片区</v>
          </cell>
          <cell r="AG62">
            <v>11</v>
          </cell>
          <cell r="AH62">
            <v>12</v>
          </cell>
          <cell r="AI62">
            <v>14</v>
          </cell>
          <cell r="AJ62">
            <v>15</v>
          </cell>
          <cell r="AK62">
            <v>3</v>
          </cell>
          <cell r="AL62">
            <v>14</v>
          </cell>
          <cell r="AM62">
            <v>126</v>
          </cell>
          <cell r="AN62">
            <v>25</v>
          </cell>
          <cell r="AO62">
            <v>2034.64</v>
          </cell>
          <cell r="AP62">
            <v>11</v>
          </cell>
          <cell r="AQ62">
            <v>183.1</v>
          </cell>
        </row>
        <row r="62">
          <cell r="AS62">
            <v>57.1</v>
          </cell>
          <cell r="AT62">
            <v>3</v>
          </cell>
          <cell r="AU62">
            <v>5</v>
          </cell>
          <cell r="AV62">
            <v>7</v>
          </cell>
          <cell r="AW62">
            <v>9</v>
          </cell>
          <cell r="AX62">
            <v>1</v>
          </cell>
          <cell r="AY62">
            <v>3</v>
          </cell>
          <cell r="AZ62">
            <v>45</v>
          </cell>
          <cell r="BA62">
            <v>2</v>
          </cell>
          <cell r="BB62">
            <v>-1</v>
          </cell>
          <cell r="BC62">
            <v>0</v>
          </cell>
          <cell r="BD62">
            <v>45</v>
          </cell>
        </row>
        <row r="62">
          <cell r="BF62">
            <v>6</v>
          </cell>
          <cell r="BG62">
            <v>8</v>
          </cell>
          <cell r="BH62">
            <v>10</v>
          </cell>
          <cell r="BI62">
            <v>11</v>
          </cell>
          <cell r="BJ62">
            <v>1</v>
          </cell>
          <cell r="BK62">
            <v>6</v>
          </cell>
          <cell r="BL62">
            <v>36</v>
          </cell>
          <cell r="BM62">
            <v>6</v>
          </cell>
          <cell r="BN62">
            <v>0</v>
          </cell>
          <cell r="BO62">
            <v>36</v>
          </cell>
        </row>
        <row r="62">
          <cell r="BR62">
            <v>59</v>
          </cell>
          <cell r="BS62">
            <v>591</v>
          </cell>
          <cell r="BT62" t="str">
            <v>邛崃长安店</v>
          </cell>
          <cell r="BU62" t="str">
            <v>大邑邛崃片区</v>
          </cell>
          <cell r="BV62">
            <v>5</v>
          </cell>
          <cell r="BW62">
            <v>6</v>
          </cell>
          <cell r="BX62">
            <v>8</v>
          </cell>
          <cell r="BY62">
            <v>10</v>
          </cell>
          <cell r="BZ62">
            <v>4</v>
          </cell>
          <cell r="CA62">
            <v>10</v>
          </cell>
          <cell r="CB62">
            <v>120</v>
          </cell>
          <cell r="CC62">
            <v>10</v>
          </cell>
          <cell r="CD62">
            <v>0</v>
          </cell>
          <cell r="CE62">
            <v>120</v>
          </cell>
        </row>
        <row r="62">
          <cell r="CH62">
            <v>6</v>
          </cell>
          <cell r="CI62">
            <v>7</v>
          </cell>
          <cell r="CJ62">
            <v>8</v>
          </cell>
          <cell r="CK62">
            <v>10</v>
          </cell>
          <cell r="CL62">
            <v>1</v>
          </cell>
          <cell r="CM62">
            <v>6</v>
          </cell>
          <cell r="CN62">
            <v>48</v>
          </cell>
          <cell r="CO62">
            <v>1</v>
          </cell>
          <cell r="CP62">
            <v>-5</v>
          </cell>
          <cell r="CQ62">
            <v>0</v>
          </cell>
          <cell r="CR62">
            <v>48</v>
          </cell>
        </row>
        <row r="62">
          <cell r="CT62">
            <v>59</v>
          </cell>
          <cell r="CU62">
            <v>591</v>
          </cell>
          <cell r="CV62" t="str">
            <v>邛崃长安店</v>
          </cell>
          <cell r="CW62" t="str">
            <v>大邑邛崃片区</v>
          </cell>
          <cell r="CX62">
            <v>3</v>
          </cell>
          <cell r="CY62">
            <v>5</v>
          </cell>
          <cell r="CZ62">
            <v>7</v>
          </cell>
          <cell r="DA62">
            <v>9</v>
          </cell>
          <cell r="DB62">
            <v>1</v>
          </cell>
          <cell r="DC62">
            <v>3</v>
          </cell>
          <cell r="DD62">
            <v>45</v>
          </cell>
          <cell r="DE62">
            <v>2</v>
          </cell>
          <cell r="DF62">
            <v>-1</v>
          </cell>
          <cell r="DG62">
            <v>0</v>
          </cell>
          <cell r="DH62">
            <v>45</v>
          </cell>
        </row>
        <row r="62">
          <cell r="DJ62">
            <v>11</v>
          </cell>
          <cell r="DK62">
            <v>12</v>
          </cell>
          <cell r="DL62">
            <v>14</v>
          </cell>
          <cell r="DM62">
            <v>15</v>
          </cell>
          <cell r="DN62">
            <v>3</v>
          </cell>
          <cell r="DO62">
            <v>14</v>
          </cell>
          <cell r="DP62">
            <v>126</v>
          </cell>
          <cell r="DQ62">
            <v>25</v>
          </cell>
          <cell r="DR62">
            <v>2034.64</v>
          </cell>
          <cell r="DS62">
            <v>11</v>
          </cell>
          <cell r="DT62">
            <v>183.1</v>
          </cell>
        </row>
        <row r="62">
          <cell r="DV62">
            <v>57.1</v>
          </cell>
          <cell r="DW62">
            <v>2</v>
          </cell>
          <cell r="DX62">
            <v>3</v>
          </cell>
          <cell r="DY62">
            <v>4</v>
          </cell>
          <cell r="DZ62">
            <v>5</v>
          </cell>
          <cell r="EA62">
            <v>1</v>
          </cell>
          <cell r="EB62">
            <v>2</v>
          </cell>
          <cell r="EC62">
            <v>30</v>
          </cell>
          <cell r="ED62">
            <v>2</v>
          </cell>
          <cell r="EE62">
            <v>0</v>
          </cell>
          <cell r="EF62">
            <v>30</v>
          </cell>
        </row>
        <row r="62">
          <cell r="EI62">
            <v>508</v>
          </cell>
          <cell r="EJ62">
            <v>369.1</v>
          </cell>
          <cell r="EK62">
            <v>196</v>
          </cell>
          <cell r="EL62">
            <v>57.1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6</v>
          </cell>
          <cell r="I63">
            <v>2</v>
          </cell>
          <cell r="J63">
            <v>4</v>
          </cell>
          <cell r="K63">
            <v>80</v>
          </cell>
          <cell r="L63">
            <v>2</v>
          </cell>
          <cell r="M63">
            <v>-2</v>
          </cell>
          <cell r="N63">
            <v>0</v>
          </cell>
          <cell r="O63">
            <v>80</v>
          </cell>
        </row>
        <row r="63">
          <cell r="Q63">
            <v>29</v>
          </cell>
          <cell r="R63">
            <v>33</v>
          </cell>
          <cell r="S63">
            <v>36</v>
          </cell>
          <cell r="T63">
            <v>39</v>
          </cell>
          <cell r="U63">
            <v>2</v>
          </cell>
          <cell r="V63">
            <v>33</v>
          </cell>
          <cell r="W63">
            <v>165</v>
          </cell>
          <cell r="X63">
            <v>38</v>
          </cell>
          <cell r="Y63">
            <v>5</v>
          </cell>
          <cell r="Z63">
            <v>190</v>
          </cell>
          <cell r="AA63">
            <v>0</v>
          </cell>
          <cell r="AB63">
            <v>25</v>
          </cell>
          <cell r="AC63">
            <v>60</v>
          </cell>
          <cell r="AD63">
            <v>594</v>
          </cell>
          <cell r="AE63" t="str">
            <v>大邑安仁店</v>
          </cell>
          <cell r="AF63" t="str">
            <v>大邑邛崃片区</v>
          </cell>
          <cell r="AG63">
            <v>23</v>
          </cell>
          <cell r="AH63">
            <v>26</v>
          </cell>
          <cell r="AI63">
            <v>30</v>
          </cell>
          <cell r="AJ63">
            <v>33</v>
          </cell>
          <cell r="AK63">
            <v>2</v>
          </cell>
          <cell r="AL63">
            <v>26</v>
          </cell>
          <cell r="AM63">
            <v>182</v>
          </cell>
          <cell r="AN63">
            <v>36.4</v>
          </cell>
          <cell r="AO63">
            <v>3060.34</v>
          </cell>
          <cell r="AP63">
            <v>10.4</v>
          </cell>
          <cell r="AQ63">
            <v>214.2</v>
          </cell>
        </row>
        <row r="63">
          <cell r="AS63">
            <v>32.2</v>
          </cell>
          <cell r="AT63">
            <v>3</v>
          </cell>
          <cell r="AU63">
            <v>5</v>
          </cell>
          <cell r="AV63">
            <v>7</v>
          </cell>
          <cell r="AW63">
            <v>9</v>
          </cell>
          <cell r="AX63">
            <v>2</v>
          </cell>
          <cell r="AY63">
            <v>5</v>
          </cell>
          <cell r="AZ63">
            <v>100</v>
          </cell>
          <cell r="BA63">
            <v>13</v>
          </cell>
          <cell r="BB63">
            <v>8</v>
          </cell>
          <cell r="BC63">
            <v>260</v>
          </cell>
          <cell r="BD63">
            <v>0</v>
          </cell>
          <cell r="BE63">
            <v>160</v>
          </cell>
          <cell r="BF63">
            <v>7</v>
          </cell>
          <cell r="BG63">
            <v>10</v>
          </cell>
          <cell r="BH63">
            <v>12</v>
          </cell>
          <cell r="BI63">
            <v>13</v>
          </cell>
          <cell r="BJ63">
            <v>1</v>
          </cell>
          <cell r="BK63">
            <v>7</v>
          </cell>
          <cell r="BL63">
            <v>42</v>
          </cell>
          <cell r="BM63">
            <v>7</v>
          </cell>
          <cell r="BN63">
            <v>0</v>
          </cell>
          <cell r="BO63">
            <v>42</v>
          </cell>
        </row>
        <row r="63">
          <cell r="BR63">
            <v>60</v>
          </cell>
          <cell r="BS63">
            <v>594</v>
          </cell>
          <cell r="BT63" t="str">
            <v>大邑安仁店</v>
          </cell>
          <cell r="BU63" t="str">
            <v>大邑邛崃片区</v>
          </cell>
          <cell r="BV63">
            <v>6</v>
          </cell>
          <cell r="BW63">
            <v>8</v>
          </cell>
          <cell r="BX63">
            <v>9</v>
          </cell>
          <cell r="BY63">
            <v>11</v>
          </cell>
          <cell r="BZ63">
            <v>4</v>
          </cell>
          <cell r="CA63">
            <v>11</v>
          </cell>
          <cell r="CB63">
            <v>132</v>
          </cell>
          <cell r="CC63">
            <v>20</v>
          </cell>
          <cell r="CD63">
            <v>9</v>
          </cell>
          <cell r="CE63">
            <v>240</v>
          </cell>
        </row>
        <row r="63">
          <cell r="CG63">
            <v>108</v>
          </cell>
          <cell r="CH63">
            <v>6</v>
          </cell>
          <cell r="CI63">
            <v>8</v>
          </cell>
          <cell r="CJ63">
            <v>10</v>
          </cell>
          <cell r="CK63">
            <v>11</v>
          </cell>
          <cell r="CL63">
            <v>4</v>
          </cell>
          <cell r="CM63">
            <v>11</v>
          </cell>
          <cell r="CN63">
            <v>165</v>
          </cell>
          <cell r="CO63">
            <v>15</v>
          </cell>
          <cell r="CP63">
            <v>4</v>
          </cell>
          <cell r="CQ63">
            <v>225</v>
          </cell>
          <cell r="CR63">
            <v>0</v>
          </cell>
          <cell r="CS63">
            <v>60</v>
          </cell>
          <cell r="CT63">
            <v>60</v>
          </cell>
          <cell r="CU63">
            <v>594</v>
          </cell>
          <cell r="CV63" t="str">
            <v>大邑安仁店</v>
          </cell>
          <cell r="CW63" t="str">
            <v>大邑邛崃片区</v>
          </cell>
          <cell r="CX63">
            <v>3</v>
          </cell>
          <cell r="CY63">
            <v>5</v>
          </cell>
          <cell r="CZ63">
            <v>7</v>
          </cell>
          <cell r="DA63">
            <v>9</v>
          </cell>
          <cell r="DB63">
            <v>2</v>
          </cell>
          <cell r="DC63">
            <v>5</v>
          </cell>
          <cell r="DD63">
            <v>100</v>
          </cell>
          <cell r="DE63">
            <v>13</v>
          </cell>
          <cell r="DF63">
            <v>8</v>
          </cell>
          <cell r="DG63">
            <v>260</v>
          </cell>
          <cell r="DH63">
            <v>0</v>
          </cell>
          <cell r="DI63">
            <v>160</v>
          </cell>
          <cell r="DJ63">
            <v>23</v>
          </cell>
          <cell r="DK63">
            <v>26</v>
          </cell>
          <cell r="DL63">
            <v>30</v>
          </cell>
          <cell r="DM63">
            <v>33</v>
          </cell>
          <cell r="DN63">
            <v>2</v>
          </cell>
          <cell r="DO63">
            <v>26</v>
          </cell>
          <cell r="DP63">
            <v>182</v>
          </cell>
          <cell r="DQ63">
            <v>36.4</v>
          </cell>
          <cell r="DR63">
            <v>3060.34</v>
          </cell>
          <cell r="DS63">
            <v>10.4</v>
          </cell>
          <cell r="DT63">
            <v>214.2</v>
          </cell>
        </row>
        <row r="63">
          <cell r="DV63">
            <v>32.2</v>
          </cell>
          <cell r="DW63">
            <v>4</v>
          </cell>
          <cell r="DX63">
            <v>5</v>
          </cell>
          <cell r="DY63">
            <v>6</v>
          </cell>
          <cell r="DZ63">
            <v>7</v>
          </cell>
          <cell r="EA63">
            <v>2</v>
          </cell>
          <cell r="EB63">
            <v>5</v>
          </cell>
          <cell r="EC63">
            <v>100</v>
          </cell>
          <cell r="ED63">
            <v>0</v>
          </cell>
          <cell r="EE63">
            <v>-5</v>
          </cell>
        </row>
        <row r="63">
          <cell r="EG63">
            <v>100</v>
          </cell>
        </row>
        <row r="63">
          <cell r="EI63">
            <v>966</v>
          </cell>
          <cell r="EJ63">
            <v>1171.2</v>
          </cell>
          <cell r="EK63">
            <v>180</v>
          </cell>
          <cell r="EL63">
            <v>385.2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3</v>
          </cell>
          <cell r="F64">
            <v>4</v>
          </cell>
          <cell r="G64">
            <v>5</v>
          </cell>
          <cell r="H64">
            <v>6</v>
          </cell>
          <cell r="I64">
            <v>1</v>
          </cell>
          <cell r="J64">
            <v>3</v>
          </cell>
          <cell r="K64">
            <v>30</v>
          </cell>
          <cell r="L64">
            <v>2</v>
          </cell>
          <cell r="M64">
            <v>-1</v>
          </cell>
          <cell r="N64">
            <v>0</v>
          </cell>
          <cell r="O64">
            <v>30</v>
          </cell>
        </row>
        <row r="64">
          <cell r="Q64">
            <v>18</v>
          </cell>
          <cell r="R64">
            <v>20</v>
          </cell>
          <cell r="S64">
            <v>22</v>
          </cell>
          <cell r="T64">
            <v>24</v>
          </cell>
          <cell r="U64">
            <v>4</v>
          </cell>
          <cell r="V64">
            <v>24</v>
          </cell>
          <cell r="W64">
            <v>216</v>
          </cell>
          <cell r="X64">
            <v>25</v>
          </cell>
          <cell r="Y64">
            <v>1</v>
          </cell>
          <cell r="Z64">
            <v>225</v>
          </cell>
          <cell r="AA64">
            <v>0</v>
          </cell>
          <cell r="AB64">
            <v>9</v>
          </cell>
          <cell r="AC64">
            <v>61</v>
          </cell>
          <cell r="AD64">
            <v>716</v>
          </cell>
          <cell r="AE64" t="str">
            <v>大邑沙渠店</v>
          </cell>
          <cell r="AF64" t="str">
            <v>大邑邛崃片区</v>
          </cell>
          <cell r="AG64">
            <v>11</v>
          </cell>
          <cell r="AH64">
            <v>12</v>
          </cell>
          <cell r="AI64">
            <v>14</v>
          </cell>
          <cell r="AJ64">
            <v>15</v>
          </cell>
          <cell r="AK64">
            <v>4</v>
          </cell>
          <cell r="AL64">
            <v>15</v>
          </cell>
          <cell r="AM64">
            <v>195</v>
          </cell>
          <cell r="AN64">
            <v>25.15</v>
          </cell>
          <cell r="AO64">
            <v>2789.09</v>
          </cell>
          <cell r="AP64">
            <v>10.15</v>
          </cell>
          <cell r="AQ64">
            <v>362.6</v>
          </cell>
        </row>
        <row r="64">
          <cell r="AS64">
            <v>167.6</v>
          </cell>
          <cell r="AT64">
            <v>3</v>
          </cell>
          <cell r="AU64">
            <v>5</v>
          </cell>
          <cell r="AV64">
            <v>7</v>
          </cell>
          <cell r="AW64">
            <v>9</v>
          </cell>
          <cell r="AX64">
            <v>1</v>
          </cell>
          <cell r="AY64">
            <v>3</v>
          </cell>
          <cell r="AZ64">
            <v>45</v>
          </cell>
          <cell r="BA64">
            <v>7</v>
          </cell>
          <cell r="BB64">
            <v>4</v>
          </cell>
          <cell r="BC64">
            <v>105</v>
          </cell>
          <cell r="BD64">
            <v>0</v>
          </cell>
          <cell r="BE64">
            <v>60</v>
          </cell>
          <cell r="BF64">
            <v>4</v>
          </cell>
          <cell r="BG64">
            <v>6</v>
          </cell>
          <cell r="BH64">
            <v>7</v>
          </cell>
          <cell r="BI64">
            <v>8</v>
          </cell>
          <cell r="BJ64">
            <v>2</v>
          </cell>
          <cell r="BK64">
            <v>6</v>
          </cell>
          <cell r="BL64">
            <v>48</v>
          </cell>
          <cell r="BM64">
            <v>8</v>
          </cell>
          <cell r="BN64">
            <v>2</v>
          </cell>
          <cell r="BO64">
            <v>64</v>
          </cell>
        </row>
        <row r="64">
          <cell r="BQ64">
            <v>16</v>
          </cell>
          <cell r="BR64">
            <v>61</v>
          </cell>
          <cell r="BS64">
            <v>716</v>
          </cell>
          <cell r="BT64" t="str">
            <v>大邑沙渠店</v>
          </cell>
          <cell r="BU64" t="str">
            <v>大邑邛崃片区</v>
          </cell>
          <cell r="BV64">
            <v>5</v>
          </cell>
          <cell r="BW64">
            <v>6</v>
          </cell>
          <cell r="BX64">
            <v>8</v>
          </cell>
          <cell r="BY64">
            <v>10</v>
          </cell>
          <cell r="BZ64">
            <v>2</v>
          </cell>
          <cell r="CA64">
            <v>6</v>
          </cell>
          <cell r="CB64">
            <v>48</v>
          </cell>
          <cell r="CC64">
            <v>12</v>
          </cell>
          <cell r="CD64">
            <v>6</v>
          </cell>
          <cell r="CE64">
            <v>96</v>
          </cell>
        </row>
        <row r="64">
          <cell r="CG64">
            <v>48</v>
          </cell>
          <cell r="CH64">
            <v>5</v>
          </cell>
          <cell r="CI64">
            <v>6</v>
          </cell>
          <cell r="CJ64">
            <v>7</v>
          </cell>
          <cell r="CK64">
            <v>8</v>
          </cell>
          <cell r="CL64">
            <v>2</v>
          </cell>
          <cell r="CM64">
            <v>6</v>
          </cell>
          <cell r="CN64">
            <v>60</v>
          </cell>
          <cell r="CO64">
            <v>10</v>
          </cell>
          <cell r="CP64">
            <v>4</v>
          </cell>
          <cell r="CQ64">
            <v>100</v>
          </cell>
          <cell r="CR64">
            <v>0</v>
          </cell>
          <cell r="CS64">
            <v>40</v>
          </cell>
          <cell r="CT64">
            <v>61</v>
          </cell>
          <cell r="CU64">
            <v>716</v>
          </cell>
          <cell r="CV64" t="str">
            <v>大邑沙渠店</v>
          </cell>
          <cell r="CW64" t="str">
            <v>大邑邛崃片区</v>
          </cell>
          <cell r="CX64">
            <v>3</v>
          </cell>
          <cell r="CY64">
            <v>5</v>
          </cell>
          <cell r="CZ64">
            <v>7</v>
          </cell>
          <cell r="DA64">
            <v>9</v>
          </cell>
          <cell r="DB64">
            <v>1</v>
          </cell>
          <cell r="DC64">
            <v>3</v>
          </cell>
          <cell r="DD64">
            <v>45</v>
          </cell>
          <cell r="DE64">
            <v>7</v>
          </cell>
          <cell r="DF64">
            <v>4</v>
          </cell>
          <cell r="DG64">
            <v>105</v>
          </cell>
          <cell r="DH64">
            <v>0</v>
          </cell>
          <cell r="DI64">
            <v>60</v>
          </cell>
          <cell r="DJ64">
            <v>11</v>
          </cell>
          <cell r="DK64">
            <v>12</v>
          </cell>
          <cell r="DL64">
            <v>14</v>
          </cell>
          <cell r="DM64">
            <v>15</v>
          </cell>
          <cell r="DN64">
            <v>4</v>
          </cell>
          <cell r="DO64">
            <v>15</v>
          </cell>
          <cell r="DP64">
            <v>195</v>
          </cell>
          <cell r="DQ64">
            <v>25.15</v>
          </cell>
          <cell r="DR64">
            <v>2789.09</v>
          </cell>
          <cell r="DS64">
            <v>10.15</v>
          </cell>
          <cell r="DT64">
            <v>362.6</v>
          </cell>
        </row>
        <row r="64">
          <cell r="DV64">
            <v>167.6</v>
          </cell>
          <cell r="DW64">
            <v>2</v>
          </cell>
          <cell r="DX64">
            <v>3</v>
          </cell>
          <cell r="DY64">
            <v>4</v>
          </cell>
          <cell r="DZ64">
            <v>5</v>
          </cell>
          <cell r="EA64">
            <v>1</v>
          </cell>
          <cell r="EB64">
            <v>2</v>
          </cell>
          <cell r="EC64">
            <v>30</v>
          </cell>
          <cell r="ED64">
            <v>2</v>
          </cell>
          <cell r="EE64">
            <v>0</v>
          </cell>
          <cell r="EF64">
            <v>30</v>
          </cell>
        </row>
        <row r="64">
          <cell r="EI64">
            <v>672</v>
          </cell>
          <cell r="EJ64">
            <v>982.6</v>
          </cell>
          <cell r="EK64">
            <v>30</v>
          </cell>
          <cell r="EL64">
            <v>340.6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3</v>
          </cell>
          <cell r="F65">
            <v>4</v>
          </cell>
          <cell r="G65">
            <v>5</v>
          </cell>
          <cell r="H65">
            <v>6</v>
          </cell>
          <cell r="I65">
            <v>1</v>
          </cell>
          <cell r="J65">
            <v>3</v>
          </cell>
          <cell r="K65">
            <v>30</v>
          </cell>
          <cell r="L65">
            <v>5</v>
          </cell>
          <cell r="M65">
            <v>2</v>
          </cell>
          <cell r="N65">
            <v>50</v>
          </cell>
          <cell r="O65">
            <v>0</v>
          </cell>
          <cell r="P65">
            <v>20</v>
          </cell>
          <cell r="Q65">
            <v>18</v>
          </cell>
          <cell r="R65">
            <v>20</v>
          </cell>
          <cell r="S65">
            <v>22</v>
          </cell>
          <cell r="T65">
            <v>24</v>
          </cell>
          <cell r="U65">
            <v>2</v>
          </cell>
          <cell r="V65">
            <v>20</v>
          </cell>
          <cell r="W65">
            <v>100</v>
          </cell>
          <cell r="X65">
            <v>20</v>
          </cell>
          <cell r="Y65">
            <v>0</v>
          </cell>
          <cell r="Z65">
            <v>100</v>
          </cell>
          <cell r="AA65">
            <v>0</v>
          </cell>
        </row>
        <row r="65">
          <cell r="AC65">
            <v>62</v>
          </cell>
          <cell r="AD65">
            <v>717</v>
          </cell>
          <cell r="AE65" t="str">
            <v>大邑通达店</v>
          </cell>
          <cell r="AF65" t="str">
            <v>大邑邛崃片区</v>
          </cell>
          <cell r="AG65">
            <v>18</v>
          </cell>
          <cell r="AH65">
            <v>20</v>
          </cell>
          <cell r="AI65">
            <v>23</v>
          </cell>
          <cell r="AJ65">
            <v>25</v>
          </cell>
          <cell r="AK65">
            <v>4</v>
          </cell>
          <cell r="AL65">
            <v>25</v>
          </cell>
          <cell r="AM65">
            <v>325</v>
          </cell>
          <cell r="AN65">
            <v>35</v>
          </cell>
          <cell r="AO65">
            <v>3348.14</v>
          </cell>
          <cell r="AP65">
            <v>10</v>
          </cell>
          <cell r="AQ65">
            <v>435.3</v>
          </cell>
        </row>
        <row r="65">
          <cell r="AS65">
            <v>110.3</v>
          </cell>
          <cell r="AT65">
            <v>4</v>
          </cell>
          <cell r="AU65">
            <v>6</v>
          </cell>
          <cell r="AV65">
            <v>8</v>
          </cell>
          <cell r="AW65">
            <v>10</v>
          </cell>
          <cell r="AX65">
            <v>1</v>
          </cell>
          <cell r="AY65">
            <v>4</v>
          </cell>
          <cell r="AZ65">
            <v>60</v>
          </cell>
          <cell r="BA65">
            <v>13</v>
          </cell>
          <cell r="BB65">
            <v>9</v>
          </cell>
          <cell r="BC65">
            <v>195</v>
          </cell>
          <cell r="BD65">
            <v>0</v>
          </cell>
          <cell r="BE65">
            <v>135</v>
          </cell>
          <cell r="BF65">
            <v>6</v>
          </cell>
          <cell r="BG65">
            <v>8</v>
          </cell>
          <cell r="BH65">
            <v>10</v>
          </cell>
          <cell r="BI65">
            <v>11</v>
          </cell>
          <cell r="BJ65">
            <v>2</v>
          </cell>
          <cell r="BK65">
            <v>8</v>
          </cell>
          <cell r="BL65">
            <v>64</v>
          </cell>
          <cell r="BM65">
            <v>8</v>
          </cell>
          <cell r="BN65">
            <v>0</v>
          </cell>
          <cell r="BO65">
            <v>64</v>
          </cell>
        </row>
        <row r="65">
          <cell r="BR65">
            <v>62</v>
          </cell>
          <cell r="BS65">
            <v>717</v>
          </cell>
          <cell r="BT65" t="str">
            <v>大邑通达店</v>
          </cell>
          <cell r="BU65" t="str">
            <v>大邑邛崃片区</v>
          </cell>
          <cell r="BV65">
            <v>5</v>
          </cell>
          <cell r="BW65">
            <v>6</v>
          </cell>
          <cell r="BX65">
            <v>8</v>
          </cell>
          <cell r="BY65">
            <v>10</v>
          </cell>
          <cell r="BZ65">
            <v>4</v>
          </cell>
          <cell r="CA65">
            <v>10</v>
          </cell>
          <cell r="CB65">
            <v>120</v>
          </cell>
          <cell r="CC65">
            <v>15</v>
          </cell>
          <cell r="CD65">
            <v>5</v>
          </cell>
          <cell r="CE65">
            <v>180</v>
          </cell>
        </row>
        <row r="65">
          <cell r="CG65">
            <v>60</v>
          </cell>
          <cell r="CH65">
            <v>6</v>
          </cell>
          <cell r="CI65">
            <v>7</v>
          </cell>
          <cell r="CJ65">
            <v>8</v>
          </cell>
          <cell r="CK65">
            <v>10</v>
          </cell>
          <cell r="CL65">
            <v>1</v>
          </cell>
          <cell r="CM65">
            <v>6</v>
          </cell>
          <cell r="CN65">
            <v>48</v>
          </cell>
          <cell r="CO65">
            <v>4</v>
          </cell>
          <cell r="CP65">
            <v>-2</v>
          </cell>
          <cell r="CQ65">
            <v>0</v>
          </cell>
          <cell r="CR65">
            <v>48</v>
          </cell>
        </row>
        <row r="65">
          <cell r="CT65">
            <v>62</v>
          </cell>
          <cell r="CU65">
            <v>717</v>
          </cell>
          <cell r="CV65" t="str">
            <v>大邑通达店</v>
          </cell>
          <cell r="CW65" t="str">
            <v>大邑邛崃片区</v>
          </cell>
          <cell r="CX65">
            <v>4</v>
          </cell>
          <cell r="CY65">
            <v>6</v>
          </cell>
          <cell r="CZ65">
            <v>8</v>
          </cell>
          <cell r="DA65">
            <v>10</v>
          </cell>
          <cell r="DB65">
            <v>1</v>
          </cell>
          <cell r="DC65">
            <v>4</v>
          </cell>
          <cell r="DD65">
            <v>60</v>
          </cell>
          <cell r="DE65">
            <v>13</v>
          </cell>
          <cell r="DF65">
            <v>9</v>
          </cell>
          <cell r="DG65">
            <v>195</v>
          </cell>
          <cell r="DH65">
            <v>0</v>
          </cell>
          <cell r="DI65">
            <v>135</v>
          </cell>
          <cell r="DJ65">
            <v>18</v>
          </cell>
          <cell r="DK65">
            <v>20</v>
          </cell>
          <cell r="DL65">
            <v>23</v>
          </cell>
          <cell r="DM65">
            <v>25</v>
          </cell>
          <cell r="DN65">
            <v>4</v>
          </cell>
          <cell r="DO65">
            <v>25</v>
          </cell>
          <cell r="DP65">
            <v>325</v>
          </cell>
          <cell r="DQ65">
            <v>35</v>
          </cell>
          <cell r="DR65">
            <v>3348.14</v>
          </cell>
          <cell r="DS65">
            <v>10</v>
          </cell>
          <cell r="DT65">
            <v>435.3</v>
          </cell>
        </row>
        <row r="65">
          <cell r="DV65">
            <v>110.3</v>
          </cell>
          <cell r="DW65">
            <v>3</v>
          </cell>
          <cell r="DX65">
            <v>4</v>
          </cell>
          <cell r="DY65">
            <v>5</v>
          </cell>
          <cell r="DZ65">
            <v>6</v>
          </cell>
          <cell r="EA65">
            <v>2</v>
          </cell>
          <cell r="EB65">
            <v>4</v>
          </cell>
          <cell r="EC65">
            <v>80</v>
          </cell>
          <cell r="ED65">
            <v>6</v>
          </cell>
          <cell r="EE65">
            <v>2</v>
          </cell>
          <cell r="EF65">
            <v>120</v>
          </cell>
        </row>
        <row r="65">
          <cell r="EH65">
            <v>40</v>
          </cell>
          <cell r="EI65">
            <v>827</v>
          </cell>
          <cell r="EJ65">
            <v>1144.3</v>
          </cell>
          <cell r="EK65">
            <v>48</v>
          </cell>
          <cell r="EL65">
            <v>365.3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6</v>
          </cell>
          <cell r="F66">
            <v>8</v>
          </cell>
          <cell r="G66">
            <v>10</v>
          </cell>
          <cell r="H66">
            <v>11</v>
          </cell>
          <cell r="I66">
            <v>1</v>
          </cell>
          <cell r="J66">
            <v>6</v>
          </cell>
          <cell r="K66">
            <v>60</v>
          </cell>
          <cell r="L66">
            <v>5.812</v>
          </cell>
          <cell r="M66">
            <v>-0.188</v>
          </cell>
          <cell r="N66">
            <v>0</v>
          </cell>
          <cell r="O66">
            <v>60</v>
          </cell>
        </row>
        <row r="66">
          <cell r="Q66">
            <v>18</v>
          </cell>
          <cell r="R66">
            <v>20</v>
          </cell>
          <cell r="S66">
            <v>22</v>
          </cell>
          <cell r="T66">
            <v>24</v>
          </cell>
          <cell r="U66">
            <v>4</v>
          </cell>
          <cell r="V66">
            <v>24</v>
          </cell>
          <cell r="W66">
            <v>216</v>
          </cell>
          <cell r="X66">
            <v>24</v>
          </cell>
          <cell r="Y66">
            <v>0</v>
          </cell>
          <cell r="Z66">
            <v>216</v>
          </cell>
          <cell r="AA66">
            <v>0</v>
          </cell>
        </row>
        <row r="66">
          <cell r="AC66">
            <v>63</v>
          </cell>
          <cell r="AD66">
            <v>719</v>
          </cell>
          <cell r="AE66" t="str">
            <v>大邑内蒙店</v>
          </cell>
          <cell r="AF66" t="str">
            <v>大邑邛崃片区</v>
          </cell>
          <cell r="AG66">
            <v>25</v>
          </cell>
          <cell r="AH66">
            <v>28</v>
          </cell>
          <cell r="AI66">
            <v>32</v>
          </cell>
          <cell r="AJ66">
            <v>35</v>
          </cell>
          <cell r="AK66">
            <v>4</v>
          </cell>
          <cell r="AL66">
            <v>35</v>
          </cell>
          <cell r="AM66">
            <v>455</v>
          </cell>
          <cell r="AN66">
            <v>41</v>
          </cell>
          <cell r="AO66">
            <v>4101.42</v>
          </cell>
          <cell r="AP66">
            <v>6</v>
          </cell>
          <cell r="AQ66">
            <v>533.2</v>
          </cell>
        </row>
        <row r="66">
          <cell r="AS66">
            <v>78.2</v>
          </cell>
          <cell r="AT66">
            <v>5</v>
          </cell>
          <cell r="AU66">
            <v>7</v>
          </cell>
          <cell r="AV66">
            <v>9</v>
          </cell>
          <cell r="AW66">
            <v>11</v>
          </cell>
          <cell r="AX66">
            <v>2</v>
          </cell>
          <cell r="AY66">
            <v>7</v>
          </cell>
          <cell r="AZ66">
            <v>140</v>
          </cell>
          <cell r="BA66">
            <v>4</v>
          </cell>
          <cell r="BB66">
            <v>-3</v>
          </cell>
          <cell r="BC66">
            <v>0</v>
          </cell>
          <cell r="BD66">
            <v>140</v>
          </cell>
        </row>
        <row r="66">
          <cell r="BF66">
            <v>7</v>
          </cell>
          <cell r="BG66">
            <v>10</v>
          </cell>
          <cell r="BH66">
            <v>12</v>
          </cell>
          <cell r="BI66">
            <v>13</v>
          </cell>
          <cell r="BJ66">
            <v>1</v>
          </cell>
          <cell r="BK66">
            <v>7</v>
          </cell>
          <cell r="BL66">
            <v>42</v>
          </cell>
          <cell r="BM66">
            <v>2</v>
          </cell>
          <cell r="BN66">
            <v>-5</v>
          </cell>
          <cell r="BO66">
            <v>0</v>
          </cell>
          <cell r="BP66">
            <v>42</v>
          </cell>
        </row>
        <row r="66">
          <cell r="BR66">
            <v>63</v>
          </cell>
          <cell r="BS66">
            <v>719</v>
          </cell>
          <cell r="BT66" t="str">
            <v>大邑内蒙店</v>
          </cell>
          <cell r="BU66" t="str">
            <v>大邑邛崃片区</v>
          </cell>
          <cell r="BV66">
            <v>8</v>
          </cell>
          <cell r="BW66">
            <v>10</v>
          </cell>
          <cell r="BX66">
            <v>12</v>
          </cell>
          <cell r="BY66">
            <v>15</v>
          </cell>
          <cell r="BZ66">
            <v>2</v>
          </cell>
          <cell r="CA66">
            <v>10</v>
          </cell>
          <cell r="CB66">
            <v>80</v>
          </cell>
          <cell r="CC66">
            <v>4</v>
          </cell>
          <cell r="CD66">
            <v>-6</v>
          </cell>
          <cell r="CE66">
            <v>0</v>
          </cell>
          <cell r="CF66">
            <v>80</v>
          </cell>
        </row>
        <row r="66">
          <cell r="CH66">
            <v>8</v>
          </cell>
          <cell r="CI66">
            <v>10</v>
          </cell>
          <cell r="CJ66">
            <v>12</v>
          </cell>
          <cell r="CK66">
            <v>14</v>
          </cell>
          <cell r="CL66">
            <v>1</v>
          </cell>
          <cell r="CM66">
            <v>8</v>
          </cell>
          <cell r="CN66">
            <v>64</v>
          </cell>
          <cell r="CO66">
            <v>2</v>
          </cell>
          <cell r="CP66">
            <v>-6</v>
          </cell>
          <cell r="CQ66">
            <v>0</v>
          </cell>
          <cell r="CR66">
            <v>64</v>
          </cell>
        </row>
        <row r="66">
          <cell r="CT66">
            <v>63</v>
          </cell>
          <cell r="CU66">
            <v>719</v>
          </cell>
          <cell r="CV66" t="str">
            <v>大邑内蒙店</v>
          </cell>
          <cell r="CW66" t="str">
            <v>大邑邛崃片区</v>
          </cell>
          <cell r="CX66">
            <v>5</v>
          </cell>
          <cell r="CY66">
            <v>7</v>
          </cell>
          <cell r="CZ66">
            <v>9</v>
          </cell>
          <cell r="DA66">
            <v>11</v>
          </cell>
          <cell r="DB66">
            <v>2</v>
          </cell>
          <cell r="DC66">
            <v>7</v>
          </cell>
          <cell r="DD66">
            <v>140</v>
          </cell>
          <cell r="DE66">
            <v>4</v>
          </cell>
          <cell r="DF66">
            <v>-3</v>
          </cell>
          <cell r="DG66">
            <v>0</v>
          </cell>
          <cell r="DH66">
            <v>140</v>
          </cell>
        </row>
        <row r="66">
          <cell r="DJ66">
            <v>25</v>
          </cell>
          <cell r="DK66">
            <v>28</v>
          </cell>
          <cell r="DL66">
            <v>32</v>
          </cell>
          <cell r="DM66">
            <v>35</v>
          </cell>
          <cell r="DN66">
            <v>4</v>
          </cell>
          <cell r="DO66">
            <v>35</v>
          </cell>
          <cell r="DP66">
            <v>455</v>
          </cell>
          <cell r="DQ66">
            <v>41</v>
          </cell>
          <cell r="DR66">
            <v>4101.42</v>
          </cell>
          <cell r="DS66">
            <v>6</v>
          </cell>
          <cell r="DT66">
            <v>533.2</v>
          </cell>
        </row>
        <row r="66">
          <cell r="DV66">
            <v>78.2</v>
          </cell>
          <cell r="DW66">
            <v>5</v>
          </cell>
          <cell r="DX66">
            <v>6</v>
          </cell>
          <cell r="DY66">
            <v>8</v>
          </cell>
          <cell r="DZ66">
            <v>10</v>
          </cell>
          <cell r="EA66">
            <v>2</v>
          </cell>
          <cell r="EB66">
            <v>6</v>
          </cell>
          <cell r="EC66">
            <v>120</v>
          </cell>
          <cell r="ED66">
            <v>7</v>
          </cell>
          <cell r="EE66">
            <v>1</v>
          </cell>
          <cell r="EF66">
            <v>140</v>
          </cell>
        </row>
        <row r="66">
          <cell r="EH66">
            <v>20</v>
          </cell>
          <cell r="EI66">
            <v>1177</v>
          </cell>
          <cell r="EJ66">
            <v>889.2</v>
          </cell>
          <cell r="EK66">
            <v>386</v>
          </cell>
          <cell r="EL66">
            <v>98.2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3</v>
          </cell>
          <cell r="F67">
            <v>4</v>
          </cell>
          <cell r="G67">
            <v>5</v>
          </cell>
          <cell r="H67">
            <v>6</v>
          </cell>
          <cell r="I67">
            <v>1</v>
          </cell>
          <cell r="J67">
            <v>3</v>
          </cell>
          <cell r="K67">
            <v>30</v>
          </cell>
        </row>
        <row r="67">
          <cell r="M67">
            <v>-3</v>
          </cell>
          <cell r="N67">
            <v>0</v>
          </cell>
          <cell r="O67">
            <v>30</v>
          </cell>
        </row>
        <row r="67">
          <cell r="Q67">
            <v>11</v>
          </cell>
          <cell r="R67">
            <v>12</v>
          </cell>
          <cell r="S67">
            <v>14</v>
          </cell>
          <cell r="T67">
            <v>16</v>
          </cell>
          <cell r="U67">
            <v>1</v>
          </cell>
          <cell r="V67">
            <v>11</v>
          </cell>
          <cell r="W67">
            <v>33</v>
          </cell>
          <cell r="X67">
            <v>9</v>
          </cell>
          <cell r="Y67">
            <v>-2</v>
          </cell>
          <cell r="Z67">
            <v>0</v>
          </cell>
          <cell r="AA67">
            <v>33</v>
          </cell>
        </row>
        <row r="67">
          <cell r="AC67">
            <v>64</v>
          </cell>
          <cell r="AD67">
            <v>720</v>
          </cell>
          <cell r="AE67" t="str">
            <v>大邑新场店</v>
          </cell>
          <cell r="AF67" t="str">
            <v>大邑邛崃片区</v>
          </cell>
          <cell r="AG67">
            <v>11</v>
          </cell>
          <cell r="AH67">
            <v>12</v>
          </cell>
          <cell r="AI67">
            <v>14</v>
          </cell>
          <cell r="AJ67">
            <v>15</v>
          </cell>
          <cell r="AK67">
            <v>1</v>
          </cell>
          <cell r="AL67">
            <v>11</v>
          </cell>
          <cell r="AM67">
            <v>55</v>
          </cell>
          <cell r="AN67">
            <v>20</v>
          </cell>
          <cell r="AO67">
            <v>1686.74</v>
          </cell>
          <cell r="AP67">
            <v>9</v>
          </cell>
          <cell r="AQ67">
            <v>84.3</v>
          </cell>
        </row>
        <row r="67">
          <cell r="AS67">
            <v>29.3</v>
          </cell>
          <cell r="AT67">
            <v>2</v>
          </cell>
          <cell r="AU67">
            <v>3</v>
          </cell>
          <cell r="AV67">
            <v>4</v>
          </cell>
          <cell r="AW67">
            <v>5</v>
          </cell>
          <cell r="AX67">
            <v>3</v>
          </cell>
          <cell r="AY67">
            <v>4</v>
          </cell>
          <cell r="AZ67">
            <v>100</v>
          </cell>
          <cell r="BA67">
            <v>4</v>
          </cell>
          <cell r="BB67">
            <v>0</v>
          </cell>
          <cell r="BC67">
            <v>100</v>
          </cell>
          <cell r="BD67">
            <v>0</v>
          </cell>
          <cell r="BE67">
            <v>0</v>
          </cell>
          <cell r="BF67">
            <v>3</v>
          </cell>
          <cell r="BG67">
            <v>4</v>
          </cell>
          <cell r="BH67">
            <v>5</v>
          </cell>
          <cell r="BI67">
            <v>6</v>
          </cell>
          <cell r="BJ67">
            <v>2</v>
          </cell>
          <cell r="BK67">
            <v>4</v>
          </cell>
          <cell r="BL67">
            <v>32</v>
          </cell>
          <cell r="BM67">
            <v>6</v>
          </cell>
          <cell r="BN67">
            <v>2</v>
          </cell>
          <cell r="BO67">
            <v>48</v>
          </cell>
        </row>
        <row r="67">
          <cell r="BQ67">
            <v>16</v>
          </cell>
          <cell r="BR67">
            <v>64</v>
          </cell>
          <cell r="BS67">
            <v>720</v>
          </cell>
          <cell r="BT67" t="str">
            <v>大邑新场店</v>
          </cell>
          <cell r="BU67" t="str">
            <v>大邑邛崃片区</v>
          </cell>
          <cell r="BV67">
            <v>5</v>
          </cell>
          <cell r="BW67">
            <v>6</v>
          </cell>
          <cell r="BX67">
            <v>8</v>
          </cell>
          <cell r="BY67">
            <v>10</v>
          </cell>
          <cell r="BZ67">
            <v>2</v>
          </cell>
          <cell r="CA67">
            <v>6</v>
          </cell>
          <cell r="CB67">
            <v>48</v>
          </cell>
          <cell r="CC67">
            <v>1</v>
          </cell>
          <cell r="CD67">
            <v>-5</v>
          </cell>
          <cell r="CE67">
            <v>0</v>
          </cell>
          <cell r="CF67">
            <v>48</v>
          </cell>
        </row>
        <row r="67">
          <cell r="CH67">
            <v>6</v>
          </cell>
          <cell r="CI67">
            <v>7</v>
          </cell>
          <cell r="CJ67">
            <v>8</v>
          </cell>
          <cell r="CK67">
            <v>10</v>
          </cell>
          <cell r="CL67">
            <v>1</v>
          </cell>
          <cell r="CM67">
            <v>6</v>
          </cell>
          <cell r="CN67">
            <v>48</v>
          </cell>
          <cell r="CO67">
            <v>13</v>
          </cell>
          <cell r="CP67">
            <v>7</v>
          </cell>
          <cell r="CQ67">
            <v>104</v>
          </cell>
          <cell r="CR67">
            <v>0</v>
          </cell>
          <cell r="CS67">
            <v>56</v>
          </cell>
          <cell r="CT67">
            <v>64</v>
          </cell>
          <cell r="CU67">
            <v>720</v>
          </cell>
          <cell r="CV67" t="str">
            <v>大邑新场店</v>
          </cell>
          <cell r="CW67" t="str">
            <v>大邑邛崃片区</v>
          </cell>
          <cell r="CX67">
            <v>2</v>
          </cell>
          <cell r="CY67">
            <v>3</v>
          </cell>
          <cell r="CZ67">
            <v>4</v>
          </cell>
          <cell r="DA67">
            <v>5</v>
          </cell>
          <cell r="DB67">
            <v>3</v>
          </cell>
          <cell r="DC67">
            <v>4</v>
          </cell>
          <cell r="DD67">
            <v>100</v>
          </cell>
          <cell r="DE67">
            <v>4</v>
          </cell>
          <cell r="DF67">
            <v>0</v>
          </cell>
          <cell r="DG67">
            <v>100</v>
          </cell>
          <cell r="DH67">
            <v>0</v>
          </cell>
          <cell r="DI67">
            <v>0</v>
          </cell>
          <cell r="DJ67">
            <v>11</v>
          </cell>
          <cell r="DK67">
            <v>12</v>
          </cell>
          <cell r="DL67">
            <v>14</v>
          </cell>
          <cell r="DM67">
            <v>15</v>
          </cell>
          <cell r="DN67">
            <v>1</v>
          </cell>
          <cell r="DO67">
            <v>11</v>
          </cell>
          <cell r="DP67">
            <v>55</v>
          </cell>
          <cell r="DQ67">
            <v>20</v>
          </cell>
          <cell r="DR67">
            <v>1686.74</v>
          </cell>
          <cell r="DS67">
            <v>9</v>
          </cell>
          <cell r="DT67">
            <v>84.3</v>
          </cell>
        </row>
        <row r="67">
          <cell r="DV67">
            <v>29.3</v>
          </cell>
          <cell r="DW67">
            <v>2</v>
          </cell>
          <cell r="DX67">
            <v>3</v>
          </cell>
          <cell r="DY67">
            <v>4</v>
          </cell>
          <cell r="DZ67">
            <v>5</v>
          </cell>
          <cell r="EA67">
            <v>2</v>
          </cell>
          <cell r="EB67">
            <v>3</v>
          </cell>
          <cell r="EC67">
            <v>60</v>
          </cell>
          <cell r="ED67">
            <v>0</v>
          </cell>
          <cell r="EE67">
            <v>-3</v>
          </cell>
        </row>
        <row r="67">
          <cell r="EG67">
            <v>60</v>
          </cell>
        </row>
        <row r="67">
          <cell r="EI67">
            <v>406</v>
          </cell>
          <cell r="EJ67">
            <v>336.3</v>
          </cell>
          <cell r="EK67">
            <v>171</v>
          </cell>
          <cell r="EL67">
            <v>101.3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4</v>
          </cell>
          <cell r="F68">
            <v>5</v>
          </cell>
          <cell r="G68">
            <v>7</v>
          </cell>
          <cell r="H68">
            <v>8</v>
          </cell>
          <cell r="I68">
            <v>4</v>
          </cell>
          <cell r="J68">
            <v>8</v>
          </cell>
          <cell r="K68">
            <v>360</v>
          </cell>
          <cell r="L68">
            <v>9</v>
          </cell>
          <cell r="M68">
            <v>1</v>
          </cell>
          <cell r="N68">
            <v>405</v>
          </cell>
          <cell r="O68">
            <v>0</v>
          </cell>
          <cell r="P68">
            <v>45</v>
          </cell>
          <cell r="Q68">
            <v>11</v>
          </cell>
          <cell r="R68">
            <v>12</v>
          </cell>
          <cell r="S68">
            <v>14</v>
          </cell>
          <cell r="T68">
            <v>16</v>
          </cell>
          <cell r="U68">
            <v>2</v>
          </cell>
          <cell r="V68">
            <v>12</v>
          </cell>
          <cell r="W68">
            <v>60</v>
          </cell>
          <cell r="X68">
            <v>12</v>
          </cell>
          <cell r="Y68">
            <v>0</v>
          </cell>
          <cell r="Z68">
            <v>60</v>
          </cell>
          <cell r="AA68">
            <v>0</v>
          </cell>
        </row>
        <row r="68">
          <cell r="AC68">
            <v>65</v>
          </cell>
          <cell r="AD68">
            <v>721</v>
          </cell>
          <cell r="AE68" t="str">
            <v>邛崃洪川店</v>
          </cell>
          <cell r="AF68" t="str">
            <v>大邑邛崃片区</v>
          </cell>
          <cell r="AG68">
            <v>11</v>
          </cell>
          <cell r="AH68">
            <v>12</v>
          </cell>
          <cell r="AI68">
            <v>14</v>
          </cell>
          <cell r="AJ68">
            <v>15</v>
          </cell>
          <cell r="AK68">
            <v>2</v>
          </cell>
          <cell r="AL68">
            <v>12</v>
          </cell>
          <cell r="AM68">
            <v>84</v>
          </cell>
          <cell r="AN68">
            <v>25.75</v>
          </cell>
          <cell r="AO68">
            <v>2395.98</v>
          </cell>
          <cell r="AP68">
            <v>13.75</v>
          </cell>
          <cell r="AQ68">
            <v>167.7</v>
          </cell>
        </row>
        <row r="68">
          <cell r="AS68">
            <v>83.7</v>
          </cell>
          <cell r="AT68">
            <v>3</v>
          </cell>
          <cell r="AU68">
            <v>5</v>
          </cell>
          <cell r="AV68">
            <v>7</v>
          </cell>
          <cell r="AW68">
            <v>9</v>
          </cell>
          <cell r="AX68">
            <v>3</v>
          </cell>
          <cell r="AY68">
            <v>7</v>
          </cell>
          <cell r="AZ68">
            <v>175</v>
          </cell>
          <cell r="BA68">
            <v>9</v>
          </cell>
          <cell r="BB68">
            <v>2</v>
          </cell>
          <cell r="BC68">
            <v>225</v>
          </cell>
          <cell r="BD68">
            <v>0</v>
          </cell>
          <cell r="BE68">
            <v>50</v>
          </cell>
          <cell r="BF68">
            <v>3</v>
          </cell>
          <cell r="BG68">
            <v>4</v>
          </cell>
          <cell r="BH68">
            <v>5</v>
          </cell>
          <cell r="BI68">
            <v>6</v>
          </cell>
          <cell r="BJ68">
            <v>3</v>
          </cell>
          <cell r="BK68">
            <v>5</v>
          </cell>
          <cell r="BL68">
            <v>50</v>
          </cell>
          <cell r="BM68">
            <v>6</v>
          </cell>
          <cell r="BN68">
            <v>1</v>
          </cell>
          <cell r="BO68">
            <v>60</v>
          </cell>
        </row>
        <row r="68">
          <cell r="BQ68">
            <v>10</v>
          </cell>
          <cell r="BR68">
            <v>65</v>
          </cell>
          <cell r="BS68">
            <v>721</v>
          </cell>
          <cell r="BT68" t="str">
            <v>邛崃洪川店</v>
          </cell>
          <cell r="BU68" t="str">
            <v>大邑邛崃片区</v>
          </cell>
          <cell r="BV68">
            <v>5</v>
          </cell>
          <cell r="BW68">
            <v>6</v>
          </cell>
          <cell r="BX68">
            <v>8</v>
          </cell>
          <cell r="BY68">
            <v>10</v>
          </cell>
          <cell r="BZ68">
            <v>3</v>
          </cell>
          <cell r="CA68">
            <v>8</v>
          </cell>
          <cell r="CB68">
            <v>80</v>
          </cell>
          <cell r="CC68">
            <v>9</v>
          </cell>
          <cell r="CD68">
            <v>1</v>
          </cell>
          <cell r="CE68">
            <v>90</v>
          </cell>
        </row>
        <row r="68">
          <cell r="CG68">
            <v>10</v>
          </cell>
          <cell r="CH68">
            <v>6</v>
          </cell>
          <cell r="CI68">
            <v>7</v>
          </cell>
          <cell r="CJ68">
            <v>8</v>
          </cell>
          <cell r="CK68">
            <v>10</v>
          </cell>
          <cell r="CL68">
            <v>4</v>
          </cell>
          <cell r="CM68">
            <v>10</v>
          </cell>
          <cell r="CN68">
            <v>150</v>
          </cell>
          <cell r="CO68">
            <v>10</v>
          </cell>
          <cell r="CP68">
            <v>0</v>
          </cell>
          <cell r="CQ68">
            <v>150</v>
          </cell>
          <cell r="CR68">
            <v>0</v>
          </cell>
        </row>
        <row r="68">
          <cell r="CT68">
            <v>65</v>
          </cell>
          <cell r="CU68">
            <v>721</v>
          </cell>
          <cell r="CV68" t="str">
            <v>邛崃洪川店</v>
          </cell>
          <cell r="CW68" t="str">
            <v>大邑邛崃片区</v>
          </cell>
          <cell r="CX68">
            <v>3</v>
          </cell>
          <cell r="CY68">
            <v>5</v>
          </cell>
          <cell r="CZ68">
            <v>7</v>
          </cell>
          <cell r="DA68">
            <v>9</v>
          </cell>
          <cell r="DB68">
            <v>3</v>
          </cell>
          <cell r="DC68">
            <v>7</v>
          </cell>
          <cell r="DD68">
            <v>175</v>
          </cell>
          <cell r="DE68">
            <v>9</v>
          </cell>
          <cell r="DF68">
            <v>2</v>
          </cell>
          <cell r="DG68">
            <v>225</v>
          </cell>
          <cell r="DH68">
            <v>0</v>
          </cell>
          <cell r="DI68">
            <v>50</v>
          </cell>
          <cell r="DJ68">
            <v>11</v>
          </cell>
          <cell r="DK68">
            <v>12</v>
          </cell>
          <cell r="DL68">
            <v>14</v>
          </cell>
          <cell r="DM68">
            <v>15</v>
          </cell>
          <cell r="DN68">
            <v>2</v>
          </cell>
          <cell r="DO68">
            <v>12</v>
          </cell>
          <cell r="DP68">
            <v>84</v>
          </cell>
          <cell r="DQ68">
            <v>25.75</v>
          </cell>
          <cell r="DR68">
            <v>2395.98</v>
          </cell>
          <cell r="DS68">
            <v>13.75</v>
          </cell>
          <cell r="DT68">
            <v>167.7</v>
          </cell>
        </row>
        <row r="68">
          <cell r="DV68">
            <v>83.7</v>
          </cell>
          <cell r="DW68">
            <v>2</v>
          </cell>
          <cell r="DX68">
            <v>3</v>
          </cell>
          <cell r="DY68">
            <v>4</v>
          </cell>
          <cell r="DZ68">
            <v>5</v>
          </cell>
          <cell r="EA68">
            <v>1</v>
          </cell>
          <cell r="EB68">
            <v>2</v>
          </cell>
          <cell r="EC68">
            <v>30</v>
          </cell>
          <cell r="ED68">
            <v>1</v>
          </cell>
          <cell r="EE68">
            <v>-1</v>
          </cell>
        </row>
        <row r="68">
          <cell r="EG68">
            <v>30</v>
          </cell>
        </row>
        <row r="68">
          <cell r="EI68">
            <v>989</v>
          </cell>
          <cell r="EJ68">
            <v>1157.7</v>
          </cell>
          <cell r="EK68">
            <v>30</v>
          </cell>
          <cell r="EL68">
            <v>198.7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1</v>
          </cell>
          <cell r="J69">
            <v>3</v>
          </cell>
          <cell r="K69">
            <v>30</v>
          </cell>
        </row>
        <row r="69">
          <cell r="M69">
            <v>-3</v>
          </cell>
          <cell r="N69">
            <v>0</v>
          </cell>
          <cell r="O69">
            <v>30</v>
          </cell>
        </row>
        <row r="69">
          <cell r="Q69">
            <v>14</v>
          </cell>
          <cell r="R69">
            <v>16</v>
          </cell>
          <cell r="S69">
            <v>18</v>
          </cell>
          <cell r="T69">
            <v>20</v>
          </cell>
          <cell r="U69">
            <v>1</v>
          </cell>
          <cell r="V69">
            <v>14</v>
          </cell>
          <cell r="W69">
            <v>42</v>
          </cell>
          <cell r="X69">
            <v>16</v>
          </cell>
          <cell r="Y69">
            <v>2</v>
          </cell>
          <cell r="Z69">
            <v>48</v>
          </cell>
          <cell r="AA69">
            <v>0</v>
          </cell>
          <cell r="AB69">
            <v>6</v>
          </cell>
          <cell r="AC69">
            <v>66</v>
          </cell>
          <cell r="AD69">
            <v>732</v>
          </cell>
          <cell r="AE69" t="str">
            <v>邛崃羊安店</v>
          </cell>
          <cell r="AF69" t="str">
            <v>大邑邛崃片区</v>
          </cell>
          <cell r="AG69">
            <v>8</v>
          </cell>
          <cell r="AH69">
            <v>9</v>
          </cell>
          <cell r="AI69">
            <v>10</v>
          </cell>
          <cell r="AJ69">
            <v>11</v>
          </cell>
          <cell r="AK69">
            <v>2</v>
          </cell>
          <cell r="AL69">
            <v>9</v>
          </cell>
          <cell r="AM69">
            <v>63</v>
          </cell>
          <cell r="AN69">
            <v>14.9</v>
          </cell>
          <cell r="AO69">
            <v>1256.54</v>
          </cell>
          <cell r="AP69">
            <v>5.9</v>
          </cell>
          <cell r="AQ69">
            <v>88</v>
          </cell>
        </row>
        <row r="69">
          <cell r="AS69">
            <v>25</v>
          </cell>
          <cell r="AT69">
            <v>2</v>
          </cell>
          <cell r="AU69">
            <v>3</v>
          </cell>
          <cell r="AV69">
            <v>4</v>
          </cell>
          <cell r="AW69">
            <v>5</v>
          </cell>
          <cell r="AX69">
            <v>1</v>
          </cell>
          <cell r="AY69">
            <v>2</v>
          </cell>
          <cell r="AZ69">
            <v>30</v>
          </cell>
          <cell r="BA69">
            <v>5</v>
          </cell>
          <cell r="BB69">
            <v>3</v>
          </cell>
          <cell r="BC69">
            <v>75</v>
          </cell>
          <cell r="BD69">
            <v>0</v>
          </cell>
          <cell r="BE69">
            <v>45</v>
          </cell>
          <cell r="BF69">
            <v>3</v>
          </cell>
          <cell r="BG69">
            <v>4</v>
          </cell>
          <cell r="BH69">
            <v>5</v>
          </cell>
          <cell r="BI69">
            <v>6</v>
          </cell>
          <cell r="BJ69">
            <v>1</v>
          </cell>
          <cell r="BK69">
            <v>3</v>
          </cell>
          <cell r="BL69">
            <v>18</v>
          </cell>
          <cell r="BM69">
            <v>0</v>
          </cell>
          <cell r="BN69">
            <v>-3</v>
          </cell>
          <cell r="BO69">
            <v>0</v>
          </cell>
          <cell r="BP69">
            <v>18</v>
          </cell>
        </row>
        <row r="69">
          <cell r="BR69">
            <v>66</v>
          </cell>
          <cell r="BS69">
            <v>732</v>
          </cell>
          <cell r="BT69" t="str">
            <v>邛崃羊安店</v>
          </cell>
          <cell r="BU69" t="str">
            <v>大邑邛崃片区</v>
          </cell>
          <cell r="BV69">
            <v>4</v>
          </cell>
          <cell r="BW69">
            <v>5</v>
          </cell>
          <cell r="BX69">
            <v>6</v>
          </cell>
          <cell r="BY69">
            <v>7</v>
          </cell>
          <cell r="BZ69">
            <v>2</v>
          </cell>
          <cell r="CA69">
            <v>5</v>
          </cell>
          <cell r="CB69">
            <v>40</v>
          </cell>
          <cell r="CC69">
            <v>6</v>
          </cell>
          <cell r="CD69">
            <v>1</v>
          </cell>
          <cell r="CE69">
            <v>48</v>
          </cell>
        </row>
        <row r="69">
          <cell r="CG69">
            <v>8</v>
          </cell>
          <cell r="CH69">
            <v>3</v>
          </cell>
          <cell r="CI69">
            <v>4</v>
          </cell>
          <cell r="CJ69">
            <v>5</v>
          </cell>
          <cell r="CK69">
            <v>6</v>
          </cell>
          <cell r="CL69">
            <v>1</v>
          </cell>
          <cell r="CM69">
            <v>3</v>
          </cell>
          <cell r="CN69">
            <v>24</v>
          </cell>
          <cell r="CO69">
            <v>1</v>
          </cell>
          <cell r="CP69">
            <v>-2</v>
          </cell>
          <cell r="CQ69">
            <v>0</v>
          </cell>
          <cell r="CR69">
            <v>24</v>
          </cell>
        </row>
        <row r="69">
          <cell r="CT69">
            <v>66</v>
          </cell>
          <cell r="CU69">
            <v>732</v>
          </cell>
          <cell r="CV69" t="str">
            <v>邛崃羊安店</v>
          </cell>
          <cell r="CW69" t="str">
            <v>大邑邛崃片区</v>
          </cell>
          <cell r="CX69">
            <v>2</v>
          </cell>
          <cell r="CY69">
            <v>3</v>
          </cell>
          <cell r="CZ69">
            <v>4</v>
          </cell>
          <cell r="DA69">
            <v>5</v>
          </cell>
          <cell r="DB69">
            <v>1</v>
          </cell>
          <cell r="DC69">
            <v>2</v>
          </cell>
          <cell r="DD69">
            <v>30</v>
          </cell>
          <cell r="DE69">
            <v>5</v>
          </cell>
          <cell r="DF69">
            <v>3</v>
          </cell>
          <cell r="DG69">
            <v>75</v>
          </cell>
          <cell r="DH69">
            <v>0</v>
          </cell>
          <cell r="DI69">
            <v>45</v>
          </cell>
          <cell r="DJ69">
            <v>8</v>
          </cell>
          <cell r="DK69">
            <v>9</v>
          </cell>
          <cell r="DL69">
            <v>10</v>
          </cell>
          <cell r="DM69">
            <v>11</v>
          </cell>
          <cell r="DN69">
            <v>2</v>
          </cell>
          <cell r="DO69">
            <v>9</v>
          </cell>
          <cell r="DP69">
            <v>63</v>
          </cell>
          <cell r="DQ69">
            <v>14.9</v>
          </cell>
          <cell r="DR69">
            <v>1256.54</v>
          </cell>
          <cell r="DS69">
            <v>5.9</v>
          </cell>
          <cell r="DT69">
            <v>88</v>
          </cell>
        </row>
        <row r="69">
          <cell r="DV69">
            <v>25</v>
          </cell>
          <cell r="DW69">
            <v>2</v>
          </cell>
          <cell r="DX69">
            <v>3</v>
          </cell>
          <cell r="DY69">
            <v>4</v>
          </cell>
          <cell r="DZ69">
            <v>5</v>
          </cell>
          <cell r="EA69">
            <v>1</v>
          </cell>
          <cell r="EB69">
            <v>2</v>
          </cell>
          <cell r="EC69">
            <v>30</v>
          </cell>
          <cell r="ED69">
            <v>2</v>
          </cell>
          <cell r="EE69">
            <v>0</v>
          </cell>
          <cell r="EF69">
            <v>30</v>
          </cell>
        </row>
        <row r="69">
          <cell r="EI69">
            <v>277</v>
          </cell>
          <cell r="EJ69">
            <v>289</v>
          </cell>
          <cell r="EK69">
            <v>72</v>
          </cell>
          <cell r="EL69">
            <v>84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6</v>
          </cell>
          <cell r="F70">
            <v>8</v>
          </cell>
          <cell r="G70">
            <v>10</v>
          </cell>
          <cell r="H70">
            <v>11</v>
          </cell>
          <cell r="I70">
            <v>1</v>
          </cell>
          <cell r="J70">
            <v>6</v>
          </cell>
          <cell r="K70">
            <v>60</v>
          </cell>
          <cell r="L70">
            <v>9</v>
          </cell>
          <cell r="M70">
            <v>3</v>
          </cell>
          <cell r="N70">
            <v>90</v>
          </cell>
          <cell r="O70">
            <v>0</v>
          </cell>
          <cell r="P70">
            <v>30</v>
          </cell>
          <cell r="Q70">
            <v>39</v>
          </cell>
          <cell r="R70">
            <v>44</v>
          </cell>
          <cell r="S70">
            <v>47</v>
          </cell>
          <cell r="T70">
            <v>52</v>
          </cell>
          <cell r="U70">
            <v>3</v>
          </cell>
          <cell r="V70">
            <v>47</v>
          </cell>
          <cell r="W70">
            <v>329</v>
          </cell>
          <cell r="X70">
            <v>68</v>
          </cell>
          <cell r="Y70">
            <v>21</v>
          </cell>
          <cell r="Z70">
            <v>476</v>
          </cell>
          <cell r="AA70">
            <v>0</v>
          </cell>
          <cell r="AB70">
            <v>147</v>
          </cell>
          <cell r="AC70">
            <v>67</v>
          </cell>
          <cell r="AD70">
            <v>52</v>
          </cell>
          <cell r="AE70" t="str">
            <v>崇州中心店</v>
          </cell>
          <cell r="AF70" t="str">
            <v>崇都片区</v>
          </cell>
          <cell r="AG70">
            <v>24</v>
          </cell>
          <cell r="AH70">
            <v>27</v>
          </cell>
          <cell r="AI70">
            <v>31</v>
          </cell>
          <cell r="AJ70">
            <v>34</v>
          </cell>
          <cell r="AK70">
            <v>1</v>
          </cell>
          <cell r="AL70">
            <v>24</v>
          </cell>
          <cell r="AM70">
            <v>120</v>
          </cell>
          <cell r="AN70">
            <v>25</v>
          </cell>
          <cell r="AO70">
            <v>1786.26</v>
          </cell>
          <cell r="AP70">
            <v>1</v>
          </cell>
          <cell r="AQ70">
            <v>89.3</v>
          </cell>
          <cell r="AR70">
            <v>30.7</v>
          </cell>
        </row>
        <row r="70">
          <cell r="AT70">
            <v>4</v>
          </cell>
          <cell r="AU70">
            <v>6</v>
          </cell>
          <cell r="AV70">
            <v>8</v>
          </cell>
          <cell r="AW70">
            <v>10</v>
          </cell>
          <cell r="AX70">
            <v>1</v>
          </cell>
          <cell r="AY70">
            <v>4</v>
          </cell>
          <cell r="AZ70">
            <v>60</v>
          </cell>
          <cell r="BA70">
            <v>9</v>
          </cell>
          <cell r="BB70">
            <v>5</v>
          </cell>
          <cell r="BC70">
            <v>135</v>
          </cell>
          <cell r="BD70">
            <v>0</v>
          </cell>
          <cell r="BE70">
            <v>75</v>
          </cell>
          <cell r="BF70">
            <v>9</v>
          </cell>
          <cell r="BG70">
            <v>12</v>
          </cell>
          <cell r="BH70">
            <v>15</v>
          </cell>
          <cell r="BI70">
            <v>17</v>
          </cell>
          <cell r="BJ70">
            <v>1</v>
          </cell>
          <cell r="BK70">
            <v>9</v>
          </cell>
          <cell r="BL70">
            <v>54</v>
          </cell>
          <cell r="BM70">
            <v>9</v>
          </cell>
          <cell r="BN70">
            <v>0</v>
          </cell>
          <cell r="BO70">
            <v>54</v>
          </cell>
        </row>
        <row r="70">
          <cell r="BR70">
            <v>67</v>
          </cell>
          <cell r="BS70">
            <v>52</v>
          </cell>
          <cell r="BT70" t="str">
            <v>崇州中心店</v>
          </cell>
          <cell r="BU70" t="str">
            <v>崇都片区</v>
          </cell>
          <cell r="BV70">
            <v>12</v>
          </cell>
          <cell r="BW70">
            <v>15</v>
          </cell>
          <cell r="BX70">
            <v>18</v>
          </cell>
          <cell r="BY70">
            <v>22</v>
          </cell>
          <cell r="BZ70">
            <v>2</v>
          </cell>
          <cell r="CA70">
            <v>15</v>
          </cell>
          <cell r="CB70">
            <v>120</v>
          </cell>
          <cell r="CC70">
            <v>28</v>
          </cell>
          <cell r="CD70">
            <v>13</v>
          </cell>
          <cell r="CE70">
            <v>224</v>
          </cell>
        </row>
        <row r="70">
          <cell r="CG70">
            <v>104</v>
          </cell>
          <cell r="CH70">
            <v>12</v>
          </cell>
          <cell r="CI70">
            <v>15</v>
          </cell>
          <cell r="CJ70">
            <v>18</v>
          </cell>
          <cell r="CK70">
            <v>21</v>
          </cell>
          <cell r="CL70">
            <v>1</v>
          </cell>
          <cell r="CM70">
            <v>12</v>
          </cell>
          <cell r="CN70">
            <v>96</v>
          </cell>
          <cell r="CO70">
            <v>8</v>
          </cell>
          <cell r="CP70">
            <v>-4</v>
          </cell>
          <cell r="CQ70">
            <v>0</v>
          </cell>
          <cell r="CR70">
            <v>96</v>
          </cell>
        </row>
        <row r="70">
          <cell r="CT70">
            <v>67</v>
          </cell>
          <cell r="CU70">
            <v>52</v>
          </cell>
          <cell r="CV70" t="str">
            <v>崇州中心店</v>
          </cell>
          <cell r="CW70" t="str">
            <v>崇都片区</v>
          </cell>
          <cell r="CX70">
            <v>4</v>
          </cell>
          <cell r="CY70">
            <v>6</v>
          </cell>
          <cell r="CZ70">
            <v>8</v>
          </cell>
          <cell r="DA70">
            <v>10</v>
          </cell>
          <cell r="DB70">
            <v>1</v>
          </cell>
          <cell r="DC70">
            <v>4</v>
          </cell>
          <cell r="DD70">
            <v>60</v>
          </cell>
          <cell r="DE70">
            <v>9</v>
          </cell>
          <cell r="DF70">
            <v>5</v>
          </cell>
          <cell r="DG70">
            <v>135</v>
          </cell>
          <cell r="DH70">
            <v>0</v>
          </cell>
          <cell r="DI70">
            <v>75</v>
          </cell>
          <cell r="DJ70">
            <v>24</v>
          </cell>
          <cell r="DK70">
            <v>27</v>
          </cell>
          <cell r="DL70">
            <v>31</v>
          </cell>
          <cell r="DM70">
            <v>34</v>
          </cell>
          <cell r="DN70">
            <v>1</v>
          </cell>
          <cell r="DO70">
            <v>24</v>
          </cell>
          <cell r="DP70">
            <v>120</v>
          </cell>
          <cell r="DQ70">
            <v>25</v>
          </cell>
          <cell r="DR70">
            <v>1786.26</v>
          </cell>
          <cell r="DS70">
            <v>1</v>
          </cell>
          <cell r="DT70">
            <v>89.3</v>
          </cell>
          <cell r="DU70">
            <v>30.7</v>
          </cell>
        </row>
        <row r="70">
          <cell r="DW70">
            <v>5</v>
          </cell>
          <cell r="DX70">
            <v>6</v>
          </cell>
          <cell r="DY70">
            <v>8</v>
          </cell>
          <cell r="DZ70">
            <v>10</v>
          </cell>
          <cell r="EA70">
            <v>1</v>
          </cell>
          <cell r="EB70">
            <v>5</v>
          </cell>
          <cell r="EC70">
            <v>75</v>
          </cell>
          <cell r="ED70">
            <v>2</v>
          </cell>
          <cell r="EE70">
            <v>-3</v>
          </cell>
        </row>
        <row r="70">
          <cell r="EG70">
            <v>75</v>
          </cell>
        </row>
        <row r="70">
          <cell r="EI70">
            <v>914</v>
          </cell>
          <cell r="EJ70">
            <v>1068.3</v>
          </cell>
          <cell r="EK70">
            <v>201.7</v>
          </cell>
          <cell r="EL70">
            <v>356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6</v>
          </cell>
          <cell r="F71">
            <v>8</v>
          </cell>
          <cell r="G71">
            <v>9</v>
          </cell>
          <cell r="H71">
            <v>11</v>
          </cell>
          <cell r="I71">
            <v>4</v>
          </cell>
          <cell r="J71">
            <v>11</v>
          </cell>
          <cell r="K71">
            <v>495</v>
          </cell>
          <cell r="L71">
            <v>24</v>
          </cell>
          <cell r="M71">
            <v>13</v>
          </cell>
          <cell r="N71">
            <v>1080</v>
          </cell>
          <cell r="O71">
            <v>0</v>
          </cell>
          <cell r="P71">
            <v>585</v>
          </cell>
          <cell r="Q71">
            <v>36</v>
          </cell>
          <cell r="R71">
            <v>40</v>
          </cell>
          <cell r="S71">
            <v>45</v>
          </cell>
          <cell r="T71">
            <v>48</v>
          </cell>
          <cell r="U71">
            <v>4</v>
          </cell>
          <cell r="V71">
            <v>48</v>
          </cell>
          <cell r="W71">
            <v>432</v>
          </cell>
          <cell r="X71">
            <v>60</v>
          </cell>
          <cell r="Y71">
            <v>12</v>
          </cell>
          <cell r="Z71">
            <v>540</v>
          </cell>
          <cell r="AA71">
            <v>0</v>
          </cell>
          <cell r="AB71">
            <v>108</v>
          </cell>
          <cell r="AC71">
            <v>68</v>
          </cell>
          <cell r="AD71">
            <v>54</v>
          </cell>
          <cell r="AE71" t="str">
            <v>怀远店</v>
          </cell>
          <cell r="AF71" t="str">
            <v>崇都片区</v>
          </cell>
          <cell r="AG71">
            <v>24</v>
          </cell>
          <cell r="AH71">
            <v>27</v>
          </cell>
          <cell r="AI71">
            <v>31</v>
          </cell>
          <cell r="AJ71">
            <v>34</v>
          </cell>
          <cell r="AK71">
            <v>4</v>
          </cell>
          <cell r="AL71">
            <v>34</v>
          </cell>
          <cell r="AM71">
            <v>442</v>
          </cell>
          <cell r="AN71">
            <v>36.95</v>
          </cell>
          <cell r="AO71">
            <v>3144.16</v>
          </cell>
          <cell r="AP71">
            <v>2.95</v>
          </cell>
          <cell r="AQ71">
            <v>408.7</v>
          </cell>
          <cell r="AR71">
            <v>33.3</v>
          </cell>
        </row>
        <row r="71">
          <cell r="AT71">
            <v>7</v>
          </cell>
          <cell r="AU71">
            <v>9</v>
          </cell>
          <cell r="AV71">
            <v>12</v>
          </cell>
          <cell r="AW71">
            <v>14</v>
          </cell>
          <cell r="AX71">
            <v>1</v>
          </cell>
          <cell r="AY71">
            <v>7</v>
          </cell>
          <cell r="AZ71">
            <v>105</v>
          </cell>
          <cell r="BA71">
            <v>8</v>
          </cell>
          <cell r="BB71">
            <v>1</v>
          </cell>
          <cell r="BC71">
            <v>120</v>
          </cell>
          <cell r="BD71">
            <v>0</v>
          </cell>
          <cell r="BE71">
            <v>15</v>
          </cell>
          <cell r="BF71">
            <v>7</v>
          </cell>
          <cell r="BG71">
            <v>10</v>
          </cell>
          <cell r="BH71">
            <v>12</v>
          </cell>
          <cell r="BI71">
            <v>13</v>
          </cell>
          <cell r="BJ71">
            <v>4</v>
          </cell>
          <cell r="BK71">
            <v>13</v>
          </cell>
          <cell r="BL71">
            <v>156</v>
          </cell>
          <cell r="BM71">
            <v>6</v>
          </cell>
          <cell r="BN71">
            <v>-7</v>
          </cell>
          <cell r="BO71">
            <v>0</v>
          </cell>
          <cell r="BP71">
            <v>156</v>
          </cell>
        </row>
        <row r="71">
          <cell r="BR71">
            <v>68</v>
          </cell>
          <cell r="BS71">
            <v>54</v>
          </cell>
          <cell r="BT71" t="str">
            <v>怀远店</v>
          </cell>
          <cell r="BU71" t="str">
            <v>崇都片区</v>
          </cell>
          <cell r="BV71">
            <v>20</v>
          </cell>
          <cell r="BW71">
            <v>25</v>
          </cell>
          <cell r="BX71">
            <v>30</v>
          </cell>
          <cell r="BY71">
            <v>37</v>
          </cell>
          <cell r="BZ71">
            <v>1</v>
          </cell>
          <cell r="CA71">
            <v>20</v>
          </cell>
          <cell r="CB71">
            <v>120</v>
          </cell>
          <cell r="CC71">
            <v>8</v>
          </cell>
          <cell r="CD71">
            <v>-12</v>
          </cell>
          <cell r="CE71">
            <v>0</v>
          </cell>
          <cell r="CF71">
            <v>120</v>
          </cell>
        </row>
        <row r="71">
          <cell r="CH71">
            <v>20</v>
          </cell>
          <cell r="CI71">
            <v>25</v>
          </cell>
          <cell r="CJ71">
            <v>30</v>
          </cell>
          <cell r="CK71">
            <v>35</v>
          </cell>
          <cell r="CL71">
            <v>1</v>
          </cell>
          <cell r="CM71">
            <v>20</v>
          </cell>
          <cell r="CN71">
            <v>160</v>
          </cell>
          <cell r="CO71">
            <v>0</v>
          </cell>
          <cell r="CP71">
            <v>-20</v>
          </cell>
          <cell r="CQ71">
            <v>0</v>
          </cell>
          <cell r="CR71">
            <v>160</v>
          </cell>
        </row>
        <row r="71">
          <cell r="CT71">
            <v>68</v>
          </cell>
          <cell r="CU71">
            <v>54</v>
          </cell>
          <cell r="CV71" t="str">
            <v>怀远店</v>
          </cell>
          <cell r="CW71" t="str">
            <v>崇都片区</v>
          </cell>
          <cell r="CX71">
            <v>7</v>
          </cell>
          <cell r="CY71">
            <v>9</v>
          </cell>
          <cell r="CZ71">
            <v>12</v>
          </cell>
          <cell r="DA71">
            <v>14</v>
          </cell>
          <cell r="DB71">
            <v>1</v>
          </cell>
          <cell r="DC71">
            <v>7</v>
          </cell>
          <cell r="DD71">
            <v>105</v>
          </cell>
          <cell r="DE71">
            <v>8</v>
          </cell>
          <cell r="DF71">
            <v>1</v>
          </cell>
          <cell r="DG71">
            <v>120</v>
          </cell>
          <cell r="DH71">
            <v>0</v>
          </cell>
          <cell r="DI71">
            <v>15</v>
          </cell>
          <cell r="DJ71">
            <v>24</v>
          </cell>
          <cell r="DK71">
            <v>27</v>
          </cell>
          <cell r="DL71">
            <v>31</v>
          </cell>
          <cell r="DM71">
            <v>34</v>
          </cell>
          <cell r="DN71">
            <v>4</v>
          </cell>
          <cell r="DO71">
            <v>34</v>
          </cell>
          <cell r="DP71">
            <v>442</v>
          </cell>
          <cell r="DQ71">
            <v>36.95</v>
          </cell>
          <cell r="DR71">
            <v>3144.16</v>
          </cell>
          <cell r="DS71">
            <v>2.95</v>
          </cell>
          <cell r="DT71">
            <v>408.7</v>
          </cell>
          <cell r="DU71">
            <v>33.3</v>
          </cell>
        </row>
        <row r="71">
          <cell r="DW71">
            <v>5</v>
          </cell>
          <cell r="DX71">
            <v>6</v>
          </cell>
          <cell r="DY71">
            <v>8</v>
          </cell>
          <cell r="DZ71">
            <v>10</v>
          </cell>
          <cell r="EA71">
            <v>1</v>
          </cell>
          <cell r="EB71">
            <v>5</v>
          </cell>
          <cell r="EC71">
            <v>75</v>
          </cell>
          <cell r="ED71">
            <v>17</v>
          </cell>
          <cell r="EE71">
            <v>12</v>
          </cell>
          <cell r="EF71">
            <v>255</v>
          </cell>
        </row>
        <row r="71">
          <cell r="EH71">
            <v>180</v>
          </cell>
          <cell r="EI71">
            <v>1985</v>
          </cell>
          <cell r="EJ71">
            <v>2403.7</v>
          </cell>
          <cell r="EK71">
            <v>469.3</v>
          </cell>
          <cell r="EL71">
            <v>888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4</v>
          </cell>
          <cell r="F72">
            <v>6</v>
          </cell>
          <cell r="G72">
            <v>8</v>
          </cell>
          <cell r="H72">
            <v>9</v>
          </cell>
          <cell r="I72">
            <v>1</v>
          </cell>
          <cell r="J72">
            <v>5</v>
          </cell>
          <cell r="K72">
            <v>50</v>
          </cell>
        </row>
        <row r="72">
          <cell r="M72">
            <v>-5</v>
          </cell>
          <cell r="N72">
            <v>0</v>
          </cell>
          <cell r="O72">
            <v>50</v>
          </cell>
        </row>
        <row r="72">
          <cell r="Q72">
            <v>21</v>
          </cell>
          <cell r="R72">
            <v>24</v>
          </cell>
          <cell r="S72">
            <v>27</v>
          </cell>
          <cell r="T72">
            <v>29</v>
          </cell>
          <cell r="U72">
            <v>4</v>
          </cell>
          <cell r="V72">
            <v>29</v>
          </cell>
          <cell r="W72">
            <v>261</v>
          </cell>
          <cell r="X72">
            <v>15</v>
          </cell>
          <cell r="Y72">
            <v>-14</v>
          </cell>
          <cell r="Z72">
            <v>0</v>
          </cell>
          <cell r="AA72">
            <v>261</v>
          </cell>
        </row>
        <row r="72">
          <cell r="AC72">
            <v>69</v>
          </cell>
          <cell r="AD72">
            <v>56</v>
          </cell>
          <cell r="AE72" t="str">
            <v>三江店</v>
          </cell>
          <cell r="AF72" t="str">
            <v>崇都片区</v>
          </cell>
          <cell r="AG72">
            <v>18</v>
          </cell>
          <cell r="AH72">
            <v>20</v>
          </cell>
          <cell r="AI72">
            <v>23</v>
          </cell>
          <cell r="AJ72">
            <v>25</v>
          </cell>
          <cell r="AK72">
            <v>1</v>
          </cell>
          <cell r="AL72">
            <v>18</v>
          </cell>
          <cell r="AM72">
            <v>90</v>
          </cell>
          <cell r="AN72">
            <v>6.5</v>
          </cell>
          <cell r="AO72">
            <v>501.71</v>
          </cell>
          <cell r="AP72">
            <v>-11.5</v>
          </cell>
          <cell r="AQ72">
            <v>0</v>
          </cell>
          <cell r="AR72">
            <v>90</v>
          </cell>
        </row>
        <row r="72">
          <cell r="AT72">
            <v>4</v>
          </cell>
          <cell r="AU72">
            <v>6</v>
          </cell>
          <cell r="AV72">
            <v>8</v>
          </cell>
          <cell r="AW72">
            <v>10</v>
          </cell>
          <cell r="AX72">
            <v>1</v>
          </cell>
          <cell r="AY72">
            <v>4</v>
          </cell>
          <cell r="AZ72">
            <v>60</v>
          </cell>
          <cell r="BA72">
            <v>4</v>
          </cell>
          <cell r="BB72">
            <v>0</v>
          </cell>
          <cell r="BC72">
            <v>60</v>
          </cell>
          <cell r="BD72">
            <v>0</v>
          </cell>
          <cell r="BE72">
            <v>0</v>
          </cell>
          <cell r="BF72">
            <v>6</v>
          </cell>
          <cell r="BG72">
            <v>8</v>
          </cell>
          <cell r="BH72">
            <v>10</v>
          </cell>
          <cell r="BI72">
            <v>11</v>
          </cell>
          <cell r="BJ72">
            <v>4</v>
          </cell>
          <cell r="BK72">
            <v>11</v>
          </cell>
          <cell r="BL72">
            <v>132</v>
          </cell>
          <cell r="BM72">
            <v>15</v>
          </cell>
          <cell r="BN72">
            <v>4</v>
          </cell>
          <cell r="BO72">
            <v>180</v>
          </cell>
        </row>
        <row r="72">
          <cell r="BQ72">
            <v>48</v>
          </cell>
          <cell r="BR72">
            <v>69</v>
          </cell>
          <cell r="BS72">
            <v>56</v>
          </cell>
          <cell r="BT72" t="str">
            <v>三江店</v>
          </cell>
          <cell r="BU72" t="str">
            <v>崇都片区</v>
          </cell>
          <cell r="BV72">
            <v>8</v>
          </cell>
          <cell r="BW72">
            <v>10</v>
          </cell>
          <cell r="BX72">
            <v>12</v>
          </cell>
          <cell r="BY72">
            <v>15</v>
          </cell>
          <cell r="BZ72">
            <v>1</v>
          </cell>
          <cell r="CA72">
            <v>8</v>
          </cell>
          <cell r="CB72">
            <v>48</v>
          </cell>
          <cell r="CC72">
            <v>12</v>
          </cell>
          <cell r="CD72">
            <v>4</v>
          </cell>
          <cell r="CE72">
            <v>72</v>
          </cell>
        </row>
        <row r="72">
          <cell r="CG72">
            <v>24</v>
          </cell>
          <cell r="CH72">
            <v>8</v>
          </cell>
          <cell r="CI72">
            <v>10</v>
          </cell>
          <cell r="CJ72">
            <v>12</v>
          </cell>
          <cell r="CK72">
            <v>14</v>
          </cell>
          <cell r="CL72">
            <v>1</v>
          </cell>
          <cell r="CM72">
            <v>8</v>
          </cell>
          <cell r="CN72">
            <v>64</v>
          </cell>
          <cell r="CO72">
            <v>8</v>
          </cell>
          <cell r="CP72">
            <v>0</v>
          </cell>
          <cell r="CQ72">
            <v>64</v>
          </cell>
          <cell r="CR72">
            <v>0</v>
          </cell>
        </row>
        <row r="72">
          <cell r="CT72">
            <v>69</v>
          </cell>
          <cell r="CU72">
            <v>56</v>
          </cell>
          <cell r="CV72" t="str">
            <v>三江店</v>
          </cell>
          <cell r="CW72" t="str">
            <v>崇都片区</v>
          </cell>
          <cell r="CX72">
            <v>4</v>
          </cell>
          <cell r="CY72">
            <v>6</v>
          </cell>
          <cell r="CZ72">
            <v>8</v>
          </cell>
          <cell r="DA72">
            <v>10</v>
          </cell>
          <cell r="DB72">
            <v>1</v>
          </cell>
          <cell r="DC72">
            <v>4</v>
          </cell>
          <cell r="DD72">
            <v>60</v>
          </cell>
          <cell r="DE72">
            <v>4</v>
          </cell>
          <cell r="DF72">
            <v>0</v>
          </cell>
          <cell r="DG72">
            <v>60</v>
          </cell>
          <cell r="DH72">
            <v>0</v>
          </cell>
          <cell r="DI72">
            <v>0</v>
          </cell>
          <cell r="DJ72">
            <v>18</v>
          </cell>
          <cell r="DK72">
            <v>20</v>
          </cell>
          <cell r="DL72">
            <v>23</v>
          </cell>
          <cell r="DM72">
            <v>25</v>
          </cell>
          <cell r="DN72">
            <v>1</v>
          </cell>
          <cell r="DO72">
            <v>18</v>
          </cell>
          <cell r="DP72">
            <v>90</v>
          </cell>
          <cell r="DQ72">
            <v>6.5</v>
          </cell>
          <cell r="DR72">
            <v>501.71</v>
          </cell>
          <cell r="DS72">
            <v>-11.5</v>
          </cell>
          <cell r="DT72">
            <v>0</v>
          </cell>
          <cell r="DU72">
            <v>90</v>
          </cell>
        </row>
        <row r="72">
          <cell r="DW72">
            <v>4</v>
          </cell>
          <cell r="DX72">
            <v>5</v>
          </cell>
          <cell r="DY72">
            <v>6</v>
          </cell>
          <cell r="DZ72">
            <v>7</v>
          </cell>
          <cell r="EA72">
            <v>1</v>
          </cell>
          <cell r="EB72">
            <v>4</v>
          </cell>
          <cell r="EC72">
            <v>60</v>
          </cell>
          <cell r="ED72">
            <v>4</v>
          </cell>
          <cell r="EE72">
            <v>0</v>
          </cell>
          <cell r="EF72">
            <v>60</v>
          </cell>
        </row>
        <row r="72">
          <cell r="EI72">
            <v>765</v>
          </cell>
          <cell r="EJ72">
            <v>436</v>
          </cell>
          <cell r="EK72">
            <v>401</v>
          </cell>
          <cell r="EL72">
            <v>72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8</v>
          </cell>
          <cell r="F73">
            <v>10</v>
          </cell>
          <cell r="G73">
            <v>13</v>
          </cell>
          <cell r="H73">
            <v>15</v>
          </cell>
          <cell r="I73">
            <v>4</v>
          </cell>
          <cell r="J73">
            <v>15</v>
          </cell>
          <cell r="K73">
            <v>675</v>
          </cell>
          <cell r="L73">
            <v>16</v>
          </cell>
          <cell r="M73">
            <v>1</v>
          </cell>
          <cell r="N73">
            <v>720</v>
          </cell>
          <cell r="O73">
            <v>0</v>
          </cell>
          <cell r="P73">
            <v>45</v>
          </cell>
          <cell r="Q73">
            <v>21</v>
          </cell>
          <cell r="R73">
            <v>24</v>
          </cell>
          <cell r="S73">
            <v>27</v>
          </cell>
          <cell r="T73">
            <v>29</v>
          </cell>
          <cell r="U73">
            <v>2</v>
          </cell>
          <cell r="V73">
            <v>24</v>
          </cell>
          <cell r="W73">
            <v>120</v>
          </cell>
          <cell r="X73">
            <v>24</v>
          </cell>
          <cell r="Y73">
            <v>0</v>
          </cell>
          <cell r="Z73">
            <v>120</v>
          </cell>
          <cell r="AA73">
            <v>0</v>
          </cell>
        </row>
        <row r="73">
          <cell r="AC73">
            <v>70</v>
          </cell>
          <cell r="AD73">
            <v>351</v>
          </cell>
          <cell r="AE73" t="str">
            <v>都江堰药店</v>
          </cell>
          <cell r="AF73" t="str">
            <v>崇都片区</v>
          </cell>
          <cell r="AG73">
            <v>13</v>
          </cell>
          <cell r="AH73">
            <v>15</v>
          </cell>
          <cell r="AI73">
            <v>17</v>
          </cell>
          <cell r="AJ73">
            <v>19</v>
          </cell>
          <cell r="AK73">
            <v>1</v>
          </cell>
          <cell r="AL73">
            <v>13</v>
          </cell>
          <cell r="AM73">
            <v>65</v>
          </cell>
          <cell r="AN73">
            <v>19</v>
          </cell>
          <cell r="AO73">
            <v>1651.86</v>
          </cell>
          <cell r="AP73">
            <v>6</v>
          </cell>
          <cell r="AQ73">
            <v>82.6</v>
          </cell>
        </row>
        <row r="73">
          <cell r="AS73">
            <v>17.6</v>
          </cell>
          <cell r="AT73">
            <v>5</v>
          </cell>
          <cell r="AU73">
            <v>7</v>
          </cell>
          <cell r="AV73">
            <v>9</v>
          </cell>
          <cell r="AW73">
            <v>11</v>
          </cell>
          <cell r="AX73">
            <v>1</v>
          </cell>
          <cell r="AY73">
            <v>5</v>
          </cell>
          <cell r="AZ73">
            <v>75</v>
          </cell>
          <cell r="BA73">
            <v>5</v>
          </cell>
          <cell r="BB73">
            <v>0</v>
          </cell>
          <cell r="BC73">
            <v>75</v>
          </cell>
          <cell r="BD73">
            <v>0</v>
          </cell>
          <cell r="BE73">
            <v>0</v>
          </cell>
          <cell r="BF73">
            <v>6</v>
          </cell>
          <cell r="BG73">
            <v>8</v>
          </cell>
          <cell r="BH73">
            <v>10</v>
          </cell>
          <cell r="BI73">
            <v>11</v>
          </cell>
          <cell r="BJ73">
            <v>4</v>
          </cell>
          <cell r="BK73">
            <v>11</v>
          </cell>
          <cell r="BL73">
            <v>132</v>
          </cell>
          <cell r="BM73">
            <v>11</v>
          </cell>
          <cell r="BN73">
            <v>0</v>
          </cell>
          <cell r="BO73">
            <v>132</v>
          </cell>
        </row>
        <row r="73">
          <cell r="BR73">
            <v>70</v>
          </cell>
          <cell r="BS73">
            <v>351</v>
          </cell>
          <cell r="BT73" t="str">
            <v>都江堰药店</v>
          </cell>
          <cell r="BU73" t="str">
            <v>崇都片区</v>
          </cell>
          <cell r="BV73">
            <v>19</v>
          </cell>
          <cell r="BW73">
            <v>24</v>
          </cell>
          <cell r="BX73">
            <v>29</v>
          </cell>
          <cell r="BY73">
            <v>36</v>
          </cell>
          <cell r="BZ73">
            <v>1</v>
          </cell>
          <cell r="CA73">
            <v>19</v>
          </cell>
          <cell r="CB73">
            <v>114</v>
          </cell>
          <cell r="CC73">
            <v>21</v>
          </cell>
          <cell r="CD73">
            <v>2</v>
          </cell>
          <cell r="CE73">
            <v>126</v>
          </cell>
        </row>
        <row r="73">
          <cell r="CG73">
            <v>12</v>
          </cell>
          <cell r="CH73">
            <v>18</v>
          </cell>
          <cell r="CI73">
            <v>23</v>
          </cell>
          <cell r="CJ73">
            <v>28</v>
          </cell>
          <cell r="CK73">
            <v>32</v>
          </cell>
          <cell r="CL73">
            <v>1</v>
          </cell>
          <cell r="CM73">
            <v>18</v>
          </cell>
          <cell r="CN73">
            <v>144</v>
          </cell>
          <cell r="CO73">
            <v>4</v>
          </cell>
          <cell r="CP73">
            <v>-14</v>
          </cell>
          <cell r="CQ73">
            <v>0</v>
          </cell>
          <cell r="CR73">
            <v>144</v>
          </cell>
        </row>
        <row r="73">
          <cell r="CT73">
            <v>70</v>
          </cell>
          <cell r="CU73">
            <v>351</v>
          </cell>
          <cell r="CV73" t="str">
            <v>都江堰药店</v>
          </cell>
          <cell r="CW73" t="str">
            <v>崇都片区</v>
          </cell>
          <cell r="CX73">
            <v>5</v>
          </cell>
          <cell r="CY73">
            <v>7</v>
          </cell>
          <cell r="CZ73">
            <v>9</v>
          </cell>
          <cell r="DA73">
            <v>11</v>
          </cell>
          <cell r="DB73">
            <v>1</v>
          </cell>
          <cell r="DC73">
            <v>5</v>
          </cell>
          <cell r="DD73">
            <v>75</v>
          </cell>
          <cell r="DE73">
            <v>5</v>
          </cell>
          <cell r="DF73">
            <v>0</v>
          </cell>
          <cell r="DG73">
            <v>75</v>
          </cell>
          <cell r="DH73">
            <v>0</v>
          </cell>
          <cell r="DI73">
            <v>0</v>
          </cell>
          <cell r="DJ73">
            <v>13</v>
          </cell>
          <cell r="DK73">
            <v>15</v>
          </cell>
          <cell r="DL73">
            <v>17</v>
          </cell>
          <cell r="DM73">
            <v>19</v>
          </cell>
          <cell r="DN73">
            <v>1</v>
          </cell>
          <cell r="DO73">
            <v>13</v>
          </cell>
          <cell r="DP73">
            <v>65</v>
          </cell>
          <cell r="DQ73">
            <v>19</v>
          </cell>
          <cell r="DR73">
            <v>1651.86</v>
          </cell>
          <cell r="DS73">
            <v>6</v>
          </cell>
          <cell r="DT73">
            <v>82.6</v>
          </cell>
        </row>
        <row r="73">
          <cell r="DV73">
            <v>17.6</v>
          </cell>
          <cell r="DW73">
            <v>2</v>
          </cell>
          <cell r="DX73">
            <v>3</v>
          </cell>
          <cell r="DY73">
            <v>4</v>
          </cell>
          <cell r="DZ73">
            <v>5</v>
          </cell>
          <cell r="EA73">
            <v>4</v>
          </cell>
          <cell r="EB73">
            <v>5</v>
          </cell>
          <cell r="EC73">
            <v>150</v>
          </cell>
          <cell r="ED73">
            <v>5</v>
          </cell>
          <cell r="EE73">
            <v>0</v>
          </cell>
          <cell r="EF73">
            <v>150</v>
          </cell>
        </row>
        <row r="73">
          <cell r="EI73">
            <v>1475</v>
          </cell>
          <cell r="EJ73">
            <v>1405.6</v>
          </cell>
          <cell r="EK73">
            <v>144</v>
          </cell>
          <cell r="EL73">
            <v>74.6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9</v>
          </cell>
          <cell r="I74">
            <v>1</v>
          </cell>
          <cell r="J74">
            <v>5</v>
          </cell>
          <cell r="K74">
            <v>50</v>
          </cell>
          <cell r="L74">
            <v>2.25</v>
          </cell>
          <cell r="M74">
            <v>-2.75</v>
          </cell>
          <cell r="N74">
            <v>0</v>
          </cell>
          <cell r="O74">
            <v>50</v>
          </cell>
        </row>
        <row r="74">
          <cell r="Q74">
            <v>21</v>
          </cell>
          <cell r="R74">
            <v>24</v>
          </cell>
          <cell r="S74">
            <v>27</v>
          </cell>
          <cell r="T74">
            <v>29</v>
          </cell>
          <cell r="U74">
            <v>4</v>
          </cell>
          <cell r="V74">
            <v>29</v>
          </cell>
          <cell r="W74">
            <v>261</v>
          </cell>
          <cell r="X74">
            <v>14</v>
          </cell>
          <cell r="Y74">
            <v>-15</v>
          </cell>
          <cell r="Z74">
            <v>0</v>
          </cell>
          <cell r="AA74">
            <v>261</v>
          </cell>
        </row>
        <row r="74">
          <cell r="AC74">
            <v>71</v>
          </cell>
          <cell r="AD74">
            <v>367</v>
          </cell>
          <cell r="AE74" t="str">
            <v>金带街药店</v>
          </cell>
          <cell r="AF74" t="str">
            <v>崇都片区</v>
          </cell>
          <cell r="AG74">
            <v>18</v>
          </cell>
          <cell r="AH74">
            <v>20</v>
          </cell>
          <cell r="AI74">
            <v>23</v>
          </cell>
          <cell r="AJ74">
            <v>25</v>
          </cell>
          <cell r="AK74">
            <v>1</v>
          </cell>
          <cell r="AL74">
            <v>18</v>
          </cell>
          <cell r="AM74">
            <v>90</v>
          </cell>
          <cell r="AN74">
            <v>4</v>
          </cell>
          <cell r="AO74">
            <v>337.8</v>
          </cell>
          <cell r="AP74">
            <v>-14</v>
          </cell>
          <cell r="AQ74">
            <v>0</v>
          </cell>
          <cell r="AR74">
            <v>90</v>
          </cell>
        </row>
        <row r="74">
          <cell r="AT74">
            <v>4</v>
          </cell>
          <cell r="AU74">
            <v>6</v>
          </cell>
          <cell r="AV74">
            <v>8</v>
          </cell>
          <cell r="AW74">
            <v>10</v>
          </cell>
          <cell r="AX74">
            <v>2</v>
          </cell>
          <cell r="AY74">
            <v>6</v>
          </cell>
          <cell r="AZ74">
            <v>120</v>
          </cell>
          <cell r="BA74">
            <v>1</v>
          </cell>
          <cell r="BB74">
            <v>-5</v>
          </cell>
          <cell r="BC74">
            <v>0</v>
          </cell>
          <cell r="BD74">
            <v>120</v>
          </cell>
        </row>
        <row r="74">
          <cell r="BF74">
            <v>6</v>
          </cell>
          <cell r="BG74">
            <v>8</v>
          </cell>
          <cell r="BH74">
            <v>10</v>
          </cell>
          <cell r="BI74">
            <v>11</v>
          </cell>
          <cell r="BJ74">
            <v>4</v>
          </cell>
          <cell r="BK74">
            <v>11</v>
          </cell>
          <cell r="BL74">
            <v>132</v>
          </cell>
          <cell r="BM74">
            <v>4</v>
          </cell>
          <cell r="BN74">
            <v>-7</v>
          </cell>
          <cell r="BO74">
            <v>0</v>
          </cell>
          <cell r="BP74">
            <v>132</v>
          </cell>
        </row>
        <row r="74">
          <cell r="BR74">
            <v>71</v>
          </cell>
          <cell r="BS74">
            <v>367</v>
          </cell>
          <cell r="BT74" t="str">
            <v>金带街药店</v>
          </cell>
          <cell r="BU74" t="str">
            <v>崇都片区</v>
          </cell>
          <cell r="BV74">
            <v>8</v>
          </cell>
          <cell r="BW74">
            <v>10</v>
          </cell>
          <cell r="BX74">
            <v>12</v>
          </cell>
          <cell r="BY74">
            <v>15</v>
          </cell>
          <cell r="BZ74">
            <v>2</v>
          </cell>
          <cell r="CA74">
            <v>10</v>
          </cell>
          <cell r="CB74">
            <v>80</v>
          </cell>
          <cell r="CC74">
            <v>10</v>
          </cell>
          <cell r="CD74">
            <v>0</v>
          </cell>
          <cell r="CE74">
            <v>80</v>
          </cell>
        </row>
        <row r="74">
          <cell r="CH74">
            <v>8</v>
          </cell>
          <cell r="CI74">
            <v>10</v>
          </cell>
          <cell r="CJ74">
            <v>12</v>
          </cell>
          <cell r="CK74">
            <v>14</v>
          </cell>
          <cell r="CL74">
            <v>1</v>
          </cell>
          <cell r="CM74">
            <v>8</v>
          </cell>
          <cell r="CN74">
            <v>64</v>
          </cell>
          <cell r="CO74">
            <v>10</v>
          </cell>
          <cell r="CP74">
            <v>2</v>
          </cell>
          <cell r="CQ74">
            <v>80</v>
          </cell>
          <cell r="CR74">
            <v>0</v>
          </cell>
          <cell r="CS74">
            <v>16</v>
          </cell>
          <cell r="CT74">
            <v>71</v>
          </cell>
          <cell r="CU74">
            <v>367</v>
          </cell>
          <cell r="CV74" t="str">
            <v>金带街药店</v>
          </cell>
          <cell r="CW74" t="str">
            <v>崇都片区</v>
          </cell>
          <cell r="CX74">
            <v>4</v>
          </cell>
          <cell r="CY74">
            <v>6</v>
          </cell>
          <cell r="CZ74">
            <v>8</v>
          </cell>
          <cell r="DA74">
            <v>10</v>
          </cell>
          <cell r="DB74">
            <v>2</v>
          </cell>
          <cell r="DC74">
            <v>6</v>
          </cell>
          <cell r="DD74">
            <v>120</v>
          </cell>
          <cell r="DE74">
            <v>1</v>
          </cell>
          <cell r="DF74">
            <v>-5</v>
          </cell>
          <cell r="DG74">
            <v>0</v>
          </cell>
          <cell r="DH74">
            <v>120</v>
          </cell>
        </row>
        <row r="74">
          <cell r="DJ74">
            <v>18</v>
          </cell>
          <cell r="DK74">
            <v>20</v>
          </cell>
          <cell r="DL74">
            <v>23</v>
          </cell>
          <cell r="DM74">
            <v>25</v>
          </cell>
          <cell r="DN74">
            <v>1</v>
          </cell>
          <cell r="DO74">
            <v>18</v>
          </cell>
          <cell r="DP74">
            <v>90</v>
          </cell>
          <cell r="DQ74">
            <v>4</v>
          </cell>
          <cell r="DR74">
            <v>337.8</v>
          </cell>
          <cell r="DS74">
            <v>-14</v>
          </cell>
          <cell r="DT74">
            <v>0</v>
          </cell>
          <cell r="DU74">
            <v>90</v>
          </cell>
        </row>
        <row r="74">
          <cell r="DW74">
            <v>4</v>
          </cell>
          <cell r="DX74">
            <v>5</v>
          </cell>
          <cell r="DY74">
            <v>6</v>
          </cell>
          <cell r="DZ74">
            <v>7</v>
          </cell>
          <cell r="EA74">
            <v>1</v>
          </cell>
          <cell r="EB74">
            <v>4</v>
          </cell>
          <cell r="EC74">
            <v>60</v>
          </cell>
          <cell r="ED74">
            <v>8</v>
          </cell>
          <cell r="EE74">
            <v>4</v>
          </cell>
          <cell r="EF74">
            <v>120</v>
          </cell>
        </row>
        <row r="74">
          <cell r="EH74">
            <v>60</v>
          </cell>
          <cell r="EI74">
            <v>857</v>
          </cell>
          <cell r="EJ74">
            <v>280</v>
          </cell>
          <cell r="EK74">
            <v>653</v>
          </cell>
          <cell r="EL74">
            <v>76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4</v>
          </cell>
          <cell r="F75">
            <v>5</v>
          </cell>
          <cell r="G75">
            <v>7</v>
          </cell>
          <cell r="H75">
            <v>8</v>
          </cell>
          <cell r="I75">
            <v>1</v>
          </cell>
          <cell r="J75">
            <v>4</v>
          </cell>
          <cell r="K75">
            <v>40</v>
          </cell>
          <cell r="L75">
            <v>3</v>
          </cell>
          <cell r="M75">
            <v>-1</v>
          </cell>
          <cell r="N75">
            <v>0</v>
          </cell>
          <cell r="O75">
            <v>40</v>
          </cell>
        </row>
        <row r="75">
          <cell r="Q75">
            <v>18</v>
          </cell>
          <cell r="R75">
            <v>20</v>
          </cell>
          <cell r="S75">
            <v>22</v>
          </cell>
          <cell r="T75">
            <v>24</v>
          </cell>
          <cell r="U75">
            <v>2</v>
          </cell>
          <cell r="V75">
            <v>20</v>
          </cell>
          <cell r="W75">
            <v>100</v>
          </cell>
          <cell r="X75">
            <v>12</v>
          </cell>
          <cell r="Y75">
            <v>-8</v>
          </cell>
          <cell r="Z75">
            <v>0</v>
          </cell>
          <cell r="AA75">
            <v>100</v>
          </cell>
        </row>
        <row r="75">
          <cell r="AC75">
            <v>72</v>
          </cell>
          <cell r="AD75">
            <v>572</v>
          </cell>
          <cell r="AE75" t="str">
            <v>郫县店</v>
          </cell>
          <cell r="AF75" t="str">
            <v>崇都片区</v>
          </cell>
          <cell r="AG75">
            <v>11</v>
          </cell>
          <cell r="AH75">
            <v>12</v>
          </cell>
          <cell r="AI75">
            <v>14</v>
          </cell>
          <cell r="AJ75">
            <v>15</v>
          </cell>
          <cell r="AK75">
            <v>1</v>
          </cell>
          <cell r="AL75">
            <v>11</v>
          </cell>
          <cell r="AM75">
            <v>55</v>
          </cell>
          <cell r="AN75">
            <v>0</v>
          </cell>
          <cell r="AO75">
            <v>0</v>
          </cell>
          <cell r="AP75">
            <v>-11</v>
          </cell>
          <cell r="AQ75">
            <v>0</v>
          </cell>
          <cell r="AR75">
            <v>55</v>
          </cell>
        </row>
        <row r="75">
          <cell r="AT75">
            <v>2</v>
          </cell>
          <cell r="AU75">
            <v>3</v>
          </cell>
          <cell r="AV75">
            <v>4</v>
          </cell>
          <cell r="AW75">
            <v>5</v>
          </cell>
          <cell r="AX75">
            <v>1</v>
          </cell>
          <cell r="AY75">
            <v>2</v>
          </cell>
          <cell r="AZ75">
            <v>30</v>
          </cell>
          <cell r="BA75">
            <v>2</v>
          </cell>
          <cell r="BB75">
            <v>0</v>
          </cell>
          <cell r="BC75">
            <v>30</v>
          </cell>
          <cell r="BD75">
            <v>0</v>
          </cell>
          <cell r="BE75">
            <v>0</v>
          </cell>
          <cell r="BF75">
            <v>3</v>
          </cell>
          <cell r="BG75">
            <v>4</v>
          </cell>
          <cell r="BH75">
            <v>5</v>
          </cell>
          <cell r="BI75">
            <v>6</v>
          </cell>
          <cell r="BJ75">
            <v>2</v>
          </cell>
          <cell r="BK75">
            <v>4</v>
          </cell>
          <cell r="BL75">
            <v>32</v>
          </cell>
          <cell r="BM75">
            <v>6</v>
          </cell>
          <cell r="BN75">
            <v>2</v>
          </cell>
          <cell r="BO75">
            <v>48</v>
          </cell>
        </row>
        <row r="75">
          <cell r="BQ75">
            <v>16</v>
          </cell>
          <cell r="BR75">
            <v>72</v>
          </cell>
          <cell r="BS75">
            <v>572</v>
          </cell>
          <cell r="BT75" t="str">
            <v>郫县店</v>
          </cell>
          <cell r="BU75" t="str">
            <v>崇都片区</v>
          </cell>
          <cell r="BV75">
            <v>4</v>
          </cell>
          <cell r="BW75">
            <v>5</v>
          </cell>
          <cell r="BX75">
            <v>6</v>
          </cell>
          <cell r="BY75">
            <v>7</v>
          </cell>
          <cell r="BZ75">
            <v>2</v>
          </cell>
          <cell r="CA75">
            <v>5</v>
          </cell>
          <cell r="CB75">
            <v>40</v>
          </cell>
          <cell r="CC75">
            <v>6</v>
          </cell>
          <cell r="CD75">
            <v>1</v>
          </cell>
          <cell r="CE75">
            <v>48</v>
          </cell>
        </row>
        <row r="75">
          <cell r="CG75">
            <v>8</v>
          </cell>
          <cell r="CH75">
            <v>4</v>
          </cell>
          <cell r="CI75">
            <v>5</v>
          </cell>
          <cell r="CJ75">
            <v>6</v>
          </cell>
          <cell r="CK75">
            <v>7</v>
          </cell>
          <cell r="CL75">
            <v>1</v>
          </cell>
          <cell r="CM75">
            <v>4</v>
          </cell>
          <cell r="CN75">
            <v>32</v>
          </cell>
          <cell r="CO75">
            <v>0</v>
          </cell>
          <cell r="CP75">
            <v>-4</v>
          </cell>
          <cell r="CQ75">
            <v>0</v>
          </cell>
          <cell r="CR75">
            <v>32</v>
          </cell>
        </row>
        <row r="75">
          <cell r="CT75">
            <v>72</v>
          </cell>
          <cell r="CU75">
            <v>572</v>
          </cell>
          <cell r="CV75" t="str">
            <v>郫县店</v>
          </cell>
          <cell r="CW75" t="str">
            <v>崇都片区</v>
          </cell>
          <cell r="CX75">
            <v>2</v>
          </cell>
          <cell r="CY75">
            <v>3</v>
          </cell>
          <cell r="CZ75">
            <v>4</v>
          </cell>
          <cell r="DA75">
            <v>5</v>
          </cell>
          <cell r="DB75">
            <v>1</v>
          </cell>
          <cell r="DC75">
            <v>2</v>
          </cell>
          <cell r="DD75">
            <v>30</v>
          </cell>
          <cell r="DE75">
            <v>2</v>
          </cell>
          <cell r="DF75">
            <v>0</v>
          </cell>
          <cell r="DG75">
            <v>30</v>
          </cell>
          <cell r="DH75">
            <v>0</v>
          </cell>
          <cell r="DI75">
            <v>0</v>
          </cell>
          <cell r="DJ75">
            <v>11</v>
          </cell>
          <cell r="DK75">
            <v>12</v>
          </cell>
          <cell r="DL75">
            <v>14</v>
          </cell>
          <cell r="DM75">
            <v>15</v>
          </cell>
          <cell r="DN75">
            <v>1</v>
          </cell>
          <cell r="DO75">
            <v>11</v>
          </cell>
          <cell r="DP75">
            <v>55</v>
          </cell>
          <cell r="DQ75">
            <v>0</v>
          </cell>
          <cell r="DR75">
            <v>0</v>
          </cell>
          <cell r="DS75">
            <v>-11</v>
          </cell>
          <cell r="DT75">
            <v>0</v>
          </cell>
          <cell r="DU75">
            <v>55</v>
          </cell>
        </row>
        <row r="75">
          <cell r="DW75">
            <v>2</v>
          </cell>
          <cell r="DX75">
            <v>3</v>
          </cell>
          <cell r="DY75">
            <v>4</v>
          </cell>
          <cell r="DZ75">
            <v>5</v>
          </cell>
          <cell r="EA75">
            <v>1</v>
          </cell>
          <cell r="EB75">
            <v>2</v>
          </cell>
          <cell r="EC75">
            <v>30</v>
          </cell>
          <cell r="ED75">
            <v>2</v>
          </cell>
          <cell r="EE75">
            <v>0</v>
          </cell>
          <cell r="EF75">
            <v>30</v>
          </cell>
        </row>
        <row r="75">
          <cell r="EI75">
            <v>359</v>
          </cell>
          <cell r="EJ75">
            <v>156</v>
          </cell>
          <cell r="EK75">
            <v>227</v>
          </cell>
          <cell r="EL75">
            <v>24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4</v>
          </cell>
          <cell r="F76">
            <v>5</v>
          </cell>
          <cell r="G76">
            <v>7</v>
          </cell>
          <cell r="H76">
            <v>8</v>
          </cell>
          <cell r="I76">
            <v>1</v>
          </cell>
          <cell r="J76">
            <v>4</v>
          </cell>
          <cell r="K76">
            <v>40</v>
          </cell>
          <cell r="L76">
            <v>4</v>
          </cell>
          <cell r="M76">
            <v>0</v>
          </cell>
          <cell r="N76">
            <v>40</v>
          </cell>
          <cell r="O76">
            <v>0</v>
          </cell>
        </row>
        <row r="76">
          <cell r="Q76">
            <v>18</v>
          </cell>
          <cell r="R76">
            <v>20</v>
          </cell>
          <cell r="S76">
            <v>22</v>
          </cell>
          <cell r="T76">
            <v>24</v>
          </cell>
          <cell r="U76">
            <v>1</v>
          </cell>
          <cell r="V76">
            <v>18</v>
          </cell>
          <cell r="W76">
            <v>54</v>
          </cell>
          <cell r="X76">
            <v>18</v>
          </cell>
          <cell r="Y76">
            <v>0</v>
          </cell>
          <cell r="Z76">
            <v>54</v>
          </cell>
          <cell r="AA76">
            <v>0</v>
          </cell>
        </row>
        <row r="76">
          <cell r="AC76">
            <v>73</v>
          </cell>
          <cell r="AD76">
            <v>587</v>
          </cell>
          <cell r="AE76" t="str">
            <v>景中路店</v>
          </cell>
          <cell r="AF76" t="str">
            <v>崇都片区</v>
          </cell>
          <cell r="AG76">
            <v>13</v>
          </cell>
          <cell r="AH76">
            <v>15</v>
          </cell>
          <cell r="AI76">
            <v>17</v>
          </cell>
          <cell r="AJ76">
            <v>19</v>
          </cell>
          <cell r="AK76">
            <v>1</v>
          </cell>
          <cell r="AL76">
            <v>13</v>
          </cell>
          <cell r="AM76">
            <v>65</v>
          </cell>
          <cell r="AN76">
            <v>13.25</v>
          </cell>
          <cell r="AO76">
            <v>1509.82</v>
          </cell>
          <cell r="AP76">
            <v>0.25</v>
          </cell>
          <cell r="AQ76">
            <v>75.5</v>
          </cell>
        </row>
        <row r="76">
          <cell r="AS76">
            <v>10.5</v>
          </cell>
          <cell r="AT76">
            <v>3</v>
          </cell>
          <cell r="AU76">
            <v>5</v>
          </cell>
          <cell r="AV76">
            <v>7</v>
          </cell>
          <cell r="AW76">
            <v>9</v>
          </cell>
          <cell r="AX76">
            <v>1</v>
          </cell>
          <cell r="AY76">
            <v>3</v>
          </cell>
          <cell r="AZ76">
            <v>45</v>
          </cell>
          <cell r="BA76">
            <v>3</v>
          </cell>
          <cell r="BB76">
            <v>0</v>
          </cell>
          <cell r="BC76">
            <v>45</v>
          </cell>
          <cell r="BD76">
            <v>0</v>
          </cell>
          <cell r="BE76">
            <v>0</v>
          </cell>
          <cell r="BF76">
            <v>4</v>
          </cell>
          <cell r="BG76">
            <v>6</v>
          </cell>
          <cell r="BH76">
            <v>7</v>
          </cell>
          <cell r="BI76">
            <v>8</v>
          </cell>
          <cell r="BJ76">
            <v>4</v>
          </cell>
          <cell r="BK76">
            <v>8</v>
          </cell>
          <cell r="BL76">
            <v>96</v>
          </cell>
          <cell r="BM76">
            <v>9</v>
          </cell>
          <cell r="BN76">
            <v>1</v>
          </cell>
          <cell r="BO76">
            <v>108</v>
          </cell>
        </row>
        <row r="76">
          <cell r="BQ76">
            <v>12</v>
          </cell>
          <cell r="BR76">
            <v>73</v>
          </cell>
          <cell r="BS76">
            <v>587</v>
          </cell>
          <cell r="BT76" t="str">
            <v>景中路店</v>
          </cell>
          <cell r="BU76" t="str">
            <v>崇都片区</v>
          </cell>
          <cell r="BV76">
            <v>5</v>
          </cell>
          <cell r="BW76">
            <v>6</v>
          </cell>
          <cell r="BX76">
            <v>8</v>
          </cell>
          <cell r="BY76">
            <v>10</v>
          </cell>
          <cell r="BZ76">
            <v>4</v>
          </cell>
          <cell r="CA76">
            <v>10</v>
          </cell>
          <cell r="CB76">
            <v>120</v>
          </cell>
          <cell r="CC76">
            <v>19</v>
          </cell>
          <cell r="CD76">
            <v>9</v>
          </cell>
          <cell r="CE76">
            <v>228</v>
          </cell>
        </row>
        <row r="76">
          <cell r="CG76">
            <v>108</v>
          </cell>
          <cell r="CH76">
            <v>6</v>
          </cell>
          <cell r="CI76">
            <v>7</v>
          </cell>
          <cell r="CJ76">
            <v>8</v>
          </cell>
          <cell r="CK76">
            <v>10</v>
          </cell>
          <cell r="CL76">
            <v>1</v>
          </cell>
          <cell r="CM76">
            <v>6</v>
          </cell>
          <cell r="CN76">
            <v>48</v>
          </cell>
          <cell r="CO76">
            <v>6</v>
          </cell>
          <cell r="CP76">
            <v>0</v>
          </cell>
          <cell r="CQ76">
            <v>48</v>
          </cell>
          <cell r="CR76">
            <v>0</v>
          </cell>
        </row>
        <row r="76">
          <cell r="CT76">
            <v>73</v>
          </cell>
          <cell r="CU76">
            <v>587</v>
          </cell>
          <cell r="CV76" t="str">
            <v>景中路店</v>
          </cell>
          <cell r="CW76" t="str">
            <v>崇都片区</v>
          </cell>
          <cell r="CX76">
            <v>3</v>
          </cell>
          <cell r="CY76">
            <v>5</v>
          </cell>
          <cell r="CZ76">
            <v>7</v>
          </cell>
          <cell r="DA76">
            <v>9</v>
          </cell>
          <cell r="DB76">
            <v>1</v>
          </cell>
          <cell r="DC76">
            <v>3</v>
          </cell>
          <cell r="DD76">
            <v>45</v>
          </cell>
          <cell r="DE76">
            <v>3</v>
          </cell>
          <cell r="DF76">
            <v>0</v>
          </cell>
          <cell r="DG76">
            <v>45</v>
          </cell>
          <cell r="DH76">
            <v>0</v>
          </cell>
          <cell r="DI76">
            <v>0</v>
          </cell>
          <cell r="DJ76">
            <v>13</v>
          </cell>
          <cell r="DK76">
            <v>15</v>
          </cell>
          <cell r="DL76">
            <v>17</v>
          </cell>
          <cell r="DM76">
            <v>19</v>
          </cell>
          <cell r="DN76">
            <v>1</v>
          </cell>
          <cell r="DO76">
            <v>13</v>
          </cell>
          <cell r="DP76">
            <v>65</v>
          </cell>
          <cell r="DQ76">
            <v>13.25</v>
          </cell>
          <cell r="DR76">
            <v>1509.82</v>
          </cell>
          <cell r="DS76">
            <v>0.25</v>
          </cell>
          <cell r="DT76">
            <v>75.5</v>
          </cell>
        </row>
        <row r="76">
          <cell r="DV76">
            <v>10.5</v>
          </cell>
          <cell r="DW76">
            <v>2</v>
          </cell>
          <cell r="DX76">
            <v>3</v>
          </cell>
          <cell r="DY76">
            <v>4</v>
          </cell>
          <cell r="DZ76">
            <v>5</v>
          </cell>
          <cell r="EA76">
            <v>2</v>
          </cell>
          <cell r="EB76">
            <v>3</v>
          </cell>
          <cell r="EC76">
            <v>60</v>
          </cell>
          <cell r="ED76">
            <v>5</v>
          </cell>
          <cell r="EE76">
            <v>2</v>
          </cell>
          <cell r="EF76">
            <v>100</v>
          </cell>
        </row>
        <row r="76">
          <cell r="EH76">
            <v>40</v>
          </cell>
          <cell r="EI76">
            <v>528</v>
          </cell>
          <cell r="EJ76">
            <v>698.5</v>
          </cell>
          <cell r="EK76">
            <v>0</v>
          </cell>
          <cell r="EL76">
            <v>170.5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4</v>
          </cell>
          <cell r="F77">
            <v>5</v>
          </cell>
          <cell r="G77">
            <v>7</v>
          </cell>
          <cell r="H77">
            <v>8</v>
          </cell>
          <cell r="I77">
            <v>1</v>
          </cell>
          <cell r="J77">
            <v>4</v>
          </cell>
          <cell r="K77">
            <v>40</v>
          </cell>
        </row>
        <row r="77">
          <cell r="M77">
            <v>-4</v>
          </cell>
          <cell r="N77">
            <v>0</v>
          </cell>
          <cell r="O77">
            <v>40</v>
          </cell>
        </row>
        <row r="77">
          <cell r="Q77">
            <v>18</v>
          </cell>
          <cell r="R77">
            <v>20</v>
          </cell>
          <cell r="S77">
            <v>22</v>
          </cell>
          <cell r="T77">
            <v>24</v>
          </cell>
          <cell r="U77">
            <v>1</v>
          </cell>
          <cell r="V77">
            <v>18</v>
          </cell>
          <cell r="W77">
            <v>54</v>
          </cell>
          <cell r="X77">
            <v>13</v>
          </cell>
          <cell r="Y77">
            <v>-5</v>
          </cell>
          <cell r="Z77">
            <v>0</v>
          </cell>
          <cell r="AA77">
            <v>54</v>
          </cell>
        </row>
        <row r="77">
          <cell r="AC77">
            <v>74</v>
          </cell>
          <cell r="AD77">
            <v>704</v>
          </cell>
          <cell r="AE77" t="str">
            <v>奎光路中段药店</v>
          </cell>
          <cell r="AF77" t="str">
            <v>崇都片区</v>
          </cell>
          <cell r="AG77">
            <v>12</v>
          </cell>
          <cell r="AH77">
            <v>13</v>
          </cell>
          <cell r="AI77">
            <v>15</v>
          </cell>
          <cell r="AJ77">
            <v>16</v>
          </cell>
          <cell r="AK77">
            <v>1</v>
          </cell>
          <cell r="AL77">
            <v>12</v>
          </cell>
          <cell r="AM77">
            <v>60</v>
          </cell>
          <cell r="AN77">
            <v>13.6</v>
          </cell>
          <cell r="AO77">
            <v>1046.79</v>
          </cell>
          <cell r="AP77">
            <v>1.6</v>
          </cell>
          <cell r="AQ77">
            <v>52.3</v>
          </cell>
          <cell r="AR77">
            <v>7.7</v>
          </cell>
        </row>
        <row r="77">
          <cell r="AT77">
            <v>3</v>
          </cell>
          <cell r="AU77">
            <v>5</v>
          </cell>
          <cell r="AV77">
            <v>7</v>
          </cell>
          <cell r="AW77">
            <v>9</v>
          </cell>
          <cell r="AX77">
            <v>1</v>
          </cell>
          <cell r="AY77">
            <v>3</v>
          </cell>
          <cell r="AZ77">
            <v>45</v>
          </cell>
          <cell r="BA77">
            <v>4</v>
          </cell>
          <cell r="BB77">
            <v>1</v>
          </cell>
          <cell r="BC77">
            <v>60</v>
          </cell>
          <cell r="BD77">
            <v>0</v>
          </cell>
          <cell r="BE77">
            <v>15</v>
          </cell>
          <cell r="BF77">
            <v>4</v>
          </cell>
          <cell r="BG77">
            <v>6</v>
          </cell>
          <cell r="BH77">
            <v>7</v>
          </cell>
          <cell r="BI77">
            <v>8</v>
          </cell>
          <cell r="BJ77">
            <v>4</v>
          </cell>
          <cell r="BK77">
            <v>8</v>
          </cell>
          <cell r="BL77">
            <v>96</v>
          </cell>
          <cell r="BM77">
            <v>7</v>
          </cell>
          <cell r="BN77">
            <v>-1</v>
          </cell>
          <cell r="BO77">
            <v>0</v>
          </cell>
          <cell r="BP77">
            <v>96</v>
          </cell>
        </row>
        <row r="77">
          <cell r="BR77">
            <v>74</v>
          </cell>
          <cell r="BS77">
            <v>704</v>
          </cell>
          <cell r="BT77" t="str">
            <v>奎光路中段药店</v>
          </cell>
          <cell r="BU77" t="str">
            <v>崇都片区</v>
          </cell>
          <cell r="BV77">
            <v>5</v>
          </cell>
          <cell r="BW77">
            <v>6</v>
          </cell>
          <cell r="BX77">
            <v>8</v>
          </cell>
          <cell r="BY77">
            <v>10</v>
          </cell>
          <cell r="BZ77">
            <v>2</v>
          </cell>
          <cell r="CA77">
            <v>6</v>
          </cell>
          <cell r="CB77">
            <v>48</v>
          </cell>
          <cell r="CC77">
            <v>3</v>
          </cell>
          <cell r="CD77">
            <v>-3</v>
          </cell>
          <cell r="CE77">
            <v>0</v>
          </cell>
          <cell r="CF77">
            <v>48</v>
          </cell>
        </row>
        <row r="77">
          <cell r="CH77">
            <v>5</v>
          </cell>
          <cell r="CI77">
            <v>6</v>
          </cell>
          <cell r="CJ77">
            <v>7</v>
          </cell>
          <cell r="CK77">
            <v>8</v>
          </cell>
          <cell r="CL77">
            <v>1</v>
          </cell>
          <cell r="CM77">
            <v>5</v>
          </cell>
          <cell r="CN77">
            <v>40</v>
          </cell>
          <cell r="CO77">
            <v>12</v>
          </cell>
          <cell r="CP77">
            <v>7</v>
          </cell>
          <cell r="CQ77">
            <v>96</v>
          </cell>
          <cell r="CR77">
            <v>0</v>
          </cell>
          <cell r="CS77">
            <v>56</v>
          </cell>
          <cell r="CT77">
            <v>74</v>
          </cell>
          <cell r="CU77">
            <v>704</v>
          </cell>
          <cell r="CV77" t="str">
            <v>奎光路中段药店</v>
          </cell>
          <cell r="CW77" t="str">
            <v>崇都片区</v>
          </cell>
          <cell r="CX77">
            <v>3</v>
          </cell>
          <cell r="CY77">
            <v>5</v>
          </cell>
          <cell r="CZ77">
            <v>7</v>
          </cell>
          <cell r="DA77">
            <v>9</v>
          </cell>
          <cell r="DB77">
            <v>1</v>
          </cell>
          <cell r="DC77">
            <v>3</v>
          </cell>
          <cell r="DD77">
            <v>45</v>
          </cell>
          <cell r="DE77">
            <v>4</v>
          </cell>
          <cell r="DF77">
            <v>1</v>
          </cell>
          <cell r="DG77">
            <v>60</v>
          </cell>
          <cell r="DH77">
            <v>0</v>
          </cell>
          <cell r="DI77">
            <v>15</v>
          </cell>
          <cell r="DJ77">
            <v>12</v>
          </cell>
          <cell r="DK77">
            <v>13</v>
          </cell>
          <cell r="DL77">
            <v>15</v>
          </cell>
          <cell r="DM77">
            <v>16</v>
          </cell>
          <cell r="DN77">
            <v>1</v>
          </cell>
          <cell r="DO77">
            <v>12</v>
          </cell>
          <cell r="DP77">
            <v>60</v>
          </cell>
          <cell r="DQ77">
            <v>13.6</v>
          </cell>
          <cell r="DR77">
            <v>1046.79</v>
          </cell>
          <cell r="DS77">
            <v>1.6</v>
          </cell>
          <cell r="DT77">
            <v>52.3</v>
          </cell>
          <cell r="DU77">
            <v>7.7</v>
          </cell>
        </row>
        <row r="77">
          <cell r="DW77">
            <v>2</v>
          </cell>
          <cell r="DX77">
            <v>3</v>
          </cell>
          <cell r="DY77">
            <v>4</v>
          </cell>
          <cell r="DZ77">
            <v>5</v>
          </cell>
          <cell r="EA77">
            <v>1</v>
          </cell>
          <cell r="EB77">
            <v>2</v>
          </cell>
          <cell r="EC77">
            <v>30</v>
          </cell>
          <cell r="ED77">
            <v>6</v>
          </cell>
          <cell r="EE77">
            <v>4</v>
          </cell>
          <cell r="EF77">
            <v>90</v>
          </cell>
        </row>
        <row r="77">
          <cell r="EH77">
            <v>60</v>
          </cell>
          <cell r="EI77">
            <v>413</v>
          </cell>
          <cell r="EJ77">
            <v>298.3</v>
          </cell>
          <cell r="EK77">
            <v>245.7</v>
          </cell>
          <cell r="EL77">
            <v>131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4</v>
          </cell>
          <cell r="F78">
            <v>5</v>
          </cell>
          <cell r="G78">
            <v>7</v>
          </cell>
          <cell r="H78">
            <v>8</v>
          </cell>
          <cell r="I78">
            <v>4</v>
          </cell>
          <cell r="J78">
            <v>8</v>
          </cell>
          <cell r="K78">
            <v>360</v>
          </cell>
        </row>
        <row r="78">
          <cell r="M78">
            <v>-8</v>
          </cell>
          <cell r="N78">
            <v>0</v>
          </cell>
          <cell r="O78">
            <v>360</v>
          </cell>
        </row>
        <row r="78">
          <cell r="Q78">
            <v>18</v>
          </cell>
          <cell r="R78">
            <v>20</v>
          </cell>
          <cell r="S78">
            <v>22</v>
          </cell>
          <cell r="T78">
            <v>24</v>
          </cell>
          <cell r="U78">
            <v>4</v>
          </cell>
          <cell r="V78">
            <v>24</v>
          </cell>
          <cell r="W78">
            <v>216</v>
          </cell>
          <cell r="X78">
            <v>13</v>
          </cell>
          <cell r="Y78">
            <v>-11</v>
          </cell>
          <cell r="Z78">
            <v>0</v>
          </cell>
          <cell r="AA78">
            <v>216</v>
          </cell>
        </row>
        <row r="78">
          <cell r="AC78">
            <v>75</v>
          </cell>
          <cell r="AD78">
            <v>706</v>
          </cell>
          <cell r="AE78" t="str">
            <v>翔风路药店</v>
          </cell>
          <cell r="AF78" t="str">
            <v>崇都片区</v>
          </cell>
          <cell r="AG78">
            <v>12</v>
          </cell>
          <cell r="AH78">
            <v>13</v>
          </cell>
          <cell r="AI78">
            <v>15</v>
          </cell>
          <cell r="AJ78">
            <v>16</v>
          </cell>
          <cell r="AK78">
            <v>4</v>
          </cell>
          <cell r="AL78">
            <v>16</v>
          </cell>
          <cell r="AM78">
            <v>208</v>
          </cell>
          <cell r="AN78">
            <v>9.6</v>
          </cell>
          <cell r="AO78">
            <v>742.41</v>
          </cell>
          <cell r="AP78">
            <v>-6.4</v>
          </cell>
          <cell r="AQ78">
            <v>0</v>
          </cell>
          <cell r="AR78">
            <v>208</v>
          </cell>
        </row>
        <row r="78">
          <cell r="AT78">
            <v>4</v>
          </cell>
          <cell r="AU78">
            <v>6</v>
          </cell>
          <cell r="AV78">
            <v>8</v>
          </cell>
          <cell r="AW78">
            <v>10</v>
          </cell>
          <cell r="AX78">
            <v>4</v>
          </cell>
          <cell r="AY78">
            <v>10</v>
          </cell>
          <cell r="AZ78">
            <v>300</v>
          </cell>
          <cell r="BA78">
            <v>0</v>
          </cell>
          <cell r="BB78">
            <v>-10</v>
          </cell>
          <cell r="BC78">
            <v>0</v>
          </cell>
          <cell r="BD78">
            <v>300</v>
          </cell>
        </row>
        <row r="78">
          <cell r="BF78">
            <v>3</v>
          </cell>
          <cell r="BG78">
            <v>4</v>
          </cell>
          <cell r="BH78">
            <v>5</v>
          </cell>
          <cell r="BI78">
            <v>6</v>
          </cell>
          <cell r="BJ78">
            <v>4</v>
          </cell>
          <cell r="BK78">
            <v>6</v>
          </cell>
          <cell r="BL78">
            <v>72</v>
          </cell>
          <cell r="BM78">
            <v>10</v>
          </cell>
          <cell r="BN78">
            <v>4</v>
          </cell>
          <cell r="BO78">
            <v>120</v>
          </cell>
        </row>
        <row r="78">
          <cell r="BQ78">
            <v>48</v>
          </cell>
          <cell r="BR78">
            <v>75</v>
          </cell>
          <cell r="BS78">
            <v>706</v>
          </cell>
          <cell r="BT78" t="str">
            <v>翔风路药店</v>
          </cell>
          <cell r="BU78" t="str">
            <v>崇都片区</v>
          </cell>
          <cell r="BV78">
            <v>5</v>
          </cell>
          <cell r="BW78">
            <v>6</v>
          </cell>
          <cell r="BX78">
            <v>8</v>
          </cell>
          <cell r="BY78">
            <v>10</v>
          </cell>
          <cell r="BZ78">
            <v>4</v>
          </cell>
          <cell r="CA78">
            <v>10</v>
          </cell>
          <cell r="CB78">
            <v>120</v>
          </cell>
          <cell r="CC78">
            <v>10</v>
          </cell>
          <cell r="CD78">
            <v>0</v>
          </cell>
          <cell r="CE78">
            <v>120</v>
          </cell>
        </row>
        <row r="78">
          <cell r="CH78">
            <v>5</v>
          </cell>
          <cell r="CI78">
            <v>6</v>
          </cell>
          <cell r="CJ78">
            <v>7</v>
          </cell>
          <cell r="CK78">
            <v>8</v>
          </cell>
          <cell r="CL78">
            <v>4</v>
          </cell>
          <cell r="CM78">
            <v>8</v>
          </cell>
          <cell r="CN78">
            <v>120</v>
          </cell>
          <cell r="CO78">
            <v>0</v>
          </cell>
          <cell r="CP78">
            <v>-8</v>
          </cell>
          <cell r="CQ78">
            <v>0</v>
          </cell>
          <cell r="CR78">
            <v>120</v>
          </cell>
        </row>
        <row r="78">
          <cell r="CT78">
            <v>75</v>
          </cell>
          <cell r="CU78">
            <v>706</v>
          </cell>
          <cell r="CV78" t="str">
            <v>翔风路药店</v>
          </cell>
          <cell r="CW78" t="str">
            <v>崇都片区</v>
          </cell>
          <cell r="CX78">
            <v>4</v>
          </cell>
          <cell r="CY78">
            <v>6</v>
          </cell>
          <cell r="CZ78">
            <v>8</v>
          </cell>
          <cell r="DA78">
            <v>10</v>
          </cell>
          <cell r="DB78">
            <v>4</v>
          </cell>
          <cell r="DC78">
            <v>10</v>
          </cell>
          <cell r="DD78">
            <v>300</v>
          </cell>
          <cell r="DE78">
            <v>0</v>
          </cell>
          <cell r="DF78">
            <v>-10</v>
          </cell>
          <cell r="DG78">
            <v>0</v>
          </cell>
          <cell r="DH78">
            <v>300</v>
          </cell>
        </row>
        <row r="78">
          <cell r="DJ78">
            <v>12</v>
          </cell>
          <cell r="DK78">
            <v>13</v>
          </cell>
          <cell r="DL78">
            <v>15</v>
          </cell>
          <cell r="DM78">
            <v>16</v>
          </cell>
          <cell r="DN78">
            <v>4</v>
          </cell>
          <cell r="DO78">
            <v>16</v>
          </cell>
          <cell r="DP78">
            <v>208</v>
          </cell>
          <cell r="DQ78">
            <v>9.6</v>
          </cell>
          <cell r="DR78">
            <v>742.41</v>
          </cell>
          <cell r="DS78">
            <v>-6.4</v>
          </cell>
          <cell r="DT78">
            <v>0</v>
          </cell>
          <cell r="DU78">
            <v>208</v>
          </cell>
        </row>
        <row r="78">
          <cell r="DW78">
            <v>2</v>
          </cell>
          <cell r="DX78">
            <v>3</v>
          </cell>
          <cell r="DY78">
            <v>4</v>
          </cell>
          <cell r="DZ78">
            <v>5</v>
          </cell>
          <cell r="EA78">
            <v>4</v>
          </cell>
          <cell r="EB78">
            <v>5</v>
          </cell>
          <cell r="EC78">
            <v>150</v>
          </cell>
          <cell r="ED78">
            <v>2</v>
          </cell>
          <cell r="EE78">
            <v>-3</v>
          </cell>
        </row>
        <row r="78">
          <cell r="EG78">
            <v>150</v>
          </cell>
        </row>
        <row r="78">
          <cell r="EI78">
            <v>1546</v>
          </cell>
          <cell r="EJ78">
            <v>240</v>
          </cell>
          <cell r="EK78">
            <v>1354</v>
          </cell>
          <cell r="EL78">
            <v>48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2</v>
          </cell>
          <cell r="F79">
            <v>3</v>
          </cell>
          <cell r="G79">
            <v>4</v>
          </cell>
          <cell r="H79">
            <v>5</v>
          </cell>
          <cell r="I79">
            <v>3</v>
          </cell>
          <cell r="J79">
            <v>4</v>
          </cell>
          <cell r="K79">
            <v>140</v>
          </cell>
          <cell r="L79">
            <v>1</v>
          </cell>
          <cell r="M79">
            <v>-3</v>
          </cell>
          <cell r="N79">
            <v>0</v>
          </cell>
          <cell r="O79">
            <v>140</v>
          </cell>
        </row>
        <row r="79">
          <cell r="Q79">
            <v>7</v>
          </cell>
          <cell r="R79">
            <v>8</v>
          </cell>
          <cell r="S79">
            <v>10</v>
          </cell>
          <cell r="T79">
            <v>11</v>
          </cell>
          <cell r="U79">
            <v>4</v>
          </cell>
          <cell r="V79">
            <v>11</v>
          </cell>
          <cell r="W79">
            <v>99</v>
          </cell>
          <cell r="X79">
            <v>14</v>
          </cell>
          <cell r="Y79">
            <v>3</v>
          </cell>
          <cell r="Z79">
            <v>126</v>
          </cell>
          <cell r="AA79">
            <v>0</v>
          </cell>
          <cell r="AB79">
            <v>27</v>
          </cell>
          <cell r="AC79">
            <v>76</v>
          </cell>
          <cell r="AD79">
            <v>710</v>
          </cell>
          <cell r="AE79" t="str">
            <v>问道西路药店</v>
          </cell>
          <cell r="AF79" t="str">
            <v>崇都片区</v>
          </cell>
          <cell r="AG79">
            <v>10</v>
          </cell>
          <cell r="AH79">
            <v>11</v>
          </cell>
          <cell r="AI79">
            <v>12</v>
          </cell>
          <cell r="AJ79">
            <v>14</v>
          </cell>
          <cell r="AK79">
            <v>4</v>
          </cell>
          <cell r="AL79">
            <v>14</v>
          </cell>
          <cell r="AM79">
            <v>182</v>
          </cell>
          <cell r="AN79">
            <v>4</v>
          </cell>
          <cell r="AO79">
            <v>225.94</v>
          </cell>
          <cell r="AP79">
            <v>-10</v>
          </cell>
          <cell r="AQ79">
            <v>0</v>
          </cell>
          <cell r="AR79">
            <v>182</v>
          </cell>
        </row>
        <row r="79">
          <cell r="AT79">
            <v>2</v>
          </cell>
          <cell r="AU79">
            <v>3</v>
          </cell>
          <cell r="AV79">
            <v>4</v>
          </cell>
          <cell r="AW79">
            <v>5</v>
          </cell>
          <cell r="AX79">
            <v>2</v>
          </cell>
          <cell r="AY79">
            <v>3</v>
          </cell>
          <cell r="AZ79">
            <v>60</v>
          </cell>
          <cell r="BA79">
            <v>3</v>
          </cell>
          <cell r="BB79">
            <v>0</v>
          </cell>
          <cell r="BC79">
            <v>60</v>
          </cell>
          <cell r="BD79">
            <v>0</v>
          </cell>
          <cell r="BE79">
            <v>0</v>
          </cell>
          <cell r="BF79">
            <v>3</v>
          </cell>
          <cell r="BG79">
            <v>4</v>
          </cell>
          <cell r="BH79">
            <v>5</v>
          </cell>
          <cell r="BI79">
            <v>6</v>
          </cell>
          <cell r="BJ79">
            <v>4</v>
          </cell>
          <cell r="BK79">
            <v>6</v>
          </cell>
          <cell r="BL79">
            <v>72</v>
          </cell>
          <cell r="BM79">
            <v>1</v>
          </cell>
          <cell r="BN79">
            <v>-5</v>
          </cell>
          <cell r="BO79">
            <v>0</v>
          </cell>
          <cell r="BP79">
            <v>72</v>
          </cell>
        </row>
        <row r="79">
          <cell r="BR79">
            <v>76</v>
          </cell>
          <cell r="BS79">
            <v>710</v>
          </cell>
          <cell r="BT79" t="str">
            <v>问道西路药店</v>
          </cell>
          <cell r="BU79" t="str">
            <v>崇都片区</v>
          </cell>
          <cell r="BV79">
            <v>3</v>
          </cell>
          <cell r="BW79">
            <v>4</v>
          </cell>
          <cell r="BX79">
            <v>5</v>
          </cell>
          <cell r="BY79">
            <v>6</v>
          </cell>
          <cell r="BZ79">
            <v>4</v>
          </cell>
          <cell r="CA79">
            <v>6</v>
          </cell>
          <cell r="CB79">
            <v>72</v>
          </cell>
          <cell r="CC79">
            <v>6</v>
          </cell>
          <cell r="CD79">
            <v>0</v>
          </cell>
          <cell r="CE79">
            <v>72</v>
          </cell>
        </row>
        <row r="79">
          <cell r="CH79">
            <v>2</v>
          </cell>
          <cell r="CI79">
            <v>3</v>
          </cell>
          <cell r="CJ79">
            <v>4</v>
          </cell>
          <cell r="CK79">
            <v>5</v>
          </cell>
          <cell r="CL79">
            <v>1</v>
          </cell>
          <cell r="CM79">
            <v>2</v>
          </cell>
          <cell r="CN79">
            <v>16</v>
          </cell>
          <cell r="CO79">
            <v>0</v>
          </cell>
          <cell r="CP79">
            <v>-2</v>
          </cell>
          <cell r="CQ79">
            <v>0</v>
          </cell>
          <cell r="CR79">
            <v>16</v>
          </cell>
        </row>
        <row r="79">
          <cell r="CT79">
            <v>76</v>
          </cell>
          <cell r="CU79">
            <v>710</v>
          </cell>
          <cell r="CV79" t="str">
            <v>问道西路药店</v>
          </cell>
          <cell r="CW79" t="str">
            <v>崇都片区</v>
          </cell>
          <cell r="CX79">
            <v>2</v>
          </cell>
          <cell r="CY79">
            <v>3</v>
          </cell>
          <cell r="CZ79">
            <v>4</v>
          </cell>
          <cell r="DA79">
            <v>5</v>
          </cell>
          <cell r="DB79">
            <v>2</v>
          </cell>
          <cell r="DC79">
            <v>3</v>
          </cell>
          <cell r="DD79">
            <v>60</v>
          </cell>
          <cell r="DE79">
            <v>3</v>
          </cell>
          <cell r="DF79">
            <v>0</v>
          </cell>
          <cell r="DG79">
            <v>60</v>
          </cell>
          <cell r="DH79">
            <v>0</v>
          </cell>
          <cell r="DI79">
            <v>0</v>
          </cell>
          <cell r="DJ79">
            <v>10</v>
          </cell>
          <cell r="DK79">
            <v>11</v>
          </cell>
          <cell r="DL79">
            <v>12</v>
          </cell>
          <cell r="DM79">
            <v>14</v>
          </cell>
          <cell r="DN79">
            <v>4</v>
          </cell>
          <cell r="DO79">
            <v>14</v>
          </cell>
          <cell r="DP79">
            <v>182</v>
          </cell>
          <cell r="DQ79">
            <v>4</v>
          </cell>
          <cell r="DR79">
            <v>225.94</v>
          </cell>
          <cell r="DS79">
            <v>-10</v>
          </cell>
          <cell r="DT79">
            <v>0</v>
          </cell>
          <cell r="DU79">
            <v>182</v>
          </cell>
        </row>
        <row r="79">
          <cell r="DW79">
            <v>2</v>
          </cell>
          <cell r="DX79">
            <v>3</v>
          </cell>
          <cell r="DY79">
            <v>4</v>
          </cell>
          <cell r="DZ79">
            <v>5</v>
          </cell>
          <cell r="EA79">
            <v>1</v>
          </cell>
          <cell r="EB79">
            <v>2</v>
          </cell>
          <cell r="EC79">
            <v>30</v>
          </cell>
          <cell r="ED79">
            <v>2</v>
          </cell>
          <cell r="EE79">
            <v>0</v>
          </cell>
          <cell r="EF79">
            <v>30</v>
          </cell>
        </row>
        <row r="79">
          <cell r="EI79">
            <v>671</v>
          </cell>
          <cell r="EJ79">
            <v>288</v>
          </cell>
          <cell r="EK79">
            <v>410</v>
          </cell>
          <cell r="EL79">
            <v>27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2</v>
          </cell>
          <cell r="F80">
            <v>3</v>
          </cell>
          <cell r="G80">
            <v>4</v>
          </cell>
          <cell r="H80">
            <v>5</v>
          </cell>
          <cell r="I80">
            <v>1</v>
          </cell>
          <cell r="J80">
            <v>2</v>
          </cell>
          <cell r="K80">
            <v>20</v>
          </cell>
        </row>
        <row r="80">
          <cell r="M80">
            <v>-2</v>
          </cell>
          <cell r="N80">
            <v>0</v>
          </cell>
          <cell r="O80">
            <v>20</v>
          </cell>
        </row>
        <row r="80">
          <cell r="Q80">
            <v>7</v>
          </cell>
          <cell r="R80">
            <v>8</v>
          </cell>
          <cell r="S80">
            <v>10</v>
          </cell>
          <cell r="T80">
            <v>11</v>
          </cell>
          <cell r="U80">
            <v>2</v>
          </cell>
          <cell r="V80">
            <v>8</v>
          </cell>
          <cell r="W80">
            <v>40</v>
          </cell>
          <cell r="X80">
            <v>17</v>
          </cell>
          <cell r="Y80">
            <v>9</v>
          </cell>
          <cell r="Z80">
            <v>85</v>
          </cell>
          <cell r="AA80">
            <v>0</v>
          </cell>
          <cell r="AB80">
            <v>45</v>
          </cell>
          <cell r="AC80">
            <v>77</v>
          </cell>
          <cell r="AD80">
            <v>713</v>
          </cell>
          <cell r="AE80" t="str">
            <v>聚源镇药店</v>
          </cell>
          <cell r="AF80" t="str">
            <v>崇都片区</v>
          </cell>
          <cell r="AG80">
            <v>7</v>
          </cell>
          <cell r="AH80">
            <v>8</v>
          </cell>
          <cell r="AI80">
            <v>9</v>
          </cell>
          <cell r="AJ80">
            <v>10</v>
          </cell>
          <cell r="AK80">
            <v>1</v>
          </cell>
          <cell r="AL80">
            <v>7</v>
          </cell>
          <cell r="AM80">
            <v>35</v>
          </cell>
          <cell r="AN80">
            <v>9</v>
          </cell>
          <cell r="AO80">
            <v>622.28</v>
          </cell>
          <cell r="AP80">
            <v>2</v>
          </cell>
          <cell r="AQ80">
            <v>31.1</v>
          </cell>
          <cell r="AR80">
            <v>3.9</v>
          </cell>
        </row>
        <row r="80">
          <cell r="AT80">
            <v>4</v>
          </cell>
          <cell r="AU80">
            <v>6</v>
          </cell>
          <cell r="AV80">
            <v>8</v>
          </cell>
          <cell r="AW80">
            <v>10</v>
          </cell>
          <cell r="AX80">
            <v>1</v>
          </cell>
          <cell r="AY80">
            <v>4</v>
          </cell>
          <cell r="AZ80">
            <v>60</v>
          </cell>
          <cell r="BA80">
            <v>12</v>
          </cell>
          <cell r="BB80">
            <v>8</v>
          </cell>
          <cell r="BC80">
            <v>180</v>
          </cell>
          <cell r="BD80">
            <v>0</v>
          </cell>
          <cell r="BE80">
            <v>120</v>
          </cell>
          <cell r="BF80">
            <v>3</v>
          </cell>
          <cell r="BG80">
            <v>4</v>
          </cell>
          <cell r="BH80">
            <v>5</v>
          </cell>
          <cell r="BI80">
            <v>6</v>
          </cell>
          <cell r="BJ80">
            <v>2</v>
          </cell>
          <cell r="BK80">
            <v>4</v>
          </cell>
          <cell r="BL80">
            <v>32</v>
          </cell>
          <cell r="BM80">
            <v>5</v>
          </cell>
          <cell r="BN80">
            <v>1</v>
          </cell>
          <cell r="BO80">
            <v>40</v>
          </cell>
        </row>
        <row r="80">
          <cell r="BQ80">
            <v>8</v>
          </cell>
          <cell r="BR80">
            <v>77</v>
          </cell>
          <cell r="BS80">
            <v>713</v>
          </cell>
          <cell r="BT80" t="str">
            <v>聚源镇药店</v>
          </cell>
          <cell r="BU80" t="str">
            <v>崇都片区</v>
          </cell>
          <cell r="BV80">
            <v>4</v>
          </cell>
          <cell r="BW80">
            <v>5</v>
          </cell>
          <cell r="BX80">
            <v>6</v>
          </cell>
          <cell r="BY80">
            <v>7</v>
          </cell>
          <cell r="BZ80">
            <v>3</v>
          </cell>
          <cell r="CA80">
            <v>6</v>
          </cell>
          <cell r="CB80">
            <v>60</v>
          </cell>
          <cell r="CC80">
            <v>14</v>
          </cell>
          <cell r="CD80">
            <v>8</v>
          </cell>
          <cell r="CE80">
            <v>140</v>
          </cell>
        </row>
        <row r="80">
          <cell r="CG80">
            <v>80</v>
          </cell>
          <cell r="CH80">
            <v>4</v>
          </cell>
          <cell r="CI80">
            <v>5</v>
          </cell>
          <cell r="CJ80">
            <v>6</v>
          </cell>
          <cell r="CK80">
            <v>7</v>
          </cell>
          <cell r="CL80">
            <v>4</v>
          </cell>
          <cell r="CM80">
            <v>7</v>
          </cell>
          <cell r="CN80">
            <v>105</v>
          </cell>
          <cell r="CO80">
            <v>3</v>
          </cell>
          <cell r="CP80">
            <v>-4</v>
          </cell>
          <cell r="CQ80">
            <v>0</v>
          </cell>
          <cell r="CR80">
            <v>105</v>
          </cell>
        </row>
        <row r="80">
          <cell r="CT80">
            <v>77</v>
          </cell>
          <cell r="CU80">
            <v>713</v>
          </cell>
          <cell r="CV80" t="str">
            <v>聚源镇药店</v>
          </cell>
          <cell r="CW80" t="str">
            <v>崇都片区</v>
          </cell>
          <cell r="CX80">
            <v>4</v>
          </cell>
          <cell r="CY80">
            <v>6</v>
          </cell>
          <cell r="CZ80">
            <v>8</v>
          </cell>
          <cell r="DA80">
            <v>10</v>
          </cell>
          <cell r="DB80">
            <v>1</v>
          </cell>
          <cell r="DC80">
            <v>4</v>
          </cell>
          <cell r="DD80">
            <v>60</v>
          </cell>
          <cell r="DE80">
            <v>12</v>
          </cell>
          <cell r="DF80">
            <v>8</v>
          </cell>
          <cell r="DG80">
            <v>180</v>
          </cell>
          <cell r="DH80">
            <v>0</v>
          </cell>
          <cell r="DI80">
            <v>120</v>
          </cell>
          <cell r="DJ80">
            <v>7</v>
          </cell>
          <cell r="DK80">
            <v>8</v>
          </cell>
          <cell r="DL80">
            <v>9</v>
          </cell>
          <cell r="DM80">
            <v>10</v>
          </cell>
          <cell r="DN80">
            <v>1</v>
          </cell>
          <cell r="DO80">
            <v>7</v>
          </cell>
          <cell r="DP80">
            <v>35</v>
          </cell>
          <cell r="DQ80">
            <v>9</v>
          </cell>
          <cell r="DR80">
            <v>622.28</v>
          </cell>
          <cell r="DS80">
            <v>2</v>
          </cell>
          <cell r="DT80">
            <v>31.1</v>
          </cell>
          <cell r="DU80">
            <v>3.9</v>
          </cell>
        </row>
        <row r="80">
          <cell r="DW80">
            <v>2</v>
          </cell>
          <cell r="DX80">
            <v>3</v>
          </cell>
          <cell r="DY80">
            <v>4</v>
          </cell>
          <cell r="DZ80">
            <v>5</v>
          </cell>
          <cell r="EA80">
            <v>1</v>
          </cell>
          <cell r="EB80">
            <v>2</v>
          </cell>
          <cell r="EC80">
            <v>30</v>
          </cell>
          <cell r="ED80">
            <v>1</v>
          </cell>
          <cell r="EE80">
            <v>-1</v>
          </cell>
        </row>
        <row r="80">
          <cell r="EG80">
            <v>30</v>
          </cell>
        </row>
        <row r="80">
          <cell r="EI80">
            <v>382</v>
          </cell>
          <cell r="EJ80">
            <v>476.1</v>
          </cell>
          <cell r="EK80">
            <v>158.9</v>
          </cell>
          <cell r="EL80">
            <v>253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1</v>
          </cell>
          <cell r="J81">
            <v>2</v>
          </cell>
          <cell r="K81">
            <v>20</v>
          </cell>
          <cell r="L81">
            <v>6</v>
          </cell>
          <cell r="M81">
            <v>4</v>
          </cell>
          <cell r="N81">
            <v>60</v>
          </cell>
          <cell r="O81">
            <v>0</v>
          </cell>
          <cell r="P81">
            <v>40</v>
          </cell>
          <cell r="Q81">
            <v>18</v>
          </cell>
          <cell r="R81">
            <v>20</v>
          </cell>
          <cell r="S81">
            <v>22</v>
          </cell>
          <cell r="T81">
            <v>24</v>
          </cell>
          <cell r="U81">
            <v>4</v>
          </cell>
          <cell r="V81">
            <v>24</v>
          </cell>
          <cell r="W81">
            <v>216</v>
          </cell>
          <cell r="X81">
            <v>26</v>
          </cell>
          <cell r="Y81">
            <v>2</v>
          </cell>
          <cell r="Z81">
            <v>234</v>
          </cell>
          <cell r="AA81">
            <v>0</v>
          </cell>
          <cell r="AB81">
            <v>18</v>
          </cell>
          <cell r="AC81">
            <v>78</v>
          </cell>
          <cell r="AD81">
            <v>738</v>
          </cell>
          <cell r="AE81" t="str">
            <v>蒲阳路药店</v>
          </cell>
          <cell r="AF81" t="str">
            <v>崇都片区</v>
          </cell>
          <cell r="AG81">
            <v>11</v>
          </cell>
          <cell r="AH81">
            <v>12</v>
          </cell>
          <cell r="AI81">
            <v>14</v>
          </cell>
          <cell r="AJ81">
            <v>15</v>
          </cell>
          <cell r="AK81">
            <v>1</v>
          </cell>
          <cell r="AL81">
            <v>11</v>
          </cell>
          <cell r="AM81">
            <v>55</v>
          </cell>
          <cell r="AN81">
            <v>12</v>
          </cell>
          <cell r="AO81">
            <v>1437.2</v>
          </cell>
          <cell r="AP81">
            <v>1</v>
          </cell>
          <cell r="AQ81">
            <v>71.9</v>
          </cell>
        </row>
        <row r="81">
          <cell r="AS81">
            <v>16.9</v>
          </cell>
          <cell r="AT81">
            <v>3</v>
          </cell>
          <cell r="AU81">
            <v>5</v>
          </cell>
          <cell r="AV81">
            <v>7</v>
          </cell>
          <cell r="AW81">
            <v>9</v>
          </cell>
          <cell r="AX81">
            <v>1</v>
          </cell>
          <cell r="AY81">
            <v>3</v>
          </cell>
          <cell r="AZ81">
            <v>45</v>
          </cell>
          <cell r="BA81">
            <v>8</v>
          </cell>
          <cell r="BB81">
            <v>5</v>
          </cell>
          <cell r="BC81">
            <v>120</v>
          </cell>
          <cell r="BD81">
            <v>0</v>
          </cell>
          <cell r="BE81">
            <v>75</v>
          </cell>
          <cell r="BF81">
            <v>3</v>
          </cell>
          <cell r="BG81">
            <v>4</v>
          </cell>
          <cell r="BH81">
            <v>5</v>
          </cell>
          <cell r="BI81">
            <v>6</v>
          </cell>
          <cell r="BJ81">
            <v>4</v>
          </cell>
          <cell r="BK81">
            <v>6</v>
          </cell>
          <cell r="BL81">
            <v>72</v>
          </cell>
          <cell r="BM81">
            <v>6</v>
          </cell>
          <cell r="BN81">
            <v>0</v>
          </cell>
          <cell r="BO81">
            <v>72</v>
          </cell>
        </row>
        <row r="81">
          <cell r="BR81">
            <v>78</v>
          </cell>
          <cell r="BS81">
            <v>738</v>
          </cell>
          <cell r="BT81" t="str">
            <v>蒲阳路药店</v>
          </cell>
          <cell r="BU81" t="str">
            <v>崇都片区</v>
          </cell>
          <cell r="BV81">
            <v>4</v>
          </cell>
          <cell r="BW81">
            <v>5</v>
          </cell>
          <cell r="BX81">
            <v>6</v>
          </cell>
          <cell r="BY81">
            <v>7</v>
          </cell>
          <cell r="BZ81">
            <v>4</v>
          </cell>
          <cell r="CA81">
            <v>7</v>
          </cell>
          <cell r="CB81">
            <v>84</v>
          </cell>
          <cell r="CC81">
            <v>7</v>
          </cell>
          <cell r="CD81">
            <v>0</v>
          </cell>
          <cell r="CE81">
            <v>84</v>
          </cell>
        </row>
        <row r="81">
          <cell r="CH81">
            <v>5</v>
          </cell>
          <cell r="CI81">
            <v>6</v>
          </cell>
          <cell r="CJ81">
            <v>7</v>
          </cell>
          <cell r="CK81">
            <v>8</v>
          </cell>
          <cell r="CL81">
            <v>1</v>
          </cell>
          <cell r="CM81">
            <v>5</v>
          </cell>
          <cell r="CN81">
            <v>40</v>
          </cell>
          <cell r="CO81">
            <v>1</v>
          </cell>
          <cell r="CP81">
            <v>-4</v>
          </cell>
          <cell r="CQ81">
            <v>0</v>
          </cell>
          <cell r="CR81">
            <v>40</v>
          </cell>
        </row>
        <row r="81">
          <cell r="CT81">
            <v>78</v>
          </cell>
          <cell r="CU81">
            <v>738</v>
          </cell>
          <cell r="CV81" t="str">
            <v>蒲阳路药店</v>
          </cell>
          <cell r="CW81" t="str">
            <v>崇都片区</v>
          </cell>
          <cell r="CX81">
            <v>3</v>
          </cell>
          <cell r="CY81">
            <v>5</v>
          </cell>
          <cell r="CZ81">
            <v>7</v>
          </cell>
          <cell r="DA81">
            <v>9</v>
          </cell>
          <cell r="DB81">
            <v>1</v>
          </cell>
          <cell r="DC81">
            <v>3</v>
          </cell>
          <cell r="DD81">
            <v>45</v>
          </cell>
          <cell r="DE81">
            <v>8</v>
          </cell>
          <cell r="DF81">
            <v>5</v>
          </cell>
          <cell r="DG81">
            <v>120</v>
          </cell>
          <cell r="DH81">
            <v>0</v>
          </cell>
          <cell r="DI81">
            <v>75</v>
          </cell>
          <cell r="DJ81">
            <v>11</v>
          </cell>
          <cell r="DK81">
            <v>12</v>
          </cell>
          <cell r="DL81">
            <v>14</v>
          </cell>
          <cell r="DM81">
            <v>15</v>
          </cell>
          <cell r="DN81">
            <v>1</v>
          </cell>
          <cell r="DO81">
            <v>11</v>
          </cell>
          <cell r="DP81">
            <v>55</v>
          </cell>
          <cell r="DQ81">
            <v>12</v>
          </cell>
          <cell r="DR81">
            <v>1437.2</v>
          </cell>
          <cell r="DS81">
            <v>1</v>
          </cell>
          <cell r="DT81">
            <v>71.9</v>
          </cell>
        </row>
        <row r="81">
          <cell r="DV81">
            <v>16.9</v>
          </cell>
          <cell r="DW81">
            <v>2</v>
          </cell>
          <cell r="DX81">
            <v>3</v>
          </cell>
          <cell r="DY81">
            <v>4</v>
          </cell>
          <cell r="DZ81">
            <v>5</v>
          </cell>
          <cell r="EA81">
            <v>4</v>
          </cell>
          <cell r="EB81">
            <v>4</v>
          </cell>
          <cell r="EC81">
            <v>100</v>
          </cell>
          <cell r="ED81">
            <v>4</v>
          </cell>
          <cell r="EE81">
            <v>0</v>
          </cell>
          <cell r="EF81">
            <v>100</v>
          </cell>
        </row>
        <row r="81">
          <cell r="EI81">
            <v>632</v>
          </cell>
          <cell r="EJ81">
            <v>741.9</v>
          </cell>
          <cell r="EK81">
            <v>40</v>
          </cell>
          <cell r="EL81">
            <v>149.9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85</v>
          </cell>
          <cell r="F82">
            <v>108</v>
          </cell>
          <cell r="G82">
            <v>130</v>
          </cell>
          <cell r="H82">
            <v>152</v>
          </cell>
          <cell r="I82">
            <v>1</v>
          </cell>
          <cell r="J82">
            <v>85</v>
          </cell>
          <cell r="K82">
            <v>850</v>
          </cell>
          <cell r="L82">
            <v>102.628</v>
          </cell>
          <cell r="M82">
            <v>17.628</v>
          </cell>
          <cell r="N82">
            <v>1026.28</v>
          </cell>
          <cell r="O82">
            <v>0</v>
          </cell>
          <cell r="P82">
            <v>176.28</v>
          </cell>
          <cell r="Q82">
            <v>143</v>
          </cell>
          <cell r="R82">
            <v>161</v>
          </cell>
          <cell r="S82">
            <v>175</v>
          </cell>
          <cell r="T82">
            <v>190</v>
          </cell>
          <cell r="U82">
            <v>2</v>
          </cell>
          <cell r="V82">
            <v>161</v>
          </cell>
          <cell r="W82">
            <v>805</v>
          </cell>
          <cell r="X82">
            <v>199</v>
          </cell>
          <cell r="Y82">
            <v>38</v>
          </cell>
          <cell r="Z82">
            <v>995</v>
          </cell>
          <cell r="AA82">
            <v>0</v>
          </cell>
          <cell r="AB82">
            <v>190</v>
          </cell>
          <cell r="AC82">
            <v>79</v>
          </cell>
          <cell r="AD82">
            <v>307</v>
          </cell>
          <cell r="AE82" t="str">
            <v>旗舰店</v>
          </cell>
          <cell r="AF82" t="str">
            <v>旗舰片</v>
          </cell>
          <cell r="AG82">
            <v>120</v>
          </cell>
          <cell r="AH82">
            <v>134</v>
          </cell>
          <cell r="AI82">
            <v>152</v>
          </cell>
          <cell r="AJ82">
            <v>168</v>
          </cell>
          <cell r="AK82">
            <v>1</v>
          </cell>
          <cell r="AL82">
            <v>120</v>
          </cell>
          <cell r="AM82">
            <v>600</v>
          </cell>
          <cell r="AN82">
            <v>51</v>
          </cell>
          <cell r="AO82">
            <v>4519.67</v>
          </cell>
          <cell r="AP82">
            <v>-69</v>
          </cell>
          <cell r="AQ82">
            <v>0</v>
          </cell>
          <cell r="AR82">
            <v>600</v>
          </cell>
        </row>
        <row r="82">
          <cell r="AT82">
            <v>50</v>
          </cell>
          <cell r="AU82">
            <v>70</v>
          </cell>
          <cell r="AV82">
            <v>98</v>
          </cell>
          <cell r="AW82">
            <v>130</v>
          </cell>
          <cell r="AX82">
            <v>1</v>
          </cell>
          <cell r="AY82">
            <v>50</v>
          </cell>
          <cell r="AZ82">
            <v>750</v>
          </cell>
          <cell r="BA82">
            <v>91</v>
          </cell>
          <cell r="BB82">
            <v>41</v>
          </cell>
          <cell r="BC82">
            <v>1365</v>
          </cell>
          <cell r="BD82">
            <v>0</v>
          </cell>
          <cell r="BE82">
            <v>615</v>
          </cell>
          <cell r="BF82">
            <v>60</v>
          </cell>
          <cell r="BG82">
            <v>80</v>
          </cell>
          <cell r="BH82">
            <v>100</v>
          </cell>
          <cell r="BI82">
            <v>112</v>
          </cell>
          <cell r="BJ82">
            <v>1</v>
          </cell>
          <cell r="BK82">
            <v>60</v>
          </cell>
          <cell r="BL82">
            <v>360</v>
          </cell>
          <cell r="BM82">
            <v>66</v>
          </cell>
          <cell r="BN82">
            <v>6</v>
          </cell>
          <cell r="BO82">
            <v>396</v>
          </cell>
        </row>
        <row r="82">
          <cell r="BQ82">
            <v>36</v>
          </cell>
          <cell r="BR82">
            <v>79</v>
          </cell>
          <cell r="BS82">
            <v>307</v>
          </cell>
          <cell r="BT82" t="str">
            <v>旗舰店</v>
          </cell>
          <cell r="BU82" t="str">
            <v>旗舰片</v>
          </cell>
          <cell r="BV82">
            <v>120</v>
          </cell>
          <cell r="BW82">
            <v>150</v>
          </cell>
          <cell r="BX82">
            <v>180</v>
          </cell>
          <cell r="BY82">
            <v>225</v>
          </cell>
          <cell r="BZ82">
            <v>1</v>
          </cell>
          <cell r="CA82">
            <v>120</v>
          </cell>
          <cell r="CB82">
            <v>720</v>
          </cell>
          <cell r="CC82">
            <v>131</v>
          </cell>
          <cell r="CD82">
            <v>11</v>
          </cell>
          <cell r="CE82">
            <v>786</v>
          </cell>
        </row>
        <row r="82">
          <cell r="CG82">
            <v>66</v>
          </cell>
          <cell r="CH82">
            <v>121</v>
          </cell>
          <cell r="CI82">
            <v>151</v>
          </cell>
          <cell r="CJ82">
            <v>181</v>
          </cell>
          <cell r="CK82">
            <v>211</v>
          </cell>
          <cell r="CL82">
            <v>2</v>
          </cell>
          <cell r="CM82">
            <v>151</v>
          </cell>
          <cell r="CN82">
            <v>1510</v>
          </cell>
          <cell r="CO82">
            <v>61</v>
          </cell>
          <cell r="CP82">
            <v>-90</v>
          </cell>
          <cell r="CQ82">
            <v>0</v>
          </cell>
          <cell r="CR82">
            <v>1510</v>
          </cell>
        </row>
        <row r="82">
          <cell r="CT82">
            <v>79</v>
          </cell>
          <cell r="CU82">
            <v>307</v>
          </cell>
          <cell r="CV82" t="str">
            <v>旗舰店</v>
          </cell>
          <cell r="CW82" t="str">
            <v>旗舰片</v>
          </cell>
          <cell r="CX82">
            <v>50</v>
          </cell>
          <cell r="CY82">
            <v>70</v>
          </cell>
          <cell r="CZ82">
            <v>98</v>
          </cell>
          <cell r="DA82">
            <v>130</v>
          </cell>
          <cell r="DB82">
            <v>1</v>
          </cell>
          <cell r="DC82">
            <v>50</v>
          </cell>
          <cell r="DD82">
            <v>750</v>
          </cell>
          <cell r="DE82">
            <v>91</v>
          </cell>
          <cell r="DF82">
            <v>41</v>
          </cell>
          <cell r="DG82">
            <v>1365</v>
          </cell>
          <cell r="DH82">
            <v>0</v>
          </cell>
          <cell r="DI82">
            <v>615</v>
          </cell>
          <cell r="DJ82">
            <v>120</v>
          </cell>
          <cell r="DK82">
            <v>134</v>
          </cell>
          <cell r="DL82">
            <v>152</v>
          </cell>
          <cell r="DM82">
            <v>168</v>
          </cell>
          <cell r="DN82">
            <v>1</v>
          </cell>
          <cell r="DO82">
            <v>120</v>
          </cell>
          <cell r="DP82">
            <v>600</v>
          </cell>
          <cell r="DQ82">
            <v>51</v>
          </cell>
          <cell r="DR82">
            <v>4519.67</v>
          </cell>
          <cell r="DS82">
            <v>-69</v>
          </cell>
          <cell r="DT82">
            <v>0</v>
          </cell>
          <cell r="DU82">
            <v>600</v>
          </cell>
        </row>
        <row r="82">
          <cell r="DW82">
            <v>23</v>
          </cell>
          <cell r="DX82">
            <v>30</v>
          </cell>
          <cell r="DY82">
            <v>38</v>
          </cell>
          <cell r="DZ82">
            <v>46</v>
          </cell>
          <cell r="EA82">
            <v>2</v>
          </cell>
          <cell r="EB82">
            <v>30</v>
          </cell>
          <cell r="EC82">
            <v>600</v>
          </cell>
          <cell r="ED82">
            <v>7</v>
          </cell>
          <cell r="EE82">
            <v>-23</v>
          </cell>
        </row>
        <row r="82">
          <cell r="EG82">
            <v>600</v>
          </cell>
        </row>
        <row r="82">
          <cell r="EI82">
            <v>6195</v>
          </cell>
          <cell r="EJ82">
            <v>4568.28</v>
          </cell>
          <cell r="EK82">
            <v>2710</v>
          </cell>
          <cell r="EL82">
            <v>1083.28</v>
          </cell>
        </row>
        <row r="83">
          <cell r="D83" t="str">
            <v>合计</v>
          </cell>
          <cell r="E83">
            <v>489</v>
          </cell>
          <cell r="F83">
            <v>662</v>
          </cell>
          <cell r="G83">
            <v>837</v>
          </cell>
          <cell r="H83">
            <v>962</v>
          </cell>
        </row>
        <row r="83">
          <cell r="J83">
            <v>570</v>
          </cell>
          <cell r="K83">
            <v>10425</v>
          </cell>
          <cell r="L83">
            <v>530.440034</v>
          </cell>
          <cell r="M83">
            <v>-39.559966</v>
          </cell>
          <cell r="N83">
            <v>8073.11034</v>
          </cell>
          <cell r="O83">
            <v>4520</v>
          </cell>
          <cell r="P83">
            <v>2168.11034</v>
          </cell>
          <cell r="Q83">
            <v>1922</v>
          </cell>
          <cell r="R83">
            <v>2161</v>
          </cell>
          <cell r="S83">
            <v>2401</v>
          </cell>
          <cell r="T83">
            <v>2626</v>
          </cell>
        </row>
        <row r="83">
          <cell r="V83">
            <v>2246</v>
          </cell>
          <cell r="W83">
            <v>13622</v>
          </cell>
          <cell r="X83">
            <v>2475</v>
          </cell>
          <cell r="Y83">
            <v>229</v>
          </cell>
          <cell r="Z83">
            <v>13452</v>
          </cell>
          <cell r="AA83">
            <v>3299</v>
          </cell>
          <cell r="AB83">
            <v>3129</v>
          </cell>
        </row>
        <row r="83">
          <cell r="AF83" t="str">
            <v>合计</v>
          </cell>
          <cell r="AG83">
            <v>1703</v>
          </cell>
          <cell r="AH83">
            <v>1905</v>
          </cell>
          <cell r="AI83">
            <v>2160</v>
          </cell>
          <cell r="AJ83">
            <v>2389</v>
          </cell>
        </row>
        <row r="83">
          <cell r="AL83">
            <v>1942</v>
          </cell>
          <cell r="AM83">
            <v>15806</v>
          </cell>
          <cell r="AN83">
            <v>2034.406</v>
          </cell>
          <cell r="AO83">
            <v>201250.67</v>
          </cell>
          <cell r="AP83">
            <v>92.406</v>
          </cell>
          <cell r="AQ83">
            <v>15887.5</v>
          </cell>
          <cell r="AR83">
            <v>4926.9</v>
          </cell>
          <cell r="AS83">
            <v>5008.4</v>
          </cell>
          <cell r="AT83">
            <v>396</v>
          </cell>
          <cell r="AU83">
            <v>555</v>
          </cell>
          <cell r="AV83">
            <v>736</v>
          </cell>
          <cell r="AW83">
            <v>905</v>
          </cell>
        </row>
        <row r="83">
          <cell r="AY83">
            <v>511</v>
          </cell>
          <cell r="AZ83">
            <v>10445</v>
          </cell>
          <cell r="BA83">
            <v>821.5</v>
          </cell>
          <cell r="BB83">
            <v>310.5</v>
          </cell>
          <cell r="BC83">
            <v>16075</v>
          </cell>
          <cell r="BD83">
            <v>1220</v>
          </cell>
          <cell r="BE83">
            <v>6850</v>
          </cell>
          <cell r="BF83">
            <v>603</v>
          </cell>
          <cell r="BG83">
            <v>804</v>
          </cell>
          <cell r="BH83">
            <v>988</v>
          </cell>
          <cell r="BI83">
            <v>1106</v>
          </cell>
        </row>
        <row r="83">
          <cell r="BK83">
            <v>803</v>
          </cell>
          <cell r="BL83">
            <v>7300</v>
          </cell>
          <cell r="BM83">
            <v>826</v>
          </cell>
          <cell r="BN83">
            <v>23</v>
          </cell>
          <cell r="BO83">
            <v>7042</v>
          </cell>
          <cell r="BP83">
            <v>1840</v>
          </cell>
          <cell r="BQ83">
            <v>1582</v>
          </cell>
        </row>
        <row r="83">
          <cell r="BU83" t="str">
            <v>合计</v>
          </cell>
          <cell r="BV83">
            <v>801</v>
          </cell>
          <cell r="BW83">
            <v>1007</v>
          </cell>
          <cell r="BX83">
            <v>1226</v>
          </cell>
          <cell r="BY83">
            <v>1510</v>
          </cell>
        </row>
        <row r="83">
          <cell r="CA83">
            <v>1057</v>
          </cell>
          <cell r="CB83">
            <v>9364</v>
          </cell>
          <cell r="CC83">
            <v>1306</v>
          </cell>
          <cell r="CD83">
            <v>249</v>
          </cell>
          <cell r="CE83">
            <v>11718</v>
          </cell>
          <cell r="CF83">
            <v>1242</v>
          </cell>
          <cell r="CG83">
            <v>3596</v>
          </cell>
          <cell r="CH83">
            <v>806</v>
          </cell>
          <cell r="CI83">
            <v>1004</v>
          </cell>
          <cell r="CJ83">
            <v>1202</v>
          </cell>
          <cell r="CK83">
            <v>1412</v>
          </cell>
        </row>
        <row r="83">
          <cell r="CM83">
            <v>880</v>
          </cell>
          <cell r="CN83">
            <v>7985</v>
          </cell>
          <cell r="CO83">
            <v>605</v>
          </cell>
          <cell r="CP83">
            <v>-275</v>
          </cell>
          <cell r="CQ83">
            <v>3620</v>
          </cell>
          <cell r="CR83">
            <v>5317</v>
          </cell>
          <cell r="CS83">
            <v>952</v>
          </cell>
        </row>
        <row r="83">
          <cell r="CW83" t="str">
            <v>合计</v>
          </cell>
          <cell r="CX83">
            <v>396</v>
          </cell>
          <cell r="CY83">
            <v>555</v>
          </cell>
          <cell r="CZ83">
            <v>736</v>
          </cell>
          <cell r="DA83">
            <v>905</v>
          </cell>
        </row>
        <row r="83">
          <cell r="DC83">
            <v>511</v>
          </cell>
          <cell r="DD83">
            <v>10445</v>
          </cell>
          <cell r="DE83">
            <v>821.5</v>
          </cell>
          <cell r="DF83">
            <v>310.5</v>
          </cell>
          <cell r="DG83">
            <v>16075</v>
          </cell>
          <cell r="DH83">
            <v>1220</v>
          </cell>
          <cell r="DI83">
            <v>6850</v>
          </cell>
          <cell r="DJ83">
            <v>1703</v>
          </cell>
          <cell r="DK83">
            <v>1905</v>
          </cell>
          <cell r="DL83">
            <v>2160</v>
          </cell>
          <cell r="DM83">
            <v>2389</v>
          </cell>
        </row>
        <row r="83">
          <cell r="DO83">
            <v>1942</v>
          </cell>
          <cell r="DP83">
            <v>15806</v>
          </cell>
          <cell r="DQ83">
            <v>2034.406</v>
          </cell>
          <cell r="DR83">
            <v>201250.67</v>
          </cell>
          <cell r="DS83">
            <v>92.406</v>
          </cell>
          <cell r="DT83">
            <v>15887.5</v>
          </cell>
          <cell r="DU83">
            <v>4926.9</v>
          </cell>
          <cell r="DV83">
            <v>5008.4</v>
          </cell>
          <cell r="DW83">
            <v>311</v>
          </cell>
          <cell r="DX83">
            <v>414</v>
          </cell>
          <cell r="DY83">
            <v>530</v>
          </cell>
          <cell r="DZ83">
            <v>646</v>
          </cell>
        </row>
        <row r="83">
          <cell r="EB83">
            <v>360</v>
          </cell>
          <cell r="EC83">
            <v>6510</v>
          </cell>
          <cell r="ED83">
            <v>220</v>
          </cell>
          <cell r="EE83">
            <v>-140</v>
          </cell>
          <cell r="EF83">
            <v>2685</v>
          </cell>
          <cell r="EG83">
            <v>4720</v>
          </cell>
          <cell r="EH83">
            <v>895</v>
          </cell>
          <cell r="EI83">
            <v>81457</v>
          </cell>
          <cell r="EJ83">
            <v>78552.61034</v>
          </cell>
          <cell r="EK83">
            <v>27084.9</v>
          </cell>
          <cell r="EL83">
            <v>24180.5</v>
          </cell>
        </row>
      </sheetData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J1" t="str">
            <v>辅降+氨糖</v>
          </cell>
        </row>
        <row r="1">
          <cell r="Q1" t="str">
            <v>维D钙</v>
          </cell>
        </row>
        <row r="1">
          <cell r="V1" t="str">
            <v>合计</v>
          </cell>
        </row>
        <row r="2">
          <cell r="E2" t="str">
            <v>基础</v>
          </cell>
          <cell r="F2" t="str">
            <v>挑战</v>
          </cell>
          <cell r="G2" t="str">
            <v>销售金额</v>
          </cell>
          <cell r="H2" t="str">
            <v>奖励金额</v>
          </cell>
          <cell r="I2" t="str">
            <v>处罚</v>
          </cell>
          <cell r="J2" t="str">
            <v>基础</v>
          </cell>
          <cell r="K2" t="str">
            <v>挑战</v>
          </cell>
          <cell r="L2" t="str">
            <v>销售数量</v>
          </cell>
        </row>
        <row r="2">
          <cell r="O2" t="str">
            <v>奖励金额</v>
          </cell>
          <cell r="P2" t="str">
            <v>处罚金额</v>
          </cell>
          <cell r="Q2" t="str">
            <v>考核</v>
          </cell>
          <cell r="R2" t="str">
            <v>挑战</v>
          </cell>
          <cell r="S2" t="str">
            <v>销售数量</v>
          </cell>
          <cell r="T2" t="str">
            <v>奖励金额</v>
          </cell>
          <cell r="U2" t="str">
            <v>处罚</v>
          </cell>
          <cell r="V2" t="str">
            <v>奖励合计</v>
          </cell>
        </row>
        <row r="3">
          <cell r="D3" t="str">
            <v>对应奖励</v>
          </cell>
          <cell r="E3">
            <v>0.15</v>
          </cell>
          <cell r="F3">
            <v>0.25</v>
          </cell>
        </row>
        <row r="3">
          <cell r="J3">
            <v>15</v>
          </cell>
          <cell r="K3">
            <v>25</v>
          </cell>
          <cell r="L3" t="str">
            <v>氨糖</v>
          </cell>
          <cell r="M3" t="str">
            <v>辅降</v>
          </cell>
          <cell r="N3" t="str">
            <v>合计</v>
          </cell>
        </row>
        <row r="3">
          <cell r="Q3">
            <v>15</v>
          </cell>
          <cell r="R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3500</v>
          </cell>
          <cell r="F4">
            <v>4550</v>
          </cell>
          <cell r="G4">
            <v>988.76</v>
          </cell>
          <cell r="H4">
            <v>148.3</v>
          </cell>
          <cell r="I4">
            <v>125.6</v>
          </cell>
          <cell r="J4">
            <v>8</v>
          </cell>
          <cell r="K4">
            <v>10</v>
          </cell>
          <cell r="L4">
            <v>2</v>
          </cell>
          <cell r="M4">
            <v>2</v>
          </cell>
          <cell r="N4">
            <v>4</v>
          </cell>
          <cell r="O4">
            <v>60</v>
          </cell>
          <cell r="P4">
            <v>20</v>
          </cell>
          <cell r="Q4">
            <v>4</v>
          </cell>
          <cell r="R4">
            <v>6</v>
          </cell>
          <cell r="S4">
            <v>8</v>
          </cell>
          <cell r="T4">
            <v>200</v>
          </cell>
          <cell r="U4">
            <v>0</v>
          </cell>
          <cell r="V4">
            <v>408.3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5800</v>
          </cell>
          <cell r="F5">
            <v>7540</v>
          </cell>
          <cell r="G5">
            <v>13392.6</v>
          </cell>
          <cell r="H5">
            <v>3348.2</v>
          </cell>
          <cell r="I5">
            <v>0</v>
          </cell>
          <cell r="J5">
            <v>22</v>
          </cell>
          <cell r="K5">
            <v>28</v>
          </cell>
          <cell r="L5">
            <v>3</v>
          </cell>
          <cell r="M5">
            <v>4</v>
          </cell>
          <cell r="N5">
            <v>7</v>
          </cell>
          <cell r="O5">
            <v>105</v>
          </cell>
          <cell r="P5">
            <v>75</v>
          </cell>
          <cell r="Q5">
            <v>11</v>
          </cell>
          <cell r="R5">
            <v>17</v>
          </cell>
          <cell r="S5">
            <v>17</v>
          </cell>
          <cell r="T5">
            <v>425</v>
          </cell>
          <cell r="U5">
            <v>0</v>
          </cell>
          <cell r="V5">
            <v>3878.2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3000</v>
          </cell>
          <cell r="F6">
            <v>3900</v>
          </cell>
          <cell r="G6">
            <v>3914.21</v>
          </cell>
          <cell r="H6">
            <v>978.6</v>
          </cell>
          <cell r="I6">
            <v>0</v>
          </cell>
          <cell r="J6">
            <v>11</v>
          </cell>
          <cell r="K6">
            <v>14</v>
          </cell>
          <cell r="L6">
            <v>2</v>
          </cell>
          <cell r="M6">
            <v>1</v>
          </cell>
          <cell r="N6">
            <v>3</v>
          </cell>
          <cell r="O6">
            <v>45</v>
          </cell>
          <cell r="P6">
            <v>40</v>
          </cell>
          <cell r="Q6">
            <v>6</v>
          </cell>
          <cell r="R6">
            <v>9</v>
          </cell>
          <cell r="S6">
            <v>13</v>
          </cell>
          <cell r="T6">
            <v>325</v>
          </cell>
          <cell r="U6">
            <v>0</v>
          </cell>
          <cell r="V6">
            <v>1348.6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2700</v>
          </cell>
          <cell r="F7">
            <v>3510</v>
          </cell>
          <cell r="G7">
            <v>4898.1</v>
          </cell>
          <cell r="H7">
            <v>1224.5</v>
          </cell>
          <cell r="I7">
            <v>0</v>
          </cell>
          <cell r="J7">
            <v>11</v>
          </cell>
          <cell r="K7">
            <v>14</v>
          </cell>
          <cell r="L7">
            <v>2</v>
          </cell>
          <cell r="M7">
            <v>0</v>
          </cell>
          <cell r="N7">
            <v>2</v>
          </cell>
          <cell r="O7">
            <v>30</v>
          </cell>
          <cell r="P7">
            <v>45</v>
          </cell>
          <cell r="Q7">
            <v>6</v>
          </cell>
          <cell r="R7">
            <v>9</v>
          </cell>
          <cell r="S7">
            <v>7</v>
          </cell>
          <cell r="T7">
            <v>105</v>
          </cell>
          <cell r="U7">
            <v>0</v>
          </cell>
          <cell r="V7">
            <v>1359.5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2900</v>
          </cell>
          <cell r="F8">
            <v>3770</v>
          </cell>
          <cell r="G8">
            <v>2561.85</v>
          </cell>
          <cell r="H8">
            <v>384.3</v>
          </cell>
          <cell r="I8">
            <v>16.9</v>
          </cell>
          <cell r="J8">
            <v>8</v>
          </cell>
          <cell r="K8">
            <v>10</v>
          </cell>
          <cell r="L8">
            <v>4</v>
          </cell>
          <cell r="M8">
            <v>2</v>
          </cell>
          <cell r="N8">
            <v>6</v>
          </cell>
          <cell r="O8">
            <v>90</v>
          </cell>
          <cell r="P8">
            <v>10</v>
          </cell>
          <cell r="Q8">
            <v>4</v>
          </cell>
          <cell r="R8">
            <v>6</v>
          </cell>
          <cell r="S8">
            <v>8</v>
          </cell>
          <cell r="T8">
            <v>200</v>
          </cell>
          <cell r="U8">
            <v>0</v>
          </cell>
          <cell r="V8">
            <v>674.3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3510</v>
          </cell>
          <cell r="G9">
            <v>3839.15</v>
          </cell>
          <cell r="H9">
            <v>959.8</v>
          </cell>
          <cell r="I9">
            <v>0</v>
          </cell>
          <cell r="J9">
            <v>11</v>
          </cell>
          <cell r="K9">
            <v>14</v>
          </cell>
          <cell r="L9">
            <v>3</v>
          </cell>
          <cell r="M9">
            <v>5</v>
          </cell>
          <cell r="N9">
            <v>8</v>
          </cell>
          <cell r="O9">
            <v>120</v>
          </cell>
          <cell r="P9">
            <v>15</v>
          </cell>
          <cell r="Q9">
            <v>6</v>
          </cell>
          <cell r="R9">
            <v>9</v>
          </cell>
          <cell r="S9">
            <v>10</v>
          </cell>
          <cell r="T9">
            <v>250</v>
          </cell>
          <cell r="U9">
            <v>0</v>
          </cell>
          <cell r="V9">
            <v>1329.8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2500</v>
          </cell>
          <cell r="F10">
            <v>3250</v>
          </cell>
          <cell r="G10">
            <v>1617.25</v>
          </cell>
          <cell r="H10">
            <v>242.6</v>
          </cell>
          <cell r="I10">
            <v>44.1</v>
          </cell>
          <cell r="J10">
            <v>8</v>
          </cell>
          <cell r="K10">
            <v>10</v>
          </cell>
          <cell r="L10">
            <v>1</v>
          </cell>
          <cell r="M10">
            <v>1</v>
          </cell>
          <cell r="N10">
            <v>2</v>
          </cell>
          <cell r="O10">
            <v>30</v>
          </cell>
          <cell r="P10">
            <v>30</v>
          </cell>
          <cell r="Q10">
            <v>4</v>
          </cell>
          <cell r="R10">
            <v>6</v>
          </cell>
          <cell r="S10">
            <v>6</v>
          </cell>
          <cell r="T10">
            <v>150</v>
          </cell>
          <cell r="U10">
            <v>0</v>
          </cell>
          <cell r="V10">
            <v>422.6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4300</v>
          </cell>
          <cell r="F11">
            <v>5590</v>
          </cell>
          <cell r="G11">
            <v>2519.82</v>
          </cell>
          <cell r="H11">
            <v>378</v>
          </cell>
          <cell r="I11">
            <v>89</v>
          </cell>
          <cell r="J11">
            <v>16</v>
          </cell>
          <cell r="K11">
            <v>20</v>
          </cell>
          <cell r="L11">
            <v>1</v>
          </cell>
          <cell r="M11">
            <v>1</v>
          </cell>
          <cell r="N11">
            <v>2</v>
          </cell>
          <cell r="O11">
            <v>30</v>
          </cell>
          <cell r="P11">
            <v>70</v>
          </cell>
          <cell r="Q11">
            <v>8</v>
          </cell>
          <cell r="R11">
            <v>12</v>
          </cell>
          <cell r="S11">
            <v>17</v>
          </cell>
          <cell r="T11">
            <v>425</v>
          </cell>
          <cell r="U11">
            <v>0</v>
          </cell>
          <cell r="V11">
            <v>833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1700</v>
          </cell>
          <cell r="F12">
            <v>2210</v>
          </cell>
          <cell r="G12">
            <v>792.18</v>
          </cell>
          <cell r="H12">
            <v>118.8</v>
          </cell>
          <cell r="I12">
            <v>45.4</v>
          </cell>
          <cell r="J12">
            <v>8</v>
          </cell>
          <cell r="K12">
            <v>10</v>
          </cell>
          <cell r="L12">
            <v>5</v>
          </cell>
          <cell r="M12">
            <v>3</v>
          </cell>
          <cell r="N12">
            <v>8</v>
          </cell>
          <cell r="O12">
            <v>120</v>
          </cell>
          <cell r="P12">
            <v>0</v>
          </cell>
          <cell r="Q12">
            <v>4</v>
          </cell>
          <cell r="R12">
            <v>6</v>
          </cell>
          <cell r="S12">
            <v>10</v>
          </cell>
          <cell r="T12">
            <v>250</v>
          </cell>
          <cell r="U12">
            <v>0</v>
          </cell>
          <cell r="V12">
            <v>488.8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3500</v>
          </cell>
          <cell r="F13">
            <v>4550</v>
          </cell>
          <cell r="G13">
            <v>6293.2</v>
          </cell>
          <cell r="H13">
            <v>1573.3</v>
          </cell>
          <cell r="I13">
            <v>0</v>
          </cell>
          <cell r="J13">
            <v>11</v>
          </cell>
          <cell r="K13">
            <v>14</v>
          </cell>
          <cell r="L13">
            <v>7</v>
          </cell>
          <cell r="M13">
            <v>5</v>
          </cell>
          <cell r="N13">
            <v>12</v>
          </cell>
          <cell r="O13">
            <v>180</v>
          </cell>
          <cell r="P13">
            <v>0</v>
          </cell>
          <cell r="Q13">
            <v>6</v>
          </cell>
          <cell r="R13">
            <v>9</v>
          </cell>
          <cell r="S13">
            <v>12</v>
          </cell>
          <cell r="T13">
            <v>300</v>
          </cell>
          <cell r="U13">
            <v>0</v>
          </cell>
          <cell r="V13">
            <v>2053.3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1400</v>
          </cell>
          <cell r="F14">
            <v>1820</v>
          </cell>
          <cell r="G14">
            <v>1670.75</v>
          </cell>
          <cell r="H14">
            <v>250.6</v>
          </cell>
          <cell r="I14">
            <v>0</v>
          </cell>
          <cell r="J14">
            <v>5</v>
          </cell>
          <cell r="K14">
            <v>6</v>
          </cell>
          <cell r="L14">
            <v>1</v>
          </cell>
          <cell r="M14">
            <v>0</v>
          </cell>
          <cell r="N14">
            <v>1</v>
          </cell>
          <cell r="O14">
            <v>15</v>
          </cell>
          <cell r="P14">
            <v>20</v>
          </cell>
          <cell r="Q14">
            <v>3</v>
          </cell>
          <cell r="R14">
            <v>5</v>
          </cell>
          <cell r="S14">
            <v>0</v>
          </cell>
          <cell r="T14">
            <v>0</v>
          </cell>
          <cell r="U14">
            <v>15</v>
          </cell>
          <cell r="V14">
            <v>265.6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3200</v>
          </cell>
          <cell r="F15">
            <v>4160</v>
          </cell>
          <cell r="G15">
            <v>3378.75</v>
          </cell>
          <cell r="H15">
            <v>506.8</v>
          </cell>
          <cell r="I15">
            <v>0</v>
          </cell>
          <cell r="J15">
            <v>11</v>
          </cell>
          <cell r="K15">
            <v>14</v>
          </cell>
          <cell r="L15">
            <v>0</v>
          </cell>
          <cell r="M15">
            <v>5</v>
          </cell>
          <cell r="N15">
            <v>5</v>
          </cell>
          <cell r="O15">
            <v>75</v>
          </cell>
          <cell r="P15">
            <v>30</v>
          </cell>
          <cell r="Q15">
            <v>6</v>
          </cell>
          <cell r="R15">
            <v>9</v>
          </cell>
          <cell r="S15">
            <v>20</v>
          </cell>
          <cell r="T15">
            <v>500</v>
          </cell>
          <cell r="U15">
            <v>0</v>
          </cell>
          <cell r="V15">
            <v>1081.8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1200</v>
          </cell>
          <cell r="F16">
            <v>1560</v>
          </cell>
          <cell r="G16">
            <v>2834.25</v>
          </cell>
          <cell r="H16">
            <v>708.6</v>
          </cell>
          <cell r="I16">
            <v>0</v>
          </cell>
          <cell r="J16">
            <v>3</v>
          </cell>
          <cell r="K16">
            <v>4</v>
          </cell>
          <cell r="L16">
            <v>3</v>
          </cell>
          <cell r="M16">
            <v>1</v>
          </cell>
          <cell r="N16">
            <v>4</v>
          </cell>
          <cell r="O16">
            <v>100</v>
          </cell>
          <cell r="P16">
            <v>0</v>
          </cell>
          <cell r="Q16">
            <v>2</v>
          </cell>
          <cell r="R16">
            <v>3</v>
          </cell>
          <cell r="S16">
            <v>7</v>
          </cell>
          <cell r="T16">
            <v>175</v>
          </cell>
          <cell r="U16">
            <v>0</v>
          </cell>
          <cell r="V16">
            <v>983.6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2500</v>
          </cell>
          <cell r="F17">
            <v>3250</v>
          </cell>
          <cell r="G17">
            <v>3332.08</v>
          </cell>
          <cell r="H17">
            <v>833</v>
          </cell>
          <cell r="I17">
            <v>0</v>
          </cell>
          <cell r="J17">
            <v>8</v>
          </cell>
          <cell r="K17">
            <v>10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</v>
          </cell>
          <cell r="Q17">
            <v>4</v>
          </cell>
          <cell r="R17">
            <v>6</v>
          </cell>
          <cell r="S17">
            <v>6</v>
          </cell>
          <cell r="T17">
            <v>150</v>
          </cell>
          <cell r="U17">
            <v>0</v>
          </cell>
          <cell r="V17">
            <v>983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2300</v>
          </cell>
          <cell r="F18">
            <v>2990</v>
          </cell>
          <cell r="G18">
            <v>2735.43</v>
          </cell>
          <cell r="H18">
            <v>410.3</v>
          </cell>
          <cell r="I18">
            <v>0</v>
          </cell>
          <cell r="J18">
            <v>8</v>
          </cell>
          <cell r="K18">
            <v>10</v>
          </cell>
          <cell r="L18">
            <v>3</v>
          </cell>
          <cell r="M18">
            <v>4</v>
          </cell>
          <cell r="N18">
            <v>7</v>
          </cell>
          <cell r="O18">
            <v>105</v>
          </cell>
          <cell r="P18">
            <v>5</v>
          </cell>
          <cell r="Q18">
            <v>4</v>
          </cell>
          <cell r="R18">
            <v>6</v>
          </cell>
          <cell r="S18">
            <v>10</v>
          </cell>
          <cell r="T18">
            <v>250</v>
          </cell>
          <cell r="U18">
            <v>0</v>
          </cell>
          <cell r="V18">
            <v>765.3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8500</v>
          </cell>
          <cell r="F19">
            <v>11050</v>
          </cell>
          <cell r="G19">
            <v>16853.29</v>
          </cell>
          <cell r="H19">
            <v>4213.3</v>
          </cell>
          <cell r="I19">
            <v>0</v>
          </cell>
          <cell r="J19">
            <v>25</v>
          </cell>
          <cell r="K19">
            <v>31</v>
          </cell>
          <cell r="L19">
            <v>15</v>
          </cell>
          <cell r="M19">
            <v>8</v>
          </cell>
          <cell r="N19">
            <v>23</v>
          </cell>
          <cell r="O19">
            <v>345</v>
          </cell>
          <cell r="P19">
            <v>10</v>
          </cell>
          <cell r="Q19">
            <v>13</v>
          </cell>
          <cell r="R19">
            <v>20</v>
          </cell>
          <cell r="S19">
            <v>32</v>
          </cell>
          <cell r="T19">
            <v>800</v>
          </cell>
          <cell r="U19">
            <v>0</v>
          </cell>
          <cell r="V19">
            <v>5358.3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8500</v>
          </cell>
          <cell r="F20">
            <v>11050</v>
          </cell>
          <cell r="G20">
            <v>11551.07</v>
          </cell>
          <cell r="H20">
            <v>2887.8</v>
          </cell>
          <cell r="I20">
            <v>0</v>
          </cell>
          <cell r="J20">
            <v>25</v>
          </cell>
          <cell r="K20">
            <v>31</v>
          </cell>
          <cell r="L20">
            <v>7</v>
          </cell>
          <cell r="M20">
            <v>17</v>
          </cell>
          <cell r="N20">
            <v>24</v>
          </cell>
          <cell r="O20">
            <v>360</v>
          </cell>
          <cell r="P20">
            <v>5</v>
          </cell>
          <cell r="Q20">
            <v>13</v>
          </cell>
          <cell r="R20">
            <v>20</v>
          </cell>
          <cell r="S20">
            <v>42</v>
          </cell>
          <cell r="T20">
            <v>1050</v>
          </cell>
          <cell r="U20">
            <v>0</v>
          </cell>
          <cell r="V20">
            <v>4297.8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1900</v>
          </cell>
          <cell r="F21">
            <v>2470</v>
          </cell>
          <cell r="G21">
            <v>2411</v>
          </cell>
          <cell r="H21">
            <v>361.7</v>
          </cell>
          <cell r="I21">
            <v>0</v>
          </cell>
          <cell r="J21">
            <v>5</v>
          </cell>
          <cell r="K21">
            <v>6</v>
          </cell>
          <cell r="L21">
            <v>1</v>
          </cell>
          <cell r="M21">
            <v>3</v>
          </cell>
          <cell r="N21">
            <v>4</v>
          </cell>
          <cell r="O21">
            <v>60</v>
          </cell>
          <cell r="P21">
            <v>5</v>
          </cell>
          <cell r="Q21">
            <v>3</v>
          </cell>
          <cell r="R21">
            <v>5</v>
          </cell>
          <cell r="S21">
            <v>3</v>
          </cell>
          <cell r="T21">
            <v>45</v>
          </cell>
          <cell r="U21">
            <v>0</v>
          </cell>
          <cell r="V21">
            <v>466.7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2300</v>
          </cell>
          <cell r="F22">
            <v>2990</v>
          </cell>
          <cell r="G22">
            <v>2022.76</v>
          </cell>
          <cell r="H22">
            <v>303.4</v>
          </cell>
          <cell r="I22">
            <v>13.9</v>
          </cell>
          <cell r="J22">
            <v>8</v>
          </cell>
          <cell r="K22">
            <v>10</v>
          </cell>
          <cell r="L22">
            <v>9</v>
          </cell>
          <cell r="M22">
            <v>1</v>
          </cell>
          <cell r="N22">
            <v>10</v>
          </cell>
          <cell r="O22">
            <v>250</v>
          </cell>
          <cell r="P22">
            <v>0</v>
          </cell>
          <cell r="Q22">
            <v>4</v>
          </cell>
          <cell r="R22">
            <v>6</v>
          </cell>
          <cell r="S22">
            <v>5</v>
          </cell>
          <cell r="T22">
            <v>75</v>
          </cell>
          <cell r="U22">
            <v>0</v>
          </cell>
          <cell r="V22">
            <v>628.4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1200</v>
          </cell>
          <cell r="F23">
            <v>1560</v>
          </cell>
          <cell r="G23">
            <v>0</v>
          </cell>
          <cell r="H23">
            <v>0</v>
          </cell>
          <cell r="I23">
            <v>60</v>
          </cell>
          <cell r="J23">
            <v>5</v>
          </cell>
          <cell r="K23">
            <v>6</v>
          </cell>
          <cell r="L23">
            <v>2</v>
          </cell>
          <cell r="M23">
            <v>0</v>
          </cell>
          <cell r="N23">
            <v>2</v>
          </cell>
          <cell r="O23">
            <v>30</v>
          </cell>
          <cell r="P23">
            <v>15</v>
          </cell>
          <cell r="Q23">
            <v>3</v>
          </cell>
          <cell r="R23">
            <v>5</v>
          </cell>
          <cell r="S23">
            <v>1</v>
          </cell>
          <cell r="T23">
            <v>25</v>
          </cell>
          <cell r="U23">
            <v>10</v>
          </cell>
          <cell r="V23">
            <v>55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8500</v>
          </cell>
          <cell r="F24">
            <v>11050</v>
          </cell>
          <cell r="G24">
            <v>15132.13</v>
          </cell>
          <cell r="H24">
            <v>3783</v>
          </cell>
          <cell r="I24">
            <v>0</v>
          </cell>
          <cell r="J24">
            <v>16</v>
          </cell>
          <cell r="K24">
            <v>20</v>
          </cell>
          <cell r="L24">
            <v>2</v>
          </cell>
          <cell r="M24">
            <v>1</v>
          </cell>
          <cell r="N24">
            <v>3</v>
          </cell>
          <cell r="O24">
            <v>45</v>
          </cell>
          <cell r="P24">
            <v>65</v>
          </cell>
          <cell r="Q24">
            <v>8</v>
          </cell>
          <cell r="R24">
            <v>12</v>
          </cell>
          <cell r="S24">
            <v>9</v>
          </cell>
          <cell r="T24">
            <v>135</v>
          </cell>
          <cell r="U24">
            <v>0</v>
          </cell>
          <cell r="V24">
            <v>3963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1400</v>
          </cell>
          <cell r="F25">
            <v>1820</v>
          </cell>
          <cell r="G25">
            <v>2509.59</v>
          </cell>
          <cell r="H25">
            <v>627.4</v>
          </cell>
          <cell r="I25">
            <v>0</v>
          </cell>
          <cell r="J25">
            <v>8</v>
          </cell>
          <cell r="K25">
            <v>10</v>
          </cell>
          <cell r="L25">
            <v>2</v>
          </cell>
          <cell r="M25">
            <v>7</v>
          </cell>
          <cell r="N25">
            <v>9</v>
          </cell>
          <cell r="O25">
            <v>135</v>
          </cell>
          <cell r="P25">
            <v>0</v>
          </cell>
          <cell r="Q25">
            <v>4</v>
          </cell>
          <cell r="R25">
            <v>6</v>
          </cell>
          <cell r="S25">
            <v>8</v>
          </cell>
          <cell r="T25">
            <v>200</v>
          </cell>
          <cell r="U25">
            <v>0</v>
          </cell>
          <cell r="V25">
            <v>962.4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2000</v>
          </cell>
          <cell r="F26">
            <v>2600</v>
          </cell>
          <cell r="G26">
            <v>1227.35</v>
          </cell>
          <cell r="H26">
            <v>184.1</v>
          </cell>
          <cell r="I26">
            <v>38.6</v>
          </cell>
          <cell r="J26">
            <v>8</v>
          </cell>
          <cell r="K26">
            <v>10</v>
          </cell>
          <cell r="L26">
            <v>3</v>
          </cell>
          <cell r="M26">
            <v>4</v>
          </cell>
          <cell r="N26">
            <v>7</v>
          </cell>
          <cell r="O26">
            <v>105</v>
          </cell>
          <cell r="P26">
            <v>5</v>
          </cell>
          <cell r="Q26">
            <v>4</v>
          </cell>
          <cell r="R26">
            <v>6</v>
          </cell>
          <cell r="S26">
            <v>7</v>
          </cell>
          <cell r="T26">
            <v>175</v>
          </cell>
          <cell r="U26">
            <v>0</v>
          </cell>
          <cell r="V26">
            <v>464.1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2100</v>
          </cell>
          <cell r="F27">
            <v>2730</v>
          </cell>
          <cell r="G27">
            <v>1250.5</v>
          </cell>
          <cell r="H27">
            <v>187.6</v>
          </cell>
          <cell r="I27">
            <v>42.5</v>
          </cell>
          <cell r="J27">
            <v>8</v>
          </cell>
          <cell r="K27">
            <v>10</v>
          </cell>
          <cell r="L27">
            <v>5</v>
          </cell>
          <cell r="M27">
            <v>2</v>
          </cell>
          <cell r="N27">
            <v>7</v>
          </cell>
          <cell r="O27">
            <v>105</v>
          </cell>
          <cell r="P27">
            <v>5</v>
          </cell>
          <cell r="Q27">
            <v>4</v>
          </cell>
          <cell r="R27">
            <v>6</v>
          </cell>
          <cell r="S27">
            <v>9</v>
          </cell>
          <cell r="T27">
            <v>225</v>
          </cell>
          <cell r="U27">
            <v>0</v>
          </cell>
          <cell r="V27">
            <v>517.6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1100</v>
          </cell>
          <cell r="F28">
            <v>1430</v>
          </cell>
          <cell r="G28">
            <v>499.54</v>
          </cell>
          <cell r="H28">
            <v>74.9</v>
          </cell>
          <cell r="I28">
            <v>30</v>
          </cell>
          <cell r="J28">
            <v>5</v>
          </cell>
          <cell r="K28">
            <v>6</v>
          </cell>
          <cell r="L28">
            <v>0</v>
          </cell>
          <cell r="M28">
            <v>1</v>
          </cell>
          <cell r="N28">
            <v>1</v>
          </cell>
          <cell r="O28">
            <v>15</v>
          </cell>
          <cell r="P28">
            <v>20</v>
          </cell>
          <cell r="Q28">
            <v>3</v>
          </cell>
          <cell r="R28">
            <v>5</v>
          </cell>
          <cell r="S28">
            <v>1</v>
          </cell>
          <cell r="T28">
            <v>25</v>
          </cell>
          <cell r="U28">
            <v>10</v>
          </cell>
          <cell r="V28">
            <v>114.9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7700</v>
          </cell>
          <cell r="F29">
            <v>10010</v>
          </cell>
          <cell r="G29">
            <v>10109.31</v>
          </cell>
          <cell r="H29">
            <v>2527.3</v>
          </cell>
          <cell r="I29">
            <v>0</v>
          </cell>
          <cell r="J29">
            <v>22</v>
          </cell>
          <cell r="K29">
            <v>28</v>
          </cell>
          <cell r="L29">
            <v>5</v>
          </cell>
          <cell r="M29">
            <v>5</v>
          </cell>
          <cell r="N29">
            <v>10</v>
          </cell>
          <cell r="O29">
            <v>150</v>
          </cell>
          <cell r="P29">
            <v>60</v>
          </cell>
          <cell r="Q29">
            <v>11</v>
          </cell>
          <cell r="R29">
            <v>17</v>
          </cell>
          <cell r="S29">
            <v>5</v>
          </cell>
          <cell r="T29">
            <v>125</v>
          </cell>
          <cell r="U29">
            <v>30</v>
          </cell>
          <cell r="V29">
            <v>2802.3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2000</v>
          </cell>
          <cell r="F30">
            <v>2600</v>
          </cell>
          <cell r="G30">
            <v>1188.5</v>
          </cell>
          <cell r="H30">
            <v>178.3</v>
          </cell>
          <cell r="I30">
            <v>40.6</v>
          </cell>
          <cell r="J30">
            <v>8</v>
          </cell>
          <cell r="K30">
            <v>10</v>
          </cell>
          <cell r="L30">
            <v>0</v>
          </cell>
          <cell r="M30">
            <v>4</v>
          </cell>
          <cell r="N30">
            <v>4</v>
          </cell>
          <cell r="O30">
            <v>60</v>
          </cell>
          <cell r="P30">
            <v>20</v>
          </cell>
          <cell r="Q30">
            <v>4</v>
          </cell>
          <cell r="R30">
            <v>6</v>
          </cell>
          <cell r="S30">
            <v>4</v>
          </cell>
          <cell r="T30">
            <v>60</v>
          </cell>
          <cell r="U30">
            <v>0</v>
          </cell>
          <cell r="V30">
            <v>298.3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3300</v>
          </cell>
          <cell r="F31">
            <v>4290</v>
          </cell>
          <cell r="G31">
            <v>2590.1</v>
          </cell>
          <cell r="H31">
            <v>388.5</v>
          </cell>
          <cell r="I31">
            <v>35.5</v>
          </cell>
          <cell r="J31">
            <v>14</v>
          </cell>
          <cell r="K31">
            <v>18</v>
          </cell>
          <cell r="L31">
            <v>7</v>
          </cell>
          <cell r="M31">
            <v>1</v>
          </cell>
          <cell r="N31">
            <v>8</v>
          </cell>
          <cell r="O31">
            <v>120</v>
          </cell>
          <cell r="P31">
            <v>30</v>
          </cell>
          <cell r="Q31">
            <v>7</v>
          </cell>
          <cell r="R31">
            <v>11</v>
          </cell>
          <cell r="S31">
            <v>23</v>
          </cell>
          <cell r="T31">
            <v>575</v>
          </cell>
          <cell r="U31">
            <v>0</v>
          </cell>
          <cell r="V31">
            <v>1083.5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1800</v>
          </cell>
          <cell r="F32">
            <v>2340</v>
          </cell>
          <cell r="G32">
            <v>1003.2</v>
          </cell>
          <cell r="H32">
            <v>150.5</v>
          </cell>
          <cell r="I32">
            <v>39.8</v>
          </cell>
          <cell r="J32">
            <v>8</v>
          </cell>
          <cell r="K32">
            <v>10</v>
          </cell>
          <cell r="L32">
            <v>2</v>
          </cell>
          <cell r="M32">
            <v>1</v>
          </cell>
          <cell r="N32">
            <v>3</v>
          </cell>
          <cell r="O32">
            <v>45</v>
          </cell>
          <cell r="P32">
            <v>25</v>
          </cell>
          <cell r="Q32">
            <v>4</v>
          </cell>
          <cell r="R32">
            <v>6</v>
          </cell>
          <cell r="S32">
            <v>10</v>
          </cell>
          <cell r="T32">
            <v>250</v>
          </cell>
          <cell r="U32">
            <v>0</v>
          </cell>
          <cell r="V32">
            <v>445.5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6000</v>
          </cell>
          <cell r="F33">
            <v>7800</v>
          </cell>
          <cell r="G33">
            <v>9491.5</v>
          </cell>
          <cell r="H33">
            <v>2372.9</v>
          </cell>
          <cell r="I33">
            <v>0</v>
          </cell>
          <cell r="J33">
            <v>24</v>
          </cell>
          <cell r="K33">
            <v>30</v>
          </cell>
          <cell r="L33">
            <v>7</v>
          </cell>
          <cell r="M33">
            <v>3</v>
          </cell>
          <cell r="N33">
            <v>10</v>
          </cell>
          <cell r="O33">
            <v>150</v>
          </cell>
          <cell r="P33">
            <v>70</v>
          </cell>
          <cell r="Q33">
            <v>12</v>
          </cell>
          <cell r="R33">
            <v>18</v>
          </cell>
          <cell r="S33">
            <v>20</v>
          </cell>
          <cell r="T33">
            <v>500</v>
          </cell>
          <cell r="U33">
            <v>0</v>
          </cell>
          <cell r="V33">
            <v>3022.9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1100</v>
          </cell>
          <cell r="F34">
            <v>1430</v>
          </cell>
          <cell r="G34">
            <v>774.13</v>
          </cell>
          <cell r="H34">
            <v>116.1</v>
          </cell>
          <cell r="I34">
            <v>16.3</v>
          </cell>
          <cell r="J34">
            <v>5</v>
          </cell>
          <cell r="K34">
            <v>6</v>
          </cell>
          <cell r="L34">
            <v>1</v>
          </cell>
          <cell r="M34">
            <v>1</v>
          </cell>
          <cell r="N34">
            <v>2</v>
          </cell>
          <cell r="O34">
            <v>30</v>
          </cell>
          <cell r="P34">
            <v>15</v>
          </cell>
          <cell r="Q34">
            <v>3</v>
          </cell>
          <cell r="R34">
            <v>5</v>
          </cell>
          <cell r="S34">
            <v>6</v>
          </cell>
          <cell r="T34">
            <v>150</v>
          </cell>
          <cell r="U34">
            <v>0</v>
          </cell>
          <cell r="V34">
            <v>296.1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4700</v>
          </cell>
          <cell r="F35">
            <v>6110</v>
          </cell>
          <cell r="G35">
            <v>7082.7</v>
          </cell>
          <cell r="H35">
            <v>1770.7</v>
          </cell>
          <cell r="I35">
            <v>0</v>
          </cell>
          <cell r="J35">
            <v>16</v>
          </cell>
          <cell r="K35">
            <v>20</v>
          </cell>
          <cell r="L35">
            <v>5</v>
          </cell>
          <cell r="M35">
            <v>1</v>
          </cell>
          <cell r="N35">
            <v>6</v>
          </cell>
          <cell r="O35">
            <v>90</v>
          </cell>
          <cell r="P35">
            <v>50</v>
          </cell>
          <cell r="Q35">
            <v>8</v>
          </cell>
          <cell r="R35">
            <v>12</v>
          </cell>
          <cell r="S35">
            <v>4</v>
          </cell>
          <cell r="T35">
            <v>100</v>
          </cell>
          <cell r="U35">
            <v>20</v>
          </cell>
          <cell r="V35">
            <v>1960.7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3700</v>
          </cell>
          <cell r="F36">
            <v>4810</v>
          </cell>
          <cell r="G36">
            <v>5765.61</v>
          </cell>
          <cell r="H36">
            <v>1441.4</v>
          </cell>
          <cell r="I36">
            <v>0</v>
          </cell>
          <cell r="J36">
            <v>14</v>
          </cell>
          <cell r="K36">
            <v>18</v>
          </cell>
          <cell r="L36">
            <v>3</v>
          </cell>
          <cell r="M36">
            <v>3</v>
          </cell>
          <cell r="N36">
            <v>6</v>
          </cell>
          <cell r="O36">
            <v>90</v>
          </cell>
          <cell r="P36">
            <v>40</v>
          </cell>
          <cell r="Q36">
            <v>7</v>
          </cell>
          <cell r="R36">
            <v>11</v>
          </cell>
          <cell r="S36">
            <v>15</v>
          </cell>
          <cell r="T36">
            <v>375</v>
          </cell>
          <cell r="U36">
            <v>0</v>
          </cell>
          <cell r="V36">
            <v>1906.4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1400</v>
          </cell>
          <cell r="F37">
            <v>1820</v>
          </cell>
          <cell r="G37">
            <v>1351.55</v>
          </cell>
          <cell r="H37">
            <v>202.7</v>
          </cell>
          <cell r="I37">
            <v>2.4</v>
          </cell>
          <cell r="J37">
            <v>5</v>
          </cell>
          <cell r="K37">
            <v>6</v>
          </cell>
          <cell r="L37">
            <v>2</v>
          </cell>
          <cell r="M37">
            <v>0</v>
          </cell>
          <cell r="N37">
            <v>2</v>
          </cell>
          <cell r="O37">
            <v>30</v>
          </cell>
          <cell r="P37">
            <v>15</v>
          </cell>
          <cell r="Q37">
            <v>3</v>
          </cell>
          <cell r="R37">
            <v>5</v>
          </cell>
          <cell r="S37">
            <v>4</v>
          </cell>
          <cell r="T37">
            <v>60</v>
          </cell>
          <cell r="U37">
            <v>0</v>
          </cell>
          <cell r="V37">
            <v>292.7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3000</v>
          </cell>
          <cell r="F38">
            <v>3900</v>
          </cell>
          <cell r="G38">
            <v>5587</v>
          </cell>
          <cell r="H38">
            <v>1396.8</v>
          </cell>
          <cell r="I38">
            <v>0</v>
          </cell>
          <cell r="J38">
            <v>11</v>
          </cell>
          <cell r="K38">
            <v>14</v>
          </cell>
          <cell r="L38">
            <v>8</v>
          </cell>
          <cell r="M38">
            <v>6</v>
          </cell>
          <cell r="N38">
            <v>14</v>
          </cell>
          <cell r="O38">
            <v>350</v>
          </cell>
          <cell r="P38">
            <v>0</v>
          </cell>
          <cell r="Q38">
            <v>6</v>
          </cell>
          <cell r="R38">
            <v>9</v>
          </cell>
          <cell r="S38">
            <v>10</v>
          </cell>
          <cell r="T38">
            <v>250</v>
          </cell>
          <cell r="U38">
            <v>0</v>
          </cell>
          <cell r="V38">
            <v>1996.8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1100</v>
          </cell>
          <cell r="F39">
            <v>1430</v>
          </cell>
          <cell r="G39">
            <v>934.8</v>
          </cell>
          <cell r="H39">
            <v>140.2</v>
          </cell>
          <cell r="I39">
            <v>8.3</v>
          </cell>
          <cell r="J39">
            <v>5</v>
          </cell>
          <cell r="K39">
            <v>6</v>
          </cell>
          <cell r="L39">
            <v>4</v>
          </cell>
          <cell r="M39">
            <v>1</v>
          </cell>
          <cell r="N39">
            <v>5</v>
          </cell>
          <cell r="O39">
            <v>75</v>
          </cell>
          <cell r="P39">
            <v>0</v>
          </cell>
          <cell r="Q39">
            <v>3</v>
          </cell>
          <cell r="R39">
            <v>5</v>
          </cell>
          <cell r="S39">
            <v>0</v>
          </cell>
          <cell r="T39">
            <v>0</v>
          </cell>
          <cell r="U39">
            <v>15</v>
          </cell>
          <cell r="V39">
            <v>215.2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1700</v>
          </cell>
          <cell r="F40">
            <v>2210</v>
          </cell>
          <cell r="G40">
            <v>1369.6</v>
          </cell>
          <cell r="H40">
            <v>205.4</v>
          </cell>
          <cell r="I40">
            <v>16.5</v>
          </cell>
          <cell r="J40">
            <v>5</v>
          </cell>
          <cell r="K40">
            <v>6</v>
          </cell>
          <cell r="L40">
            <v>0</v>
          </cell>
          <cell r="M40">
            <v>2</v>
          </cell>
          <cell r="N40">
            <v>2</v>
          </cell>
          <cell r="O40">
            <v>30</v>
          </cell>
          <cell r="P40">
            <v>15</v>
          </cell>
          <cell r="Q40">
            <v>3</v>
          </cell>
          <cell r="R40">
            <v>5</v>
          </cell>
          <cell r="S40">
            <v>1</v>
          </cell>
          <cell r="T40">
            <v>25</v>
          </cell>
          <cell r="U40">
            <v>10</v>
          </cell>
          <cell r="V40">
            <v>260.4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1400</v>
          </cell>
          <cell r="F41">
            <v>1820</v>
          </cell>
          <cell r="G41">
            <v>1372.6</v>
          </cell>
          <cell r="H41">
            <v>205.9</v>
          </cell>
          <cell r="I41">
            <v>1.4</v>
          </cell>
          <cell r="J41">
            <v>5</v>
          </cell>
          <cell r="K41">
            <v>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25</v>
          </cell>
          <cell r="Q41">
            <v>3</v>
          </cell>
          <cell r="R41">
            <v>5</v>
          </cell>
          <cell r="S41">
            <v>8</v>
          </cell>
          <cell r="T41">
            <v>200</v>
          </cell>
          <cell r="U41">
            <v>0</v>
          </cell>
          <cell r="V41">
            <v>405.9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1300</v>
          </cell>
          <cell r="F42">
            <v>1690</v>
          </cell>
          <cell r="G42">
            <v>2931.95</v>
          </cell>
          <cell r="H42">
            <v>733</v>
          </cell>
          <cell r="I42">
            <v>0</v>
          </cell>
          <cell r="J42">
            <v>5</v>
          </cell>
          <cell r="K42">
            <v>6</v>
          </cell>
          <cell r="L42">
            <v>2</v>
          </cell>
          <cell r="M42">
            <v>1</v>
          </cell>
          <cell r="N42">
            <v>3</v>
          </cell>
          <cell r="O42">
            <v>45</v>
          </cell>
          <cell r="P42">
            <v>10</v>
          </cell>
          <cell r="Q42">
            <v>3</v>
          </cell>
          <cell r="R42">
            <v>5</v>
          </cell>
          <cell r="S42">
            <v>11</v>
          </cell>
          <cell r="T42">
            <v>275</v>
          </cell>
          <cell r="U42">
            <v>0</v>
          </cell>
          <cell r="V42">
            <v>1053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1300</v>
          </cell>
          <cell r="F43">
            <v>1690</v>
          </cell>
          <cell r="G43">
            <v>396.4</v>
          </cell>
          <cell r="H43">
            <v>59.5</v>
          </cell>
          <cell r="I43">
            <v>45.2</v>
          </cell>
          <cell r="J43">
            <v>5</v>
          </cell>
          <cell r="K43">
            <v>6</v>
          </cell>
          <cell r="L43">
            <v>2</v>
          </cell>
          <cell r="M43">
            <v>2</v>
          </cell>
          <cell r="N43">
            <v>4</v>
          </cell>
          <cell r="O43">
            <v>60</v>
          </cell>
          <cell r="P43">
            <v>5</v>
          </cell>
          <cell r="Q43">
            <v>3</v>
          </cell>
          <cell r="R43">
            <v>5</v>
          </cell>
          <cell r="S43">
            <v>0</v>
          </cell>
          <cell r="T43">
            <v>0</v>
          </cell>
          <cell r="U43">
            <v>15</v>
          </cell>
          <cell r="V43">
            <v>119.5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1600</v>
          </cell>
          <cell r="F44">
            <v>2080</v>
          </cell>
          <cell r="G44">
            <v>3584.2</v>
          </cell>
          <cell r="H44">
            <v>896.1</v>
          </cell>
          <cell r="I44">
            <v>0</v>
          </cell>
          <cell r="J44">
            <v>5</v>
          </cell>
          <cell r="K44">
            <v>6</v>
          </cell>
          <cell r="L44">
            <v>2</v>
          </cell>
          <cell r="M44">
            <v>1</v>
          </cell>
          <cell r="N44">
            <v>3</v>
          </cell>
          <cell r="O44">
            <v>45</v>
          </cell>
          <cell r="P44">
            <v>10</v>
          </cell>
          <cell r="Q44">
            <v>3</v>
          </cell>
          <cell r="R44">
            <v>5</v>
          </cell>
          <cell r="S44">
            <v>7</v>
          </cell>
          <cell r="T44">
            <v>175</v>
          </cell>
          <cell r="U44">
            <v>0</v>
          </cell>
          <cell r="V44">
            <v>1116.1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400</v>
          </cell>
          <cell r="F45">
            <v>520</v>
          </cell>
          <cell r="G45">
            <v>2915</v>
          </cell>
          <cell r="H45">
            <v>728.8</v>
          </cell>
          <cell r="I45">
            <v>0</v>
          </cell>
          <cell r="J45">
            <v>16</v>
          </cell>
          <cell r="K45">
            <v>20</v>
          </cell>
          <cell r="L45">
            <v>8</v>
          </cell>
          <cell r="M45">
            <v>7</v>
          </cell>
          <cell r="N45">
            <v>15</v>
          </cell>
          <cell r="O45">
            <v>225</v>
          </cell>
          <cell r="P45">
            <v>5</v>
          </cell>
          <cell r="Q45">
            <v>8</v>
          </cell>
          <cell r="R45">
            <v>12</v>
          </cell>
          <cell r="S45">
            <v>14</v>
          </cell>
          <cell r="T45">
            <v>350</v>
          </cell>
          <cell r="U45">
            <v>0</v>
          </cell>
          <cell r="V45">
            <v>1303.8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2400</v>
          </cell>
          <cell r="F46">
            <v>3120</v>
          </cell>
          <cell r="G46">
            <v>2588.35</v>
          </cell>
          <cell r="H46">
            <v>388.3</v>
          </cell>
          <cell r="I46">
            <v>0</v>
          </cell>
          <cell r="J46">
            <v>11</v>
          </cell>
          <cell r="K46">
            <v>14</v>
          </cell>
          <cell r="L46">
            <v>3</v>
          </cell>
          <cell r="M46">
            <v>1</v>
          </cell>
          <cell r="N46">
            <v>4</v>
          </cell>
          <cell r="O46">
            <v>60</v>
          </cell>
          <cell r="P46">
            <v>35</v>
          </cell>
          <cell r="Q46">
            <v>6</v>
          </cell>
          <cell r="R46">
            <v>9</v>
          </cell>
          <cell r="S46">
            <v>5</v>
          </cell>
          <cell r="T46">
            <v>125</v>
          </cell>
          <cell r="U46">
            <v>5</v>
          </cell>
          <cell r="V46">
            <v>573.3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2100</v>
          </cell>
          <cell r="F47">
            <v>2730</v>
          </cell>
          <cell r="G47">
            <v>1920.15</v>
          </cell>
          <cell r="H47">
            <v>288</v>
          </cell>
          <cell r="I47">
            <v>9</v>
          </cell>
          <cell r="J47">
            <v>8</v>
          </cell>
          <cell r="K47">
            <v>10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</v>
          </cell>
          <cell r="Q47">
            <v>4</v>
          </cell>
          <cell r="R47">
            <v>6</v>
          </cell>
          <cell r="S47">
            <v>9</v>
          </cell>
          <cell r="T47">
            <v>225</v>
          </cell>
          <cell r="U47">
            <v>0</v>
          </cell>
          <cell r="V47">
            <v>513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2900</v>
          </cell>
          <cell r="F48">
            <v>3770</v>
          </cell>
          <cell r="G48">
            <v>1722.1</v>
          </cell>
          <cell r="H48">
            <v>258.3</v>
          </cell>
          <cell r="I48">
            <v>58.9</v>
          </cell>
          <cell r="J48">
            <v>8</v>
          </cell>
          <cell r="K48">
            <v>10</v>
          </cell>
          <cell r="L48">
            <v>6</v>
          </cell>
          <cell r="M48">
            <v>3</v>
          </cell>
          <cell r="N48">
            <v>9</v>
          </cell>
          <cell r="O48">
            <v>135</v>
          </cell>
          <cell r="P48">
            <v>0</v>
          </cell>
          <cell r="Q48">
            <v>4</v>
          </cell>
          <cell r="R48">
            <v>6</v>
          </cell>
          <cell r="S48">
            <v>8</v>
          </cell>
          <cell r="T48">
            <v>200</v>
          </cell>
          <cell r="U48">
            <v>0</v>
          </cell>
          <cell r="V48">
            <v>593.3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2100</v>
          </cell>
          <cell r="F49">
            <v>2730</v>
          </cell>
          <cell r="G49">
            <v>3553.45</v>
          </cell>
          <cell r="H49">
            <v>888.4</v>
          </cell>
          <cell r="I49">
            <v>0</v>
          </cell>
          <cell r="J49">
            <v>8</v>
          </cell>
          <cell r="K49">
            <v>10</v>
          </cell>
          <cell r="L49">
            <v>4</v>
          </cell>
          <cell r="M49">
            <v>2</v>
          </cell>
          <cell r="N49">
            <v>6</v>
          </cell>
          <cell r="O49">
            <v>90</v>
          </cell>
          <cell r="P49">
            <v>10</v>
          </cell>
          <cell r="Q49">
            <v>4</v>
          </cell>
          <cell r="R49">
            <v>6</v>
          </cell>
          <cell r="S49">
            <v>5</v>
          </cell>
          <cell r="T49">
            <v>75</v>
          </cell>
          <cell r="U49">
            <v>0</v>
          </cell>
          <cell r="V49">
            <v>1053.4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2700</v>
          </cell>
          <cell r="F50">
            <v>3510</v>
          </cell>
          <cell r="G50">
            <v>2012.5</v>
          </cell>
          <cell r="H50">
            <v>301.9</v>
          </cell>
          <cell r="I50">
            <v>34.4</v>
          </cell>
          <cell r="J50">
            <v>11</v>
          </cell>
          <cell r="K50">
            <v>14</v>
          </cell>
          <cell r="L50">
            <v>3</v>
          </cell>
          <cell r="M50">
            <v>0</v>
          </cell>
          <cell r="N50">
            <v>3</v>
          </cell>
          <cell r="O50">
            <v>45</v>
          </cell>
          <cell r="P50">
            <v>40</v>
          </cell>
          <cell r="Q50">
            <v>6</v>
          </cell>
          <cell r="R50">
            <v>9</v>
          </cell>
          <cell r="S50">
            <v>8</v>
          </cell>
          <cell r="T50">
            <v>120</v>
          </cell>
          <cell r="U50">
            <v>0</v>
          </cell>
          <cell r="V50">
            <v>466.9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1700</v>
          </cell>
          <cell r="F51">
            <v>2210</v>
          </cell>
          <cell r="G51">
            <v>1630.56</v>
          </cell>
          <cell r="H51">
            <v>244.6</v>
          </cell>
          <cell r="I51">
            <v>3.5</v>
          </cell>
          <cell r="J51">
            <v>8</v>
          </cell>
          <cell r="K51">
            <v>10</v>
          </cell>
          <cell r="L51">
            <v>3</v>
          </cell>
          <cell r="M51">
            <v>1</v>
          </cell>
          <cell r="N51">
            <v>4</v>
          </cell>
          <cell r="O51">
            <v>60</v>
          </cell>
          <cell r="P51">
            <v>20</v>
          </cell>
          <cell r="Q51">
            <v>4</v>
          </cell>
          <cell r="R51">
            <v>6</v>
          </cell>
          <cell r="S51">
            <v>5</v>
          </cell>
          <cell r="T51">
            <v>75</v>
          </cell>
          <cell r="U51">
            <v>0</v>
          </cell>
          <cell r="V51">
            <v>379.6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3700</v>
          </cell>
          <cell r="F52">
            <v>4810</v>
          </cell>
          <cell r="G52">
            <v>2136</v>
          </cell>
          <cell r="H52">
            <v>320.4</v>
          </cell>
          <cell r="I52">
            <v>78.2</v>
          </cell>
          <cell r="J52">
            <v>14</v>
          </cell>
          <cell r="K52">
            <v>18</v>
          </cell>
          <cell r="L52">
            <v>5</v>
          </cell>
          <cell r="M52">
            <v>3</v>
          </cell>
          <cell r="N52">
            <v>8</v>
          </cell>
          <cell r="O52">
            <v>120</v>
          </cell>
          <cell r="P52">
            <v>30</v>
          </cell>
          <cell r="Q52">
            <v>7</v>
          </cell>
          <cell r="R52">
            <v>11</v>
          </cell>
          <cell r="S52">
            <v>15</v>
          </cell>
          <cell r="T52">
            <v>375</v>
          </cell>
          <cell r="U52">
            <v>0</v>
          </cell>
          <cell r="V52">
            <v>815.4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5000</v>
          </cell>
          <cell r="F53">
            <v>6500</v>
          </cell>
          <cell r="G53">
            <v>11199.17</v>
          </cell>
          <cell r="H53">
            <v>2799.8</v>
          </cell>
          <cell r="I53">
            <v>0</v>
          </cell>
          <cell r="J53">
            <v>19</v>
          </cell>
          <cell r="K53">
            <v>24</v>
          </cell>
          <cell r="L53">
            <v>1</v>
          </cell>
          <cell r="M53">
            <v>7</v>
          </cell>
          <cell r="N53">
            <v>8</v>
          </cell>
          <cell r="O53">
            <v>120</v>
          </cell>
          <cell r="P53">
            <v>55</v>
          </cell>
          <cell r="Q53">
            <v>10</v>
          </cell>
          <cell r="R53">
            <v>15</v>
          </cell>
          <cell r="S53">
            <v>11</v>
          </cell>
          <cell r="T53">
            <v>165</v>
          </cell>
          <cell r="U53">
            <v>0</v>
          </cell>
          <cell r="V53">
            <v>3084.8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1600</v>
          </cell>
          <cell r="F54">
            <v>2080</v>
          </cell>
          <cell r="G54">
            <v>818.2</v>
          </cell>
          <cell r="H54">
            <v>122.7</v>
          </cell>
          <cell r="I54">
            <v>39.1</v>
          </cell>
          <cell r="J54">
            <v>3</v>
          </cell>
          <cell r="K54">
            <v>4</v>
          </cell>
          <cell r="L54">
            <v>0</v>
          </cell>
          <cell r="M54">
            <v>1</v>
          </cell>
          <cell r="N54">
            <v>1</v>
          </cell>
          <cell r="O54">
            <v>15</v>
          </cell>
          <cell r="P54">
            <v>10</v>
          </cell>
          <cell r="Q54">
            <v>2</v>
          </cell>
          <cell r="R54">
            <v>3</v>
          </cell>
          <cell r="S54">
            <v>2</v>
          </cell>
          <cell r="T54">
            <v>30</v>
          </cell>
          <cell r="U54">
            <v>0</v>
          </cell>
          <cell r="V54">
            <v>167.7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1700</v>
          </cell>
          <cell r="F55">
            <v>2210</v>
          </cell>
          <cell r="G55">
            <v>665.35</v>
          </cell>
          <cell r="H55">
            <v>99.8</v>
          </cell>
          <cell r="I55">
            <v>51.7</v>
          </cell>
          <cell r="J55">
            <v>5</v>
          </cell>
          <cell r="K55">
            <v>6</v>
          </cell>
          <cell r="L55">
            <v>0</v>
          </cell>
          <cell r="M55">
            <v>3</v>
          </cell>
          <cell r="N55">
            <v>3</v>
          </cell>
          <cell r="O55">
            <v>45</v>
          </cell>
          <cell r="P55">
            <v>10</v>
          </cell>
          <cell r="Q55">
            <v>3</v>
          </cell>
          <cell r="R55">
            <v>5</v>
          </cell>
          <cell r="S55">
            <v>10</v>
          </cell>
          <cell r="T55">
            <v>250</v>
          </cell>
          <cell r="U55">
            <v>0</v>
          </cell>
          <cell r="V55">
            <v>394.8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3300</v>
          </cell>
          <cell r="F56">
            <v>4290</v>
          </cell>
          <cell r="G56">
            <v>1476.78</v>
          </cell>
          <cell r="H56">
            <v>221.5</v>
          </cell>
          <cell r="I56">
            <v>91.2</v>
          </cell>
          <cell r="J56">
            <v>11</v>
          </cell>
          <cell r="K56">
            <v>14</v>
          </cell>
          <cell r="L56">
            <v>5</v>
          </cell>
          <cell r="M56">
            <v>6</v>
          </cell>
          <cell r="N56">
            <v>11</v>
          </cell>
          <cell r="O56">
            <v>165</v>
          </cell>
          <cell r="P56">
            <v>0</v>
          </cell>
          <cell r="Q56">
            <v>6</v>
          </cell>
          <cell r="R56">
            <v>9</v>
          </cell>
          <cell r="S56">
            <v>10</v>
          </cell>
          <cell r="T56">
            <v>250</v>
          </cell>
          <cell r="U56">
            <v>0</v>
          </cell>
          <cell r="V56">
            <v>636.5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1500</v>
          </cell>
          <cell r="F57">
            <v>1950</v>
          </cell>
          <cell r="G57">
            <v>1000.75</v>
          </cell>
          <cell r="H57">
            <v>150.1</v>
          </cell>
          <cell r="I57">
            <v>25</v>
          </cell>
          <cell r="J57">
            <v>5</v>
          </cell>
          <cell r="K57">
            <v>6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3</v>
          </cell>
          <cell r="R57">
            <v>5</v>
          </cell>
          <cell r="S57">
            <v>1</v>
          </cell>
          <cell r="T57">
            <v>25</v>
          </cell>
          <cell r="U57">
            <v>10</v>
          </cell>
          <cell r="V57">
            <v>190.1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800</v>
          </cell>
          <cell r="F58">
            <v>1040</v>
          </cell>
          <cell r="G58">
            <v>735.35</v>
          </cell>
          <cell r="H58">
            <v>110.3</v>
          </cell>
          <cell r="I58">
            <v>3.2</v>
          </cell>
          <cell r="J58">
            <v>3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30</v>
          </cell>
          <cell r="P58">
            <v>5</v>
          </cell>
          <cell r="Q58">
            <v>2</v>
          </cell>
          <cell r="R58">
            <v>3</v>
          </cell>
          <cell r="S58">
            <v>7</v>
          </cell>
          <cell r="T58">
            <v>175</v>
          </cell>
          <cell r="U58">
            <v>0</v>
          </cell>
          <cell r="V58">
            <v>315.3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7600</v>
          </cell>
          <cell r="F59">
            <v>9880</v>
          </cell>
          <cell r="G59">
            <v>8917.68</v>
          </cell>
          <cell r="H59">
            <v>1337.7</v>
          </cell>
          <cell r="I59">
            <v>0</v>
          </cell>
          <cell r="J59">
            <v>25</v>
          </cell>
          <cell r="K59">
            <v>31</v>
          </cell>
          <cell r="L59">
            <v>8</v>
          </cell>
          <cell r="M59">
            <v>17</v>
          </cell>
          <cell r="N59">
            <v>25</v>
          </cell>
          <cell r="O59">
            <v>375</v>
          </cell>
          <cell r="P59">
            <v>0</v>
          </cell>
          <cell r="Q59">
            <v>13</v>
          </cell>
          <cell r="R59">
            <v>20</v>
          </cell>
          <cell r="S59">
            <v>49</v>
          </cell>
          <cell r="T59">
            <v>1225</v>
          </cell>
          <cell r="U59">
            <v>0</v>
          </cell>
          <cell r="V59">
            <v>2937.7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1700</v>
          </cell>
          <cell r="F60">
            <v>2210</v>
          </cell>
          <cell r="G60">
            <v>2811.54</v>
          </cell>
          <cell r="H60">
            <v>702.9</v>
          </cell>
          <cell r="I60">
            <v>0</v>
          </cell>
          <cell r="J60">
            <v>5</v>
          </cell>
          <cell r="K60">
            <v>6</v>
          </cell>
          <cell r="L60">
            <v>1</v>
          </cell>
          <cell r="M60">
            <v>4</v>
          </cell>
          <cell r="N60">
            <v>5</v>
          </cell>
          <cell r="O60">
            <v>75</v>
          </cell>
          <cell r="P60">
            <v>0</v>
          </cell>
          <cell r="Q60">
            <v>3</v>
          </cell>
          <cell r="R60">
            <v>5</v>
          </cell>
          <cell r="S60">
            <v>10</v>
          </cell>
          <cell r="T60">
            <v>250</v>
          </cell>
          <cell r="U60">
            <v>0</v>
          </cell>
          <cell r="V60">
            <v>1027.9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1200</v>
          </cell>
          <cell r="F61">
            <v>1560</v>
          </cell>
          <cell r="G61">
            <v>2305.4</v>
          </cell>
          <cell r="H61">
            <v>576.4</v>
          </cell>
          <cell r="I61">
            <v>0</v>
          </cell>
          <cell r="J61">
            <v>5</v>
          </cell>
          <cell r="K61">
            <v>6</v>
          </cell>
          <cell r="L61">
            <v>1</v>
          </cell>
          <cell r="M61">
            <v>0</v>
          </cell>
          <cell r="N61">
            <v>1</v>
          </cell>
          <cell r="O61">
            <v>15</v>
          </cell>
          <cell r="P61">
            <v>20</v>
          </cell>
          <cell r="Q61">
            <v>3</v>
          </cell>
          <cell r="R61">
            <v>5</v>
          </cell>
          <cell r="S61">
            <v>9</v>
          </cell>
          <cell r="T61">
            <v>225</v>
          </cell>
          <cell r="U61">
            <v>0</v>
          </cell>
          <cell r="V61">
            <v>816.4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1900</v>
          </cell>
          <cell r="F62">
            <v>2470</v>
          </cell>
          <cell r="G62">
            <v>2243.2</v>
          </cell>
          <cell r="H62">
            <v>336.5</v>
          </cell>
          <cell r="I62">
            <v>0</v>
          </cell>
          <cell r="J62">
            <v>8</v>
          </cell>
          <cell r="K62">
            <v>10</v>
          </cell>
          <cell r="L62">
            <v>1</v>
          </cell>
          <cell r="M62">
            <v>0</v>
          </cell>
          <cell r="N62">
            <v>1</v>
          </cell>
          <cell r="O62">
            <v>15</v>
          </cell>
          <cell r="P62">
            <v>35</v>
          </cell>
          <cell r="Q62">
            <v>4</v>
          </cell>
          <cell r="R62">
            <v>6</v>
          </cell>
          <cell r="S62">
            <v>5</v>
          </cell>
          <cell r="T62">
            <v>75</v>
          </cell>
          <cell r="U62">
            <v>0</v>
          </cell>
          <cell r="V62">
            <v>426.5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2600</v>
          </cell>
          <cell r="F63">
            <v>3380</v>
          </cell>
          <cell r="G63">
            <v>3477.88</v>
          </cell>
          <cell r="H63">
            <v>869.5</v>
          </cell>
          <cell r="I63">
            <v>0</v>
          </cell>
          <cell r="J63">
            <v>8</v>
          </cell>
          <cell r="K63">
            <v>10</v>
          </cell>
          <cell r="L63">
            <v>0</v>
          </cell>
          <cell r="M63">
            <v>4</v>
          </cell>
          <cell r="N63">
            <v>4</v>
          </cell>
          <cell r="O63">
            <v>60</v>
          </cell>
          <cell r="P63">
            <v>20</v>
          </cell>
          <cell r="Q63">
            <v>4</v>
          </cell>
          <cell r="R63">
            <v>6</v>
          </cell>
          <cell r="S63">
            <v>8</v>
          </cell>
          <cell r="T63">
            <v>200</v>
          </cell>
          <cell r="U63">
            <v>0</v>
          </cell>
          <cell r="V63">
            <v>1129.5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1400</v>
          </cell>
          <cell r="F64">
            <v>1820</v>
          </cell>
          <cell r="G64">
            <v>1277</v>
          </cell>
          <cell r="H64">
            <v>191.6</v>
          </cell>
          <cell r="I64">
            <v>6.2</v>
          </cell>
          <cell r="J64">
            <v>5</v>
          </cell>
          <cell r="K64">
            <v>6</v>
          </cell>
          <cell r="L64">
            <v>1</v>
          </cell>
          <cell r="M64">
            <v>2</v>
          </cell>
          <cell r="N64">
            <v>3</v>
          </cell>
          <cell r="O64">
            <v>45</v>
          </cell>
          <cell r="P64">
            <v>10</v>
          </cell>
          <cell r="Q64">
            <v>3</v>
          </cell>
          <cell r="R64">
            <v>5</v>
          </cell>
          <cell r="S64">
            <v>9</v>
          </cell>
          <cell r="T64">
            <v>225</v>
          </cell>
          <cell r="U64">
            <v>0</v>
          </cell>
          <cell r="V64">
            <v>461.6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2300</v>
          </cell>
          <cell r="F65">
            <v>2990</v>
          </cell>
          <cell r="G65">
            <v>2618.2</v>
          </cell>
          <cell r="H65">
            <v>392.7</v>
          </cell>
          <cell r="I65">
            <v>0</v>
          </cell>
          <cell r="J65">
            <v>8</v>
          </cell>
          <cell r="K65">
            <v>10</v>
          </cell>
          <cell r="L65">
            <v>1</v>
          </cell>
          <cell r="M65">
            <v>1</v>
          </cell>
          <cell r="N65">
            <v>2</v>
          </cell>
          <cell r="O65">
            <v>30</v>
          </cell>
          <cell r="P65">
            <v>30</v>
          </cell>
          <cell r="Q65">
            <v>4</v>
          </cell>
          <cell r="R65">
            <v>6</v>
          </cell>
          <cell r="S65">
            <v>8</v>
          </cell>
          <cell r="T65">
            <v>200</v>
          </cell>
          <cell r="U65">
            <v>0</v>
          </cell>
          <cell r="V65">
            <v>622.7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3300</v>
          </cell>
          <cell r="F66">
            <v>4290</v>
          </cell>
          <cell r="G66">
            <v>5889.41</v>
          </cell>
          <cell r="H66">
            <v>1472.4</v>
          </cell>
          <cell r="I66">
            <v>0</v>
          </cell>
          <cell r="J66">
            <v>11</v>
          </cell>
          <cell r="K66">
            <v>14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55</v>
          </cell>
          <cell r="Q66">
            <v>6</v>
          </cell>
          <cell r="R66">
            <v>9</v>
          </cell>
          <cell r="S66">
            <v>5</v>
          </cell>
          <cell r="T66">
            <v>125</v>
          </cell>
          <cell r="U66">
            <v>5</v>
          </cell>
          <cell r="V66">
            <v>1597.4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1820</v>
          </cell>
          <cell r="G67">
            <v>2081.24</v>
          </cell>
          <cell r="H67">
            <v>520.3</v>
          </cell>
          <cell r="I67">
            <v>0</v>
          </cell>
          <cell r="J67">
            <v>5</v>
          </cell>
          <cell r="K67">
            <v>6</v>
          </cell>
          <cell r="L67">
            <v>2</v>
          </cell>
          <cell r="M67">
            <v>4</v>
          </cell>
          <cell r="N67">
            <v>6</v>
          </cell>
          <cell r="O67">
            <v>150</v>
          </cell>
          <cell r="P67">
            <v>0</v>
          </cell>
          <cell r="Q67">
            <v>3</v>
          </cell>
          <cell r="R67">
            <v>5</v>
          </cell>
          <cell r="S67">
            <v>9</v>
          </cell>
          <cell r="T67">
            <v>225</v>
          </cell>
          <cell r="U67">
            <v>0</v>
          </cell>
          <cell r="V67">
            <v>895.3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1600</v>
          </cell>
          <cell r="F68">
            <v>2080</v>
          </cell>
          <cell r="G68">
            <v>1572.9</v>
          </cell>
          <cell r="H68">
            <v>235.9</v>
          </cell>
          <cell r="I68">
            <v>1.4</v>
          </cell>
          <cell r="J68">
            <v>5</v>
          </cell>
          <cell r="K68">
            <v>6</v>
          </cell>
          <cell r="L68">
            <v>2</v>
          </cell>
          <cell r="M68">
            <v>0</v>
          </cell>
          <cell r="N68">
            <v>2</v>
          </cell>
          <cell r="O68">
            <v>30</v>
          </cell>
          <cell r="P68">
            <v>15</v>
          </cell>
          <cell r="Q68">
            <v>3</v>
          </cell>
          <cell r="R68">
            <v>5</v>
          </cell>
          <cell r="S68">
            <v>9</v>
          </cell>
          <cell r="T68">
            <v>225</v>
          </cell>
          <cell r="U68">
            <v>0</v>
          </cell>
          <cell r="V68">
            <v>490.9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1200</v>
          </cell>
          <cell r="F69">
            <v>1560</v>
          </cell>
          <cell r="G69">
            <v>1314.57</v>
          </cell>
          <cell r="H69">
            <v>197.2</v>
          </cell>
          <cell r="I69">
            <v>0</v>
          </cell>
          <cell r="J69">
            <v>3</v>
          </cell>
          <cell r="K69">
            <v>4</v>
          </cell>
          <cell r="L69">
            <v>0</v>
          </cell>
          <cell r="M69">
            <v>1</v>
          </cell>
          <cell r="N69">
            <v>1</v>
          </cell>
          <cell r="O69">
            <v>15</v>
          </cell>
          <cell r="P69">
            <v>10</v>
          </cell>
          <cell r="Q69">
            <v>2</v>
          </cell>
          <cell r="R69">
            <v>3</v>
          </cell>
          <cell r="S69">
            <v>2</v>
          </cell>
          <cell r="T69">
            <v>30</v>
          </cell>
          <cell r="U69">
            <v>0</v>
          </cell>
          <cell r="V69">
            <v>242.2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4000</v>
          </cell>
          <cell r="F70">
            <v>5200</v>
          </cell>
          <cell r="G70">
            <v>7008.88</v>
          </cell>
          <cell r="H70">
            <v>1752.2</v>
          </cell>
          <cell r="I70">
            <v>0</v>
          </cell>
          <cell r="J70">
            <v>11</v>
          </cell>
          <cell r="K70">
            <v>14</v>
          </cell>
          <cell r="L70">
            <v>3</v>
          </cell>
          <cell r="M70">
            <v>3</v>
          </cell>
          <cell r="N70">
            <v>6</v>
          </cell>
          <cell r="O70">
            <v>90</v>
          </cell>
          <cell r="P70">
            <v>25</v>
          </cell>
          <cell r="Q70">
            <v>6</v>
          </cell>
          <cell r="R70">
            <v>9</v>
          </cell>
          <cell r="S70">
            <v>24</v>
          </cell>
          <cell r="T70">
            <v>600</v>
          </cell>
          <cell r="U70">
            <v>0</v>
          </cell>
          <cell r="V70">
            <v>2442.2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3700</v>
          </cell>
          <cell r="F71">
            <v>4810</v>
          </cell>
          <cell r="G71">
            <v>4896</v>
          </cell>
          <cell r="H71">
            <v>1224</v>
          </cell>
          <cell r="I71">
            <v>0</v>
          </cell>
          <cell r="J71">
            <v>11</v>
          </cell>
          <cell r="K71">
            <v>14</v>
          </cell>
          <cell r="L71">
            <v>0</v>
          </cell>
          <cell r="M71">
            <v>1</v>
          </cell>
          <cell r="N71">
            <v>1</v>
          </cell>
          <cell r="O71">
            <v>15</v>
          </cell>
          <cell r="P71">
            <v>50</v>
          </cell>
          <cell r="Q71">
            <v>6</v>
          </cell>
          <cell r="R71">
            <v>9</v>
          </cell>
          <cell r="S71">
            <v>19</v>
          </cell>
          <cell r="T71">
            <v>475</v>
          </cell>
          <cell r="U71">
            <v>0</v>
          </cell>
          <cell r="V71">
            <v>1714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2800</v>
          </cell>
          <cell r="F72">
            <v>3640</v>
          </cell>
          <cell r="G72">
            <v>2011.44</v>
          </cell>
          <cell r="H72">
            <v>301.7</v>
          </cell>
          <cell r="I72">
            <v>39.4</v>
          </cell>
          <cell r="J72">
            <v>8</v>
          </cell>
          <cell r="K72">
            <v>10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40</v>
          </cell>
          <cell r="Q72">
            <v>4</v>
          </cell>
          <cell r="R72">
            <v>6</v>
          </cell>
          <cell r="S72">
            <v>8</v>
          </cell>
          <cell r="T72">
            <v>200</v>
          </cell>
          <cell r="U72">
            <v>0</v>
          </cell>
          <cell r="V72">
            <v>501.7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2900</v>
          </cell>
          <cell r="F73">
            <v>3770</v>
          </cell>
          <cell r="G73">
            <v>1483.8</v>
          </cell>
          <cell r="H73">
            <v>222.6</v>
          </cell>
          <cell r="I73">
            <v>70.8</v>
          </cell>
          <cell r="J73">
            <v>8</v>
          </cell>
          <cell r="K73">
            <v>10</v>
          </cell>
          <cell r="L73">
            <v>1</v>
          </cell>
          <cell r="M73">
            <v>0</v>
          </cell>
          <cell r="N73">
            <v>1</v>
          </cell>
          <cell r="O73">
            <v>15</v>
          </cell>
          <cell r="P73">
            <v>35</v>
          </cell>
          <cell r="Q73">
            <v>4</v>
          </cell>
          <cell r="R73">
            <v>6</v>
          </cell>
          <cell r="S73">
            <v>7</v>
          </cell>
          <cell r="T73">
            <v>175</v>
          </cell>
          <cell r="U73">
            <v>0</v>
          </cell>
          <cell r="V73">
            <v>412.6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2800</v>
          </cell>
          <cell r="F74">
            <v>3640</v>
          </cell>
          <cell r="G74">
            <v>4823.3</v>
          </cell>
          <cell r="H74">
            <v>1205.8</v>
          </cell>
          <cell r="I74">
            <v>0</v>
          </cell>
          <cell r="J74">
            <v>8</v>
          </cell>
          <cell r="K74">
            <v>10</v>
          </cell>
          <cell r="L74">
            <v>0</v>
          </cell>
          <cell r="M74">
            <v>2</v>
          </cell>
          <cell r="N74">
            <v>2</v>
          </cell>
          <cell r="O74">
            <v>30</v>
          </cell>
          <cell r="P74">
            <v>30</v>
          </cell>
          <cell r="Q74">
            <v>4</v>
          </cell>
          <cell r="R74">
            <v>6</v>
          </cell>
          <cell r="S74">
            <v>5</v>
          </cell>
          <cell r="T74">
            <v>75</v>
          </cell>
          <cell r="U74">
            <v>0</v>
          </cell>
          <cell r="V74">
            <v>1310.8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1200</v>
          </cell>
          <cell r="F75">
            <v>1560</v>
          </cell>
          <cell r="G75">
            <v>1779.2</v>
          </cell>
          <cell r="H75">
            <v>444.8</v>
          </cell>
          <cell r="I75">
            <v>0</v>
          </cell>
          <cell r="J75">
            <v>5</v>
          </cell>
          <cell r="K75">
            <v>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3</v>
          </cell>
          <cell r="R75">
            <v>5</v>
          </cell>
          <cell r="S75">
            <v>1</v>
          </cell>
          <cell r="T75">
            <v>25</v>
          </cell>
          <cell r="U75">
            <v>10</v>
          </cell>
          <cell r="V75">
            <v>469.8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1700</v>
          </cell>
          <cell r="F76">
            <v>2210</v>
          </cell>
          <cell r="G76">
            <v>1146.6</v>
          </cell>
          <cell r="H76">
            <v>172</v>
          </cell>
          <cell r="I76">
            <v>27.7</v>
          </cell>
          <cell r="J76">
            <v>5</v>
          </cell>
          <cell r="K76">
            <v>6</v>
          </cell>
          <cell r="L76">
            <v>2</v>
          </cell>
          <cell r="M76">
            <v>1</v>
          </cell>
          <cell r="N76">
            <v>3</v>
          </cell>
          <cell r="O76">
            <v>45</v>
          </cell>
          <cell r="P76">
            <v>10</v>
          </cell>
          <cell r="Q76">
            <v>3</v>
          </cell>
          <cell r="R76">
            <v>5</v>
          </cell>
          <cell r="S76">
            <v>4</v>
          </cell>
          <cell r="T76">
            <v>60</v>
          </cell>
          <cell r="U76">
            <v>0</v>
          </cell>
          <cell r="V76">
            <v>277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1600</v>
          </cell>
          <cell r="F77">
            <v>2080</v>
          </cell>
          <cell r="G77">
            <v>3939.3</v>
          </cell>
          <cell r="H77">
            <v>984.8</v>
          </cell>
          <cell r="I77">
            <v>0</v>
          </cell>
          <cell r="J77">
            <v>5</v>
          </cell>
          <cell r="K77">
            <v>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25</v>
          </cell>
          <cell r="Q77">
            <v>3</v>
          </cell>
          <cell r="R77">
            <v>5</v>
          </cell>
          <cell r="S77">
            <v>4</v>
          </cell>
          <cell r="T77">
            <v>60</v>
          </cell>
          <cell r="U77">
            <v>0</v>
          </cell>
          <cell r="V77">
            <v>1044.8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1800</v>
          </cell>
          <cell r="F78">
            <v>2340</v>
          </cell>
          <cell r="G78">
            <v>1259.9</v>
          </cell>
          <cell r="H78">
            <v>189</v>
          </cell>
          <cell r="I78">
            <v>27</v>
          </cell>
          <cell r="J78">
            <v>5</v>
          </cell>
          <cell r="K78">
            <v>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</v>
          </cell>
          <cell r="Q78">
            <v>3</v>
          </cell>
          <cell r="R78">
            <v>5</v>
          </cell>
          <cell r="S78">
            <v>2</v>
          </cell>
          <cell r="T78">
            <v>50</v>
          </cell>
          <cell r="U78">
            <v>5</v>
          </cell>
          <cell r="V78">
            <v>239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1400</v>
          </cell>
          <cell r="F79">
            <v>1820</v>
          </cell>
          <cell r="G79">
            <v>1273.91</v>
          </cell>
          <cell r="H79">
            <v>191.1</v>
          </cell>
          <cell r="I79">
            <v>6.3</v>
          </cell>
          <cell r="J79">
            <v>5</v>
          </cell>
          <cell r="K79">
            <v>6</v>
          </cell>
          <cell r="L79">
            <v>2</v>
          </cell>
          <cell r="M79">
            <v>0</v>
          </cell>
          <cell r="N79">
            <v>2</v>
          </cell>
          <cell r="O79">
            <v>30</v>
          </cell>
          <cell r="P79">
            <v>15</v>
          </cell>
          <cell r="Q79">
            <v>3</v>
          </cell>
          <cell r="R79">
            <v>5</v>
          </cell>
          <cell r="S79">
            <v>2</v>
          </cell>
          <cell r="T79">
            <v>50</v>
          </cell>
          <cell r="U79">
            <v>5</v>
          </cell>
          <cell r="V79">
            <v>271.1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1000</v>
          </cell>
          <cell r="F80">
            <v>1300</v>
          </cell>
          <cell r="G80">
            <v>2119.1</v>
          </cell>
          <cell r="H80">
            <v>529.8</v>
          </cell>
          <cell r="I80">
            <v>0</v>
          </cell>
          <cell r="J80">
            <v>3</v>
          </cell>
          <cell r="K80">
            <v>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15</v>
          </cell>
          <cell r="Q80">
            <v>2</v>
          </cell>
          <cell r="R80">
            <v>3</v>
          </cell>
          <cell r="S80">
            <v>4</v>
          </cell>
          <cell r="T80">
            <v>100</v>
          </cell>
          <cell r="U80">
            <v>0</v>
          </cell>
          <cell r="V80">
            <v>629.8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1700</v>
          </cell>
          <cell r="F81">
            <v>2210</v>
          </cell>
          <cell r="G81">
            <v>1261.5</v>
          </cell>
          <cell r="H81">
            <v>189.2</v>
          </cell>
          <cell r="I81">
            <v>21.9</v>
          </cell>
          <cell r="J81">
            <v>5</v>
          </cell>
          <cell r="K81">
            <v>6</v>
          </cell>
          <cell r="L81">
            <v>1</v>
          </cell>
          <cell r="M81">
            <v>1</v>
          </cell>
          <cell r="N81">
            <v>2</v>
          </cell>
          <cell r="O81">
            <v>30</v>
          </cell>
          <cell r="P81">
            <v>15</v>
          </cell>
          <cell r="Q81">
            <v>3</v>
          </cell>
          <cell r="R81">
            <v>5</v>
          </cell>
          <cell r="S81">
            <v>5</v>
          </cell>
          <cell r="T81">
            <v>125</v>
          </cell>
          <cell r="U81">
            <v>0</v>
          </cell>
          <cell r="V81">
            <v>344.2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25600</v>
          </cell>
          <cell r="F82">
            <v>33280</v>
          </cell>
          <cell r="G82">
            <v>18710.95</v>
          </cell>
          <cell r="H82">
            <v>3452.8</v>
          </cell>
          <cell r="I82">
            <v>530.5</v>
          </cell>
          <cell r="J82">
            <v>80</v>
          </cell>
          <cell r="K82">
            <v>100</v>
          </cell>
          <cell r="L82">
            <v>27</v>
          </cell>
          <cell r="M82">
            <v>27</v>
          </cell>
          <cell r="N82">
            <v>54</v>
          </cell>
          <cell r="O82">
            <v>810</v>
          </cell>
          <cell r="P82">
            <v>130</v>
          </cell>
          <cell r="Q82">
            <v>40</v>
          </cell>
          <cell r="R82">
            <v>60</v>
          </cell>
          <cell r="S82">
            <v>43</v>
          </cell>
          <cell r="T82">
            <v>645</v>
          </cell>
          <cell r="U82">
            <v>0</v>
          </cell>
          <cell r="V82">
            <v>4907.8</v>
          </cell>
        </row>
        <row r="83">
          <cell r="D83" t="str">
            <v>合计</v>
          </cell>
          <cell r="E83">
            <v>234100</v>
          </cell>
          <cell r="F83">
            <v>304330</v>
          </cell>
          <cell r="G83">
            <v>284355.37</v>
          </cell>
          <cell r="H83">
            <v>62090</v>
          </cell>
          <cell r="I83">
            <v>1837.4</v>
          </cell>
          <cell r="J83">
            <v>796</v>
          </cell>
          <cell r="K83">
            <v>995</v>
          </cell>
          <cell r="L83">
            <v>226</v>
          </cell>
          <cell r="M83">
            <v>213</v>
          </cell>
          <cell r="N83">
            <v>439</v>
          </cell>
          <cell r="O83">
            <v>6925</v>
          </cell>
          <cell r="P83">
            <v>1835</v>
          </cell>
          <cell r="Q83">
            <v>421</v>
          </cell>
          <cell r="R83">
            <v>648</v>
          </cell>
          <cell r="S83">
            <v>757</v>
          </cell>
          <cell r="T83">
            <v>17665</v>
          </cell>
          <cell r="U83">
            <v>165</v>
          </cell>
          <cell r="V83">
            <v>86680</v>
          </cell>
        </row>
        <row r="84">
          <cell r="C84" t="str">
            <v>董事长：</v>
          </cell>
        </row>
        <row r="84">
          <cell r="I84" t="str">
            <v>分管领导：</v>
          </cell>
        </row>
        <row r="84">
          <cell r="O84" t="str">
            <v>部门负责人：</v>
          </cell>
        </row>
        <row r="84">
          <cell r="U84" t="str">
            <v>制表人：陈柳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/>
  <cols>
    <col min="1" max="1" width="4.375" style="3" customWidth="1"/>
    <col min="2" max="2" width="23.125" style="3" customWidth="1"/>
    <col min="3" max="3" width="13.125" style="3" customWidth="1"/>
    <col min="4" max="5" width="11.625" style="3" customWidth="1"/>
    <col min="6" max="6" width="9.375" style="3" customWidth="1"/>
    <col min="7" max="7" width="11.375" style="3" customWidth="1"/>
    <col min="8" max="8" width="13" style="3" customWidth="1"/>
    <col min="9" max="9" width="12.75" style="3" customWidth="1"/>
    <col min="10" max="10" width="13.5" style="4" hidden="1" customWidth="1"/>
    <col min="11" max="11" width="10.375" style="4" hidden="1" customWidth="1"/>
    <col min="12" max="12" width="12.125" style="3" customWidth="1"/>
    <col min="13" max="13" width="9" style="3" customWidth="1"/>
    <col min="14" max="16384" width="9" style="3"/>
  </cols>
  <sheetData>
    <row r="1" customFormat="1" ht="24" customHeight="1" spans="1:16384">
      <c r="A1" s="3"/>
      <c r="B1" s="5" t="s">
        <v>0</v>
      </c>
      <c r="C1" s="5"/>
      <c r="D1" s="5"/>
      <c r="E1" s="5"/>
      <c r="F1" s="5"/>
      <c r="G1" s="5"/>
      <c r="H1" s="5"/>
      <c r="I1" s="5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28.5" spans="1:11">
      <c r="A3" s="7"/>
      <c r="B3" s="6"/>
      <c r="C3" s="6"/>
      <c r="D3" s="6"/>
      <c r="E3" s="6" t="s">
        <v>5</v>
      </c>
      <c r="F3" s="6" t="s">
        <v>8</v>
      </c>
      <c r="G3" s="6" t="s">
        <v>9</v>
      </c>
      <c r="H3" s="6"/>
      <c r="I3" s="7"/>
      <c r="J3" s="30" t="s">
        <v>10</v>
      </c>
      <c r="K3" s="30" t="s">
        <v>11</v>
      </c>
    </row>
    <row r="4" s="3" customFormat="1" spans="1:11">
      <c r="A4" s="8">
        <v>52</v>
      </c>
      <c r="B4" s="9" t="s">
        <v>12</v>
      </c>
      <c r="C4" s="10">
        <f>VLOOKUP(A4,[1]发放表!$A:$G,7,0)</f>
        <v>3415.3</v>
      </c>
      <c r="D4" s="11">
        <v>3988.4</v>
      </c>
      <c r="E4" s="11">
        <v>615.1</v>
      </c>
      <c r="F4" s="64">
        <v>615.1</v>
      </c>
      <c r="G4" s="12">
        <f t="shared" ref="G4:G67" si="0">E4-F4</f>
        <v>0</v>
      </c>
      <c r="H4" s="12">
        <f t="shared" ref="H4:H67" si="1">D4+G4</f>
        <v>3988.4</v>
      </c>
      <c r="I4" s="12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3" customFormat="1" spans="1:11">
      <c r="A5" s="13">
        <v>54</v>
      </c>
      <c r="B5" s="14" t="s">
        <v>13</v>
      </c>
      <c r="C5" s="10">
        <f>VLOOKUP(A5,[1]发放表!$A:$G,7,0)</f>
        <v>3650.7</v>
      </c>
      <c r="D5" s="15">
        <v>5354.4</v>
      </c>
      <c r="E5" s="15">
        <v>458</v>
      </c>
      <c r="F5" s="15">
        <v>30.08</v>
      </c>
      <c r="G5" s="17">
        <f t="shared" si="0"/>
        <v>427.92</v>
      </c>
      <c r="H5" s="17">
        <f t="shared" si="1"/>
        <v>5782.32</v>
      </c>
      <c r="I5" s="12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3" customFormat="1" spans="1:11">
      <c r="A6" s="13">
        <v>56</v>
      </c>
      <c r="B6" s="14" t="s">
        <v>14</v>
      </c>
      <c r="C6" s="10">
        <f>VLOOKUP(A6,[1]发放表!$A:$G,7,0)</f>
        <v>2009.5</v>
      </c>
      <c r="D6" s="17">
        <v>3346.6</v>
      </c>
      <c r="E6" s="15">
        <v>0</v>
      </c>
      <c r="F6" s="17">
        <v>0</v>
      </c>
      <c r="G6" s="17">
        <f t="shared" si="0"/>
        <v>0</v>
      </c>
      <c r="H6" s="17">
        <f t="shared" si="1"/>
        <v>3346.6</v>
      </c>
      <c r="I6" s="12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3" customFormat="1" spans="1:11">
      <c r="A7" s="43">
        <v>58</v>
      </c>
      <c r="B7" s="43" t="s">
        <v>15</v>
      </c>
      <c r="C7" s="58"/>
      <c r="D7" s="44"/>
      <c r="E7" s="44"/>
      <c r="F7" s="44"/>
      <c r="G7" s="44">
        <f t="shared" si="0"/>
        <v>0</v>
      </c>
      <c r="H7" s="44">
        <f t="shared" si="1"/>
        <v>0</v>
      </c>
      <c r="I7" s="45"/>
      <c r="J7" s="61">
        <f t="shared" si="2"/>
        <v>0</v>
      </c>
      <c r="K7" s="61">
        <f t="shared" si="3"/>
        <v>0</v>
      </c>
    </row>
    <row r="8" s="3" customFormat="1" spans="1:11">
      <c r="A8" s="13">
        <v>307</v>
      </c>
      <c r="B8" s="14" t="s">
        <v>16</v>
      </c>
      <c r="C8" s="10">
        <f>VLOOKUP(A8,[1]发放表!$A:$G,7,0)</f>
        <v>22974</v>
      </c>
      <c r="D8" s="17">
        <v>17713.16</v>
      </c>
      <c r="E8" s="15">
        <v>17262.34</v>
      </c>
      <c r="F8" s="15">
        <v>1602.94</v>
      </c>
      <c r="G8" s="17">
        <f t="shared" si="0"/>
        <v>15659.4</v>
      </c>
      <c r="H8" s="17">
        <f t="shared" si="1"/>
        <v>33372.56</v>
      </c>
      <c r="I8" s="12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3" customFormat="1" spans="1:11">
      <c r="A9" s="13">
        <v>308</v>
      </c>
      <c r="B9" s="14" t="s">
        <v>17</v>
      </c>
      <c r="C9" s="10">
        <f>VLOOKUP(A9,[1]发放表!$A:$G,7,0)</f>
        <v>3079.2</v>
      </c>
      <c r="D9" s="15">
        <v>3770.8</v>
      </c>
      <c r="E9" s="15">
        <v>424</v>
      </c>
      <c r="F9" s="65">
        <v>424</v>
      </c>
      <c r="G9" s="17">
        <f t="shared" si="0"/>
        <v>0</v>
      </c>
      <c r="H9" s="17">
        <f t="shared" si="1"/>
        <v>3770.8</v>
      </c>
      <c r="I9" s="12">
        <f>VLOOKUP(A9,[2]各门店任务!$B:$AT,45,0)</f>
        <v>1115.6</v>
      </c>
      <c r="J9" s="4">
        <f t="shared" si="2"/>
        <v>4194.8</v>
      </c>
      <c r="K9" s="4">
        <f t="shared" si="3"/>
        <v>0</v>
      </c>
    </row>
    <row r="10" s="3" customFormat="1" spans="1:11">
      <c r="A10" s="13">
        <v>311</v>
      </c>
      <c r="B10" s="14" t="s">
        <v>18</v>
      </c>
      <c r="C10" s="10">
        <f>VLOOKUP(A10,[1]发放表!$A:$G,7,0)</f>
        <v>4345.8</v>
      </c>
      <c r="D10" s="17">
        <v>6216</v>
      </c>
      <c r="E10" s="66">
        <v>3359</v>
      </c>
      <c r="F10" s="67">
        <v>768.08</v>
      </c>
      <c r="G10" s="17">
        <f t="shared" si="0"/>
        <v>2590.92</v>
      </c>
      <c r="H10" s="17">
        <f t="shared" si="1"/>
        <v>8806.92</v>
      </c>
      <c r="I10" s="12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3" customFormat="1" spans="1:11">
      <c r="A11" s="13">
        <v>329</v>
      </c>
      <c r="B11" s="13" t="s">
        <v>19</v>
      </c>
      <c r="C11" s="10">
        <f>VLOOKUP(A11,[1]发放表!$A:$G,7,0)</f>
        <v>3576.6</v>
      </c>
      <c r="D11" s="17">
        <v>4769.3</v>
      </c>
      <c r="E11" s="17"/>
      <c r="F11" s="17"/>
      <c r="G11" s="17">
        <f t="shared" si="0"/>
        <v>0</v>
      </c>
      <c r="H11" s="17">
        <f t="shared" si="1"/>
        <v>4769.3</v>
      </c>
      <c r="I11" s="12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3" customFormat="1" spans="1:11">
      <c r="A12" s="13">
        <v>337</v>
      </c>
      <c r="B12" s="14" t="s">
        <v>20</v>
      </c>
      <c r="C12" s="10">
        <f>VLOOKUP(A12,[1]发放表!$A:$G,7,0)</f>
        <v>11005.8</v>
      </c>
      <c r="D12" s="17">
        <v>12275.94</v>
      </c>
      <c r="E12" s="17">
        <v>4354.96</v>
      </c>
      <c r="F12" s="17">
        <v>1139.34</v>
      </c>
      <c r="G12" s="17">
        <f t="shared" si="0"/>
        <v>3215.62</v>
      </c>
      <c r="H12" s="17">
        <f t="shared" si="1"/>
        <v>15491.56</v>
      </c>
      <c r="I12" s="12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3" customFormat="1" ht="13.5" customHeight="1" spans="1:11">
      <c r="A13" s="13">
        <v>339</v>
      </c>
      <c r="B13" s="14" t="s">
        <v>21</v>
      </c>
      <c r="C13" s="10">
        <f>VLOOKUP(A13,[1]发放表!$A:$G,7,0)</f>
        <v>2134.5</v>
      </c>
      <c r="D13" s="17">
        <v>2978.1</v>
      </c>
      <c r="E13" s="17"/>
      <c r="F13" s="17"/>
      <c r="G13" s="17">
        <f t="shared" si="0"/>
        <v>0</v>
      </c>
      <c r="H13" s="17">
        <f t="shared" si="1"/>
        <v>2978.1</v>
      </c>
      <c r="I13" s="12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3" customFormat="1" spans="1:11">
      <c r="A14" s="13">
        <v>341</v>
      </c>
      <c r="B14" s="14" t="s">
        <v>22</v>
      </c>
      <c r="C14" s="10">
        <f>VLOOKUP(A14,[1]发放表!$A:$G,7,0)</f>
        <v>8110.5</v>
      </c>
      <c r="D14" s="15">
        <v>4064.8</v>
      </c>
      <c r="E14" s="15">
        <v>7562.7</v>
      </c>
      <c r="F14" s="15">
        <v>1358.5</v>
      </c>
      <c r="G14" s="17">
        <f t="shared" si="0"/>
        <v>6204.2</v>
      </c>
      <c r="H14" s="17">
        <f t="shared" si="1"/>
        <v>10269</v>
      </c>
      <c r="I14" s="12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3" customFormat="1" spans="1:11">
      <c r="A15" s="13">
        <v>343</v>
      </c>
      <c r="B15" s="14" t="s">
        <v>23</v>
      </c>
      <c r="C15" s="10">
        <f>VLOOKUP(A15,[1]发放表!$A:$G,7,0)</f>
        <v>7486.4</v>
      </c>
      <c r="D15" s="17">
        <v>11786</v>
      </c>
      <c r="E15" s="17">
        <v>1557.1</v>
      </c>
      <c r="F15" s="17"/>
      <c r="G15" s="17">
        <f t="shared" si="0"/>
        <v>1557.1</v>
      </c>
      <c r="H15" s="17">
        <f t="shared" si="1"/>
        <v>13343.1</v>
      </c>
      <c r="I15" s="12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="3" customFormat="1" spans="1:11">
      <c r="A16" s="46"/>
      <c r="B16" s="47" t="s">
        <v>24</v>
      </c>
      <c r="C16" s="10"/>
      <c r="D16" s="44"/>
      <c r="E16" s="44"/>
      <c r="F16" s="44"/>
      <c r="G16" s="44">
        <f t="shared" si="0"/>
        <v>0</v>
      </c>
      <c r="H16" s="44">
        <f t="shared" si="1"/>
        <v>0</v>
      </c>
      <c r="I16" s="12"/>
      <c r="J16" s="61">
        <f t="shared" si="2"/>
        <v>0</v>
      </c>
      <c r="K16" s="61">
        <f t="shared" si="3"/>
        <v>0</v>
      </c>
    </row>
    <row r="17" s="3" customFormat="1" spans="1:11">
      <c r="A17" s="46">
        <v>347</v>
      </c>
      <c r="B17" s="48" t="s">
        <v>25</v>
      </c>
      <c r="C17" s="10"/>
      <c r="D17" s="44"/>
      <c r="E17" s="44"/>
      <c r="F17" s="44"/>
      <c r="G17" s="44">
        <f t="shared" si="0"/>
        <v>0</v>
      </c>
      <c r="H17" s="44">
        <f t="shared" si="1"/>
        <v>0</v>
      </c>
      <c r="I17" s="12"/>
      <c r="J17" s="61">
        <f t="shared" si="2"/>
        <v>0</v>
      </c>
      <c r="K17" s="61">
        <f t="shared" si="3"/>
        <v>0</v>
      </c>
    </row>
    <row r="18" s="3" customFormat="1" ht="15" customHeight="1" spans="1:11">
      <c r="A18" s="13">
        <v>349</v>
      </c>
      <c r="B18" s="14" t="s">
        <v>26</v>
      </c>
      <c r="C18" s="10">
        <f>VLOOKUP(A18,[1]发放表!$A:$G,7,0)</f>
        <v>3473</v>
      </c>
      <c r="D18" s="15">
        <v>3629.5</v>
      </c>
      <c r="E18" s="15">
        <v>518.6</v>
      </c>
      <c r="F18" s="65">
        <v>518.6</v>
      </c>
      <c r="G18" s="17">
        <f t="shared" si="0"/>
        <v>0</v>
      </c>
      <c r="H18" s="17">
        <f t="shared" si="1"/>
        <v>3629.5</v>
      </c>
      <c r="I18" s="12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3" customFormat="1" spans="1:11">
      <c r="A19" s="13">
        <v>351</v>
      </c>
      <c r="B19" s="19" t="s">
        <v>27</v>
      </c>
      <c r="C19" s="10">
        <f>VLOOKUP(A19,[1]发放表!$A:$G,7,0)</f>
        <v>2584.2</v>
      </c>
      <c r="D19" s="17">
        <v>4819.3</v>
      </c>
      <c r="E19" s="17"/>
      <c r="F19" s="17"/>
      <c r="G19" s="17">
        <f t="shared" si="0"/>
        <v>0</v>
      </c>
      <c r="H19" s="17">
        <f t="shared" si="1"/>
        <v>4819.3</v>
      </c>
      <c r="I19" s="12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3" customFormat="1" spans="1:11">
      <c r="A20" s="46"/>
      <c r="B20" s="47" t="s">
        <v>28</v>
      </c>
      <c r="C20" s="10"/>
      <c r="D20" s="44"/>
      <c r="E20" s="44"/>
      <c r="F20" s="44"/>
      <c r="G20" s="44">
        <f t="shared" si="0"/>
        <v>0</v>
      </c>
      <c r="H20" s="44">
        <f t="shared" si="1"/>
        <v>0</v>
      </c>
      <c r="I20" s="12"/>
      <c r="J20" s="61">
        <f t="shared" si="2"/>
        <v>0</v>
      </c>
      <c r="K20" s="61">
        <f t="shared" si="3"/>
        <v>0</v>
      </c>
    </row>
    <row r="21" s="3" customFormat="1" spans="1:11">
      <c r="A21" s="13">
        <v>355</v>
      </c>
      <c r="B21" s="14" t="s">
        <v>29</v>
      </c>
      <c r="C21" s="10">
        <f>VLOOKUP(A21,[1]发放表!$A:$G,7,0)</f>
        <v>5713.2</v>
      </c>
      <c r="D21" s="17">
        <v>5871</v>
      </c>
      <c r="E21" s="17">
        <v>1113.4</v>
      </c>
      <c r="F21" s="17">
        <v>464</v>
      </c>
      <c r="G21" s="17">
        <f t="shared" si="0"/>
        <v>649.4</v>
      </c>
      <c r="H21" s="17">
        <f t="shared" si="1"/>
        <v>6520.4</v>
      </c>
      <c r="I21" s="12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3" customFormat="1" spans="1:11">
      <c r="A22" s="13">
        <v>357</v>
      </c>
      <c r="B22" s="14" t="s">
        <v>30</v>
      </c>
      <c r="C22" s="10">
        <f>VLOOKUP(A22,[1]发放表!$A:$G,7,0)</f>
        <v>2507.2</v>
      </c>
      <c r="D22" s="15">
        <v>3618.5</v>
      </c>
      <c r="E22" s="17"/>
      <c r="F22" s="17"/>
      <c r="G22" s="17">
        <f t="shared" si="0"/>
        <v>0</v>
      </c>
      <c r="H22" s="17">
        <f t="shared" si="1"/>
        <v>3618.5</v>
      </c>
      <c r="I22" s="12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3" customFormat="1" spans="1:11">
      <c r="A23" s="13">
        <v>359</v>
      </c>
      <c r="B23" s="14" t="s">
        <v>31</v>
      </c>
      <c r="C23" s="10">
        <f>VLOOKUP(A23,[1]发放表!$A:$G,7,0)</f>
        <v>4047.4</v>
      </c>
      <c r="D23" s="17">
        <v>5038.1</v>
      </c>
      <c r="E23" s="17"/>
      <c r="F23" s="44"/>
      <c r="G23" s="17">
        <f t="shared" si="0"/>
        <v>0</v>
      </c>
      <c r="H23" s="17">
        <f t="shared" si="1"/>
        <v>5038.1</v>
      </c>
      <c r="I23" s="12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3" customFormat="1" spans="1:11">
      <c r="A24" s="13">
        <v>367</v>
      </c>
      <c r="B24" s="19" t="s">
        <v>32</v>
      </c>
      <c r="C24" s="10">
        <f>VLOOKUP(A24,[1]发放表!$A:$G,7,0)</f>
        <v>2545.5</v>
      </c>
      <c r="D24" s="17">
        <v>3423.5</v>
      </c>
      <c r="E24" s="17"/>
      <c r="F24" s="17"/>
      <c r="G24" s="17">
        <f t="shared" si="0"/>
        <v>0</v>
      </c>
      <c r="H24" s="17">
        <f t="shared" si="1"/>
        <v>3423.5</v>
      </c>
      <c r="I24" s="12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3" customFormat="1" spans="1:11">
      <c r="A25" s="13">
        <v>365</v>
      </c>
      <c r="B25" s="14" t="s">
        <v>33</v>
      </c>
      <c r="C25" s="10">
        <f>VLOOKUP(A25,[1]发放表!$A:$G,7,0)</f>
        <v>7823.3</v>
      </c>
      <c r="D25" s="17">
        <v>10028.2</v>
      </c>
      <c r="E25" s="17">
        <v>2671.1</v>
      </c>
      <c r="F25" s="17">
        <v>917.43</v>
      </c>
      <c r="G25" s="17">
        <f t="shared" si="0"/>
        <v>1753.67</v>
      </c>
      <c r="H25" s="17">
        <f t="shared" si="1"/>
        <v>11781.87</v>
      </c>
      <c r="I25" s="12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3" customFormat="1" spans="1:11">
      <c r="A26" s="13">
        <v>371</v>
      </c>
      <c r="B26" s="19" t="s">
        <v>34</v>
      </c>
      <c r="C26" s="10">
        <f>VLOOKUP(A26,[1]发放表!$A:$G,7,0)</f>
        <v>1319.1</v>
      </c>
      <c r="D26" s="20">
        <v>1416.7</v>
      </c>
      <c r="E26" s="17"/>
      <c r="F26" s="17"/>
      <c r="G26" s="17">
        <f t="shared" si="0"/>
        <v>0</v>
      </c>
      <c r="H26" s="17">
        <f t="shared" si="1"/>
        <v>1416.7</v>
      </c>
      <c r="I26" s="12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3" customFormat="1" spans="1:11">
      <c r="A27" s="49">
        <v>363</v>
      </c>
      <c r="B27" s="50" t="s">
        <v>35</v>
      </c>
      <c r="C27" s="58"/>
      <c r="D27" s="51">
        <v>0</v>
      </c>
      <c r="E27" s="52"/>
      <c r="F27" s="52"/>
      <c r="G27" s="52">
        <f t="shared" si="0"/>
        <v>0</v>
      </c>
      <c r="H27" s="52">
        <f t="shared" si="1"/>
        <v>0</v>
      </c>
      <c r="I27" s="45"/>
      <c r="J27" s="61">
        <f t="shared" si="2"/>
        <v>0</v>
      </c>
      <c r="K27" s="61">
        <f t="shared" si="3"/>
        <v>0</v>
      </c>
    </row>
    <row r="28" s="3" customFormat="1" spans="1:11">
      <c r="A28" s="13">
        <v>361</v>
      </c>
      <c r="B28" s="21" t="s">
        <v>36</v>
      </c>
      <c r="C28" s="10">
        <f>VLOOKUP(A28,[1]发放表!$A:$G,7,0)</f>
        <v>1519.1</v>
      </c>
      <c r="D28" s="20">
        <v>1773.6</v>
      </c>
      <c r="E28" s="17"/>
      <c r="F28" s="17"/>
      <c r="G28" s="17">
        <f t="shared" si="0"/>
        <v>0</v>
      </c>
      <c r="H28" s="17">
        <f t="shared" si="1"/>
        <v>1773.6</v>
      </c>
      <c r="I28" s="12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3" customFormat="1" spans="1:11">
      <c r="A29" s="13">
        <v>373</v>
      </c>
      <c r="B29" s="21" t="s">
        <v>37</v>
      </c>
      <c r="C29" s="10">
        <f>VLOOKUP(A29,[1]发放表!$A:$G,7,0)</f>
        <v>3292.8</v>
      </c>
      <c r="D29" s="17">
        <v>4027.6</v>
      </c>
      <c r="E29" s="17"/>
      <c r="F29" s="17"/>
      <c r="G29" s="17">
        <f t="shared" si="0"/>
        <v>0</v>
      </c>
      <c r="H29" s="17">
        <f t="shared" si="1"/>
        <v>4027.6</v>
      </c>
      <c r="I29" s="12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3" customFormat="1" spans="1:11">
      <c r="A30" s="54"/>
      <c r="B30" s="55" t="s">
        <v>38</v>
      </c>
      <c r="C30" s="10"/>
      <c r="D30" s="45"/>
      <c r="E30" s="45"/>
      <c r="F30" s="45"/>
      <c r="G30" s="45">
        <f t="shared" si="0"/>
        <v>0</v>
      </c>
      <c r="H30" s="45">
        <f t="shared" si="1"/>
        <v>0</v>
      </c>
      <c r="I30" s="12"/>
      <c r="J30" s="61">
        <f t="shared" si="2"/>
        <v>0</v>
      </c>
      <c r="K30" s="61">
        <f t="shared" si="3"/>
        <v>0</v>
      </c>
    </row>
    <row r="31" s="3" customFormat="1" spans="1:11">
      <c r="A31" s="13">
        <v>379</v>
      </c>
      <c r="B31" s="21" t="s">
        <v>39</v>
      </c>
      <c r="C31" s="10">
        <f>VLOOKUP(A31,[1]发放表!$A:$G,7,0)</f>
        <v>2960.8</v>
      </c>
      <c r="D31" s="17">
        <v>4161.6</v>
      </c>
      <c r="E31" s="17"/>
      <c r="F31" s="17"/>
      <c r="G31" s="17">
        <f t="shared" si="0"/>
        <v>0</v>
      </c>
      <c r="H31" s="17">
        <f t="shared" si="1"/>
        <v>4161.6</v>
      </c>
      <c r="I31" s="12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3" customFormat="1" spans="1:11">
      <c r="A32" s="43">
        <v>381</v>
      </c>
      <c r="B32" s="56" t="s">
        <v>40</v>
      </c>
      <c r="C32" s="10"/>
      <c r="D32" s="44"/>
      <c r="E32" s="44"/>
      <c r="F32" s="44"/>
      <c r="G32" s="44">
        <f t="shared" si="0"/>
        <v>0</v>
      </c>
      <c r="H32" s="44">
        <f t="shared" si="1"/>
        <v>0</v>
      </c>
      <c r="I32" s="12"/>
      <c r="J32" s="61">
        <f t="shared" si="2"/>
        <v>0</v>
      </c>
      <c r="K32" s="61">
        <f t="shared" si="3"/>
        <v>0</v>
      </c>
    </row>
    <row r="33" s="3" customFormat="1" spans="1:11">
      <c r="A33" s="13">
        <v>385</v>
      </c>
      <c r="B33" s="21" t="s">
        <v>41</v>
      </c>
      <c r="C33" s="10">
        <f>VLOOKUP(A33,[1]发放表!$A:$G,7,0)</f>
        <v>3330</v>
      </c>
      <c r="D33" s="17">
        <v>4246.4</v>
      </c>
      <c r="E33" s="17"/>
      <c r="F33" s="17"/>
      <c r="G33" s="17">
        <f t="shared" si="0"/>
        <v>0</v>
      </c>
      <c r="H33" s="17">
        <f t="shared" si="1"/>
        <v>4246.4</v>
      </c>
      <c r="I33" s="12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3" customFormat="1" spans="1:11">
      <c r="A34" s="13">
        <v>387</v>
      </c>
      <c r="B34" s="21" t="s">
        <v>42</v>
      </c>
      <c r="C34" s="10">
        <f>VLOOKUP(A34,[1]发放表!$A:$G,7,0)</f>
        <v>4941.1</v>
      </c>
      <c r="D34" s="17">
        <v>5995.9</v>
      </c>
      <c r="E34" s="17"/>
      <c r="F34" s="17"/>
      <c r="G34" s="17">
        <f t="shared" si="0"/>
        <v>0</v>
      </c>
      <c r="H34" s="17">
        <f t="shared" si="1"/>
        <v>5995.9</v>
      </c>
      <c r="I34" s="12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3" customFormat="1" spans="1:11">
      <c r="A35" s="13">
        <v>391</v>
      </c>
      <c r="B35" s="22" t="s">
        <v>43</v>
      </c>
      <c r="C35" s="10">
        <f>VLOOKUP(A35,[1]发放表!$A:$G,7,0)</f>
        <v>2563.6</v>
      </c>
      <c r="D35" s="15">
        <v>3759.3</v>
      </c>
      <c r="E35" s="17"/>
      <c r="F35" s="17"/>
      <c r="G35" s="17">
        <f t="shared" si="0"/>
        <v>0</v>
      </c>
      <c r="H35" s="17">
        <f t="shared" si="1"/>
        <v>3759.3</v>
      </c>
      <c r="I35" s="12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3" customFormat="1" spans="1:11">
      <c r="A36" s="13">
        <v>377</v>
      </c>
      <c r="B36" s="21" t="s">
        <v>44</v>
      </c>
      <c r="C36" s="10">
        <f>VLOOKUP(A36,[1]发放表!$A:$G,7,0)</f>
        <v>2488.8</v>
      </c>
      <c r="D36" s="17">
        <v>2750.6</v>
      </c>
      <c r="E36" s="17"/>
      <c r="F36" s="17"/>
      <c r="G36" s="17">
        <f t="shared" si="0"/>
        <v>0</v>
      </c>
      <c r="H36" s="17">
        <f t="shared" si="1"/>
        <v>2750.6</v>
      </c>
      <c r="I36" s="12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3" customFormat="1" spans="1:11">
      <c r="A37" s="13">
        <v>389</v>
      </c>
      <c r="B37" s="21" t="s">
        <v>45</v>
      </c>
      <c r="C37" s="10">
        <f>VLOOKUP(A37,[1]发放表!$A:$G,7,0)</f>
        <v>1892.5</v>
      </c>
      <c r="D37" s="17">
        <v>2102.5</v>
      </c>
      <c r="E37" s="17"/>
      <c r="F37" s="17"/>
      <c r="G37" s="17">
        <f t="shared" si="0"/>
        <v>0</v>
      </c>
      <c r="H37" s="17">
        <f t="shared" si="1"/>
        <v>2102.5</v>
      </c>
      <c r="I37" s="12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3" customFormat="1" spans="1:11">
      <c r="A38" s="46"/>
      <c r="B38" s="56" t="s">
        <v>46</v>
      </c>
      <c r="C38" s="10"/>
      <c r="D38" s="44"/>
      <c r="E38" s="44"/>
      <c r="F38" s="44"/>
      <c r="G38" s="44">
        <f t="shared" si="0"/>
        <v>0</v>
      </c>
      <c r="H38" s="44">
        <f t="shared" si="1"/>
        <v>0</v>
      </c>
      <c r="I38" s="12"/>
      <c r="J38" s="61">
        <f t="shared" si="2"/>
        <v>0</v>
      </c>
      <c r="K38" s="61">
        <f t="shared" si="3"/>
        <v>0</v>
      </c>
    </row>
    <row r="39" s="3" customFormat="1" spans="1:11">
      <c r="A39" s="46"/>
      <c r="B39" s="56" t="s">
        <v>47</v>
      </c>
      <c r="C39" s="10"/>
      <c r="D39" s="57"/>
      <c r="E39" s="44"/>
      <c r="F39" s="44"/>
      <c r="G39" s="44">
        <f t="shared" si="0"/>
        <v>0</v>
      </c>
      <c r="H39" s="44">
        <f t="shared" si="1"/>
        <v>0</v>
      </c>
      <c r="I39" s="12"/>
      <c r="J39" s="61">
        <f t="shared" si="2"/>
        <v>0</v>
      </c>
      <c r="K39" s="61">
        <f t="shared" si="3"/>
        <v>0</v>
      </c>
    </row>
    <row r="40" s="3" customFormat="1" spans="1:11">
      <c r="A40" s="13">
        <v>399</v>
      </c>
      <c r="B40" s="21" t="s">
        <v>48</v>
      </c>
      <c r="C40" s="10">
        <f>VLOOKUP(A40,[1]发放表!$A:$G,7,0)</f>
        <v>706.8</v>
      </c>
      <c r="D40" s="20">
        <v>850.3</v>
      </c>
      <c r="E40" s="17"/>
      <c r="F40" s="17"/>
      <c r="G40" s="17">
        <f t="shared" si="0"/>
        <v>0</v>
      </c>
      <c r="H40" s="17">
        <f t="shared" si="1"/>
        <v>850.3</v>
      </c>
      <c r="I40" s="12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3" customFormat="1" spans="1:11">
      <c r="A41" s="46"/>
      <c r="B41" s="56" t="s">
        <v>49</v>
      </c>
      <c r="C41" s="10"/>
      <c r="D41" s="44"/>
      <c r="E41" s="44"/>
      <c r="F41" s="44"/>
      <c r="G41" s="44">
        <f t="shared" si="0"/>
        <v>0</v>
      </c>
      <c r="H41" s="44">
        <f t="shared" si="1"/>
        <v>0</v>
      </c>
      <c r="I41" s="12"/>
      <c r="J41" s="61">
        <f t="shared" si="2"/>
        <v>0</v>
      </c>
      <c r="K41" s="61">
        <f t="shared" si="3"/>
        <v>0</v>
      </c>
    </row>
    <row r="42" s="3" customFormat="1" spans="1:11">
      <c r="A42" s="13">
        <v>539</v>
      </c>
      <c r="B42" s="21" t="s">
        <v>50</v>
      </c>
      <c r="C42" s="10">
        <f>VLOOKUP(A42,[1]发放表!$A:$G,7,0)</f>
        <v>1676.8</v>
      </c>
      <c r="D42" s="17">
        <v>2774.1</v>
      </c>
      <c r="E42" s="17"/>
      <c r="F42" s="17"/>
      <c r="G42" s="17">
        <f t="shared" si="0"/>
        <v>0</v>
      </c>
      <c r="H42" s="17">
        <f t="shared" si="1"/>
        <v>2774.1</v>
      </c>
      <c r="I42" s="12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3" customFormat="1" spans="1:11">
      <c r="A43" s="13">
        <v>517</v>
      </c>
      <c r="B43" s="21" t="s">
        <v>51</v>
      </c>
      <c r="C43" s="10">
        <f>VLOOKUP(A43,[1]发放表!$A:$G,7,0)</f>
        <v>2776.6</v>
      </c>
      <c r="D43" s="17">
        <v>2984.8</v>
      </c>
      <c r="E43" s="17"/>
      <c r="F43" s="17"/>
      <c r="G43" s="17">
        <f t="shared" si="0"/>
        <v>0</v>
      </c>
      <c r="H43" s="17">
        <f t="shared" si="1"/>
        <v>2984.8</v>
      </c>
      <c r="I43" s="12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3" customFormat="1" spans="1:11">
      <c r="A44" s="46"/>
      <c r="B44" s="56" t="s">
        <v>52</v>
      </c>
      <c r="C44" s="10"/>
      <c r="D44" s="44"/>
      <c r="E44" s="44"/>
      <c r="F44" s="44"/>
      <c r="G44" s="44">
        <f t="shared" si="0"/>
        <v>0</v>
      </c>
      <c r="H44" s="44">
        <f t="shared" si="1"/>
        <v>0</v>
      </c>
      <c r="I44" s="12"/>
      <c r="J44" s="61">
        <f t="shared" si="2"/>
        <v>0</v>
      </c>
      <c r="K44" s="61">
        <f t="shared" si="3"/>
        <v>0</v>
      </c>
    </row>
    <row r="45" s="3" customFormat="1" spans="1:11">
      <c r="A45" s="13">
        <v>514</v>
      </c>
      <c r="B45" s="23" t="s">
        <v>53</v>
      </c>
      <c r="C45" s="10">
        <f>VLOOKUP(A45,[1]发放表!$A:$G,7,0)</f>
        <v>5054.2</v>
      </c>
      <c r="D45" s="17">
        <v>7087.8</v>
      </c>
      <c r="E45" s="17"/>
      <c r="F45" s="17"/>
      <c r="G45" s="17">
        <f t="shared" si="0"/>
        <v>0</v>
      </c>
      <c r="H45" s="17">
        <f t="shared" si="1"/>
        <v>7087.8</v>
      </c>
      <c r="I45" s="12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3" customFormat="1" spans="1:11">
      <c r="A46" s="13">
        <v>545</v>
      </c>
      <c r="B46" s="21" t="s">
        <v>54</v>
      </c>
      <c r="C46" s="10">
        <f>VLOOKUP(A46,[1]发放表!$A:$G,7,0)</f>
        <v>2557.5</v>
      </c>
      <c r="D46" s="17">
        <v>4140.5</v>
      </c>
      <c r="E46" s="17"/>
      <c r="F46" s="17"/>
      <c r="G46" s="17">
        <f t="shared" si="0"/>
        <v>0</v>
      </c>
      <c r="H46" s="17">
        <f t="shared" si="1"/>
        <v>4140.5</v>
      </c>
      <c r="I46" s="12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3" customFormat="1" spans="1:11">
      <c r="A47" s="13">
        <v>541</v>
      </c>
      <c r="B47" s="24" t="s">
        <v>55</v>
      </c>
      <c r="C47" s="10">
        <f>VLOOKUP(A47,[1]发放表!$A:$G,7,0)</f>
        <v>5514.7</v>
      </c>
      <c r="D47" s="17">
        <v>7034.3</v>
      </c>
      <c r="E47" s="17"/>
      <c r="F47" s="17"/>
      <c r="G47" s="17">
        <f t="shared" si="0"/>
        <v>0</v>
      </c>
      <c r="H47" s="17">
        <f t="shared" si="1"/>
        <v>7034.3</v>
      </c>
      <c r="I47" s="12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3" customFormat="1" spans="1:11">
      <c r="A48" s="43">
        <v>518</v>
      </c>
      <c r="B48" s="56" t="s">
        <v>56</v>
      </c>
      <c r="C48" s="10"/>
      <c r="D48" s="44"/>
      <c r="E48" s="44"/>
      <c r="F48" s="44"/>
      <c r="G48" s="44">
        <f t="shared" si="0"/>
        <v>0</v>
      </c>
      <c r="H48" s="44">
        <f t="shared" si="1"/>
        <v>0</v>
      </c>
      <c r="I48" s="12"/>
      <c r="J48" s="61">
        <f t="shared" si="2"/>
        <v>0</v>
      </c>
      <c r="K48" s="61">
        <f t="shared" si="3"/>
        <v>0</v>
      </c>
    </row>
    <row r="49" s="3" customFormat="1" spans="1:11">
      <c r="A49" s="43">
        <v>395</v>
      </c>
      <c r="B49" s="56" t="s">
        <v>57</v>
      </c>
      <c r="C49" s="10"/>
      <c r="D49" s="44"/>
      <c r="E49" s="44"/>
      <c r="F49" s="44"/>
      <c r="G49" s="44">
        <f t="shared" si="0"/>
        <v>0</v>
      </c>
      <c r="H49" s="44">
        <f t="shared" si="1"/>
        <v>0</v>
      </c>
      <c r="I49" s="12"/>
      <c r="J49" s="61">
        <f t="shared" si="2"/>
        <v>0</v>
      </c>
      <c r="K49" s="61">
        <f t="shared" si="3"/>
        <v>0</v>
      </c>
    </row>
    <row r="50" s="3" customFormat="1" spans="1:11">
      <c r="A50" s="13">
        <v>511</v>
      </c>
      <c r="B50" s="21" t="s">
        <v>58</v>
      </c>
      <c r="C50" s="10">
        <f>VLOOKUP(A50,[1]发放表!$A:$G,7,0)</f>
        <v>2853.5</v>
      </c>
      <c r="D50" s="20">
        <v>3572</v>
      </c>
      <c r="E50" s="17"/>
      <c r="F50" s="17"/>
      <c r="G50" s="17">
        <f t="shared" si="0"/>
        <v>0</v>
      </c>
      <c r="H50" s="17">
        <f t="shared" si="1"/>
        <v>3572</v>
      </c>
      <c r="I50" s="12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3" customFormat="1" spans="1:11">
      <c r="A51" s="13">
        <v>512</v>
      </c>
      <c r="B51" s="21" t="s">
        <v>59</v>
      </c>
      <c r="C51" s="10">
        <f>VLOOKUP(A51,[1]发放表!$A:$G,7,0)</f>
        <v>1547.5</v>
      </c>
      <c r="D51" s="20">
        <v>1747.8</v>
      </c>
      <c r="E51" s="17"/>
      <c r="F51" s="17"/>
      <c r="G51" s="17">
        <f t="shared" si="0"/>
        <v>0</v>
      </c>
      <c r="H51" s="17">
        <f t="shared" si="1"/>
        <v>1747.8</v>
      </c>
      <c r="I51" s="12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3" customFormat="1" spans="1:11">
      <c r="A52" s="13">
        <v>513</v>
      </c>
      <c r="B52" s="21" t="s">
        <v>60</v>
      </c>
      <c r="C52" s="10">
        <f>VLOOKUP(A52,[1]发放表!$A:$G,7,0)</f>
        <v>2815.8</v>
      </c>
      <c r="D52" s="20">
        <v>3332.7</v>
      </c>
      <c r="E52" s="17"/>
      <c r="F52" s="17"/>
      <c r="G52" s="17">
        <f t="shared" si="0"/>
        <v>0</v>
      </c>
      <c r="H52" s="17">
        <f t="shared" si="1"/>
        <v>3332.7</v>
      </c>
      <c r="I52" s="12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3" customFormat="1" spans="1:11">
      <c r="A53" s="13">
        <v>515</v>
      </c>
      <c r="B53" s="21" t="s">
        <v>61</v>
      </c>
      <c r="C53" s="10">
        <f>VLOOKUP(A53,[1]发放表!$A:$G,7,0)</f>
        <v>2754</v>
      </c>
      <c r="D53" s="20">
        <v>3651.5</v>
      </c>
      <c r="E53" s="17"/>
      <c r="F53" s="17"/>
      <c r="G53" s="17">
        <f t="shared" si="0"/>
        <v>0</v>
      </c>
      <c r="H53" s="17">
        <f t="shared" si="1"/>
        <v>3651.5</v>
      </c>
      <c r="I53" s="12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3" customFormat="1" spans="1:11">
      <c r="A54" s="13">
        <v>516</v>
      </c>
      <c r="B54" s="21" t="s">
        <v>62</v>
      </c>
      <c r="C54" s="10">
        <f>VLOOKUP(A54,[1]发放表!$A:$G,7,0)</f>
        <v>1380.7</v>
      </c>
      <c r="D54" s="17">
        <v>1506.5</v>
      </c>
      <c r="E54" s="17"/>
      <c r="F54" s="17"/>
      <c r="G54" s="17">
        <f t="shared" si="0"/>
        <v>0</v>
      </c>
      <c r="H54" s="17">
        <f t="shared" si="1"/>
        <v>1506.5</v>
      </c>
      <c r="I54" s="12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3" customFormat="1" spans="1:11">
      <c r="A55" s="46"/>
      <c r="B55" s="56" t="s">
        <v>63</v>
      </c>
      <c r="C55" s="10"/>
      <c r="D55" s="44"/>
      <c r="E55" s="44"/>
      <c r="F55" s="44"/>
      <c r="G55" s="44">
        <f t="shared" si="0"/>
        <v>0</v>
      </c>
      <c r="H55" s="44">
        <f t="shared" si="1"/>
        <v>0</v>
      </c>
      <c r="I55" s="12"/>
      <c r="J55" s="61">
        <f t="shared" si="2"/>
        <v>0</v>
      </c>
      <c r="K55" s="61">
        <f t="shared" si="3"/>
        <v>0</v>
      </c>
    </row>
    <row r="56" s="3" customFormat="1" spans="1:11">
      <c r="A56" s="46"/>
      <c r="B56" s="56" t="s">
        <v>64</v>
      </c>
      <c r="C56" s="10"/>
      <c r="D56" s="44"/>
      <c r="E56" s="44"/>
      <c r="F56" s="44"/>
      <c r="G56" s="44">
        <f t="shared" si="0"/>
        <v>0</v>
      </c>
      <c r="H56" s="44">
        <f t="shared" si="1"/>
        <v>0</v>
      </c>
      <c r="I56" s="12"/>
      <c r="J56" s="61">
        <f t="shared" si="2"/>
        <v>0</v>
      </c>
      <c r="K56" s="61">
        <f t="shared" si="3"/>
        <v>0</v>
      </c>
    </row>
    <row r="57" s="3" customFormat="1" spans="1:11">
      <c r="A57" s="59">
        <v>543</v>
      </c>
      <c r="B57" s="50" t="s">
        <v>65</v>
      </c>
      <c r="C57" s="10"/>
      <c r="D57" s="52"/>
      <c r="E57" s="52"/>
      <c r="F57" s="52"/>
      <c r="G57" s="52">
        <f t="shared" si="0"/>
        <v>0</v>
      </c>
      <c r="H57" s="52">
        <f t="shared" si="1"/>
        <v>0</v>
      </c>
      <c r="I57" s="12"/>
      <c r="J57" s="61">
        <f t="shared" si="2"/>
        <v>0</v>
      </c>
      <c r="K57" s="61">
        <f t="shared" si="3"/>
        <v>0</v>
      </c>
    </row>
    <row r="58" s="3" customFormat="1" spans="1:11">
      <c r="A58" s="46"/>
      <c r="B58" s="56" t="s">
        <v>66</v>
      </c>
      <c r="C58" s="10"/>
      <c r="D58" s="44"/>
      <c r="E58" s="44"/>
      <c r="F58" s="44"/>
      <c r="G58" s="44">
        <f t="shared" si="0"/>
        <v>0</v>
      </c>
      <c r="H58" s="44">
        <f t="shared" si="1"/>
        <v>0</v>
      </c>
      <c r="I58" s="12"/>
      <c r="J58" s="61">
        <f t="shared" si="2"/>
        <v>0</v>
      </c>
      <c r="K58" s="61">
        <f t="shared" si="3"/>
        <v>0</v>
      </c>
    </row>
    <row r="59" s="3" customFormat="1" spans="1:11">
      <c r="A59" s="13">
        <v>546</v>
      </c>
      <c r="B59" s="21" t="s">
        <v>67</v>
      </c>
      <c r="C59" s="10">
        <f>VLOOKUP(A59,[1]发放表!$A:$G,7,0)</f>
        <v>1889.6</v>
      </c>
      <c r="D59" s="17">
        <v>2349.5</v>
      </c>
      <c r="E59" s="17"/>
      <c r="F59" s="17"/>
      <c r="G59" s="17">
        <f t="shared" si="0"/>
        <v>0</v>
      </c>
      <c r="H59" s="17">
        <f t="shared" si="1"/>
        <v>2349.5</v>
      </c>
      <c r="I59" s="12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3" customFormat="1" spans="1:11">
      <c r="A60" s="60">
        <v>547</v>
      </c>
      <c r="B60" s="55" t="s">
        <v>68</v>
      </c>
      <c r="C60" s="10"/>
      <c r="D60" s="58"/>
      <c r="E60" s="45"/>
      <c r="F60" s="45"/>
      <c r="G60" s="45">
        <f t="shared" si="0"/>
        <v>0</v>
      </c>
      <c r="H60" s="45">
        <f t="shared" si="1"/>
        <v>0</v>
      </c>
      <c r="I60" s="12"/>
      <c r="J60" s="61">
        <f t="shared" si="2"/>
        <v>0</v>
      </c>
      <c r="K60" s="61">
        <f t="shared" si="3"/>
        <v>0</v>
      </c>
    </row>
    <row r="61" s="3" customFormat="1" spans="1:11">
      <c r="A61" s="43">
        <v>548</v>
      </c>
      <c r="B61" s="56" t="s">
        <v>69</v>
      </c>
      <c r="C61" s="10"/>
      <c r="D61" s="44"/>
      <c r="E61" s="44"/>
      <c r="F61" s="44"/>
      <c r="G61" s="44">
        <f t="shared" si="0"/>
        <v>0</v>
      </c>
      <c r="H61" s="44">
        <f t="shared" si="1"/>
        <v>0</v>
      </c>
      <c r="I61" s="12"/>
      <c r="J61" s="61">
        <f t="shared" si="2"/>
        <v>0</v>
      </c>
      <c r="K61" s="61">
        <f t="shared" si="3"/>
        <v>0</v>
      </c>
    </row>
    <row r="62" s="3" customFormat="1" spans="1:11">
      <c r="A62" s="13">
        <v>549</v>
      </c>
      <c r="B62" s="21" t="s">
        <v>70</v>
      </c>
      <c r="C62" s="10">
        <f>VLOOKUP(A62,[1]发放表!$A:$G,7,0)</f>
        <v>1449.1</v>
      </c>
      <c r="D62" s="17">
        <v>2039.4</v>
      </c>
      <c r="E62" s="17"/>
      <c r="F62" s="17"/>
      <c r="G62" s="17">
        <f t="shared" si="0"/>
        <v>0</v>
      </c>
      <c r="H62" s="17">
        <f t="shared" si="1"/>
        <v>2039.4</v>
      </c>
      <c r="I62" s="12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3" customFormat="1" spans="1:11">
      <c r="A63" s="43">
        <v>550</v>
      </c>
      <c r="B63" s="56" t="s">
        <v>71</v>
      </c>
      <c r="C63" s="58"/>
      <c r="D63" s="44"/>
      <c r="E63" s="44"/>
      <c r="F63" s="44"/>
      <c r="G63" s="44">
        <f t="shared" si="0"/>
        <v>0</v>
      </c>
      <c r="H63" s="44">
        <f t="shared" si="1"/>
        <v>0</v>
      </c>
      <c r="I63" s="45"/>
      <c r="J63" s="61">
        <f t="shared" si="2"/>
        <v>0</v>
      </c>
      <c r="K63" s="61">
        <f t="shared" si="3"/>
        <v>0</v>
      </c>
    </row>
    <row r="64" s="3" customFormat="1" spans="1:11">
      <c r="A64" s="13">
        <v>570</v>
      </c>
      <c r="B64" s="21" t="s">
        <v>72</v>
      </c>
      <c r="C64" s="10">
        <f>VLOOKUP(A64,[1]发放表!$A:$G,7,0)</f>
        <v>3096.2</v>
      </c>
      <c r="D64" s="17">
        <v>4042.1</v>
      </c>
      <c r="E64" s="17"/>
      <c r="F64" s="17"/>
      <c r="G64" s="17">
        <f t="shared" si="0"/>
        <v>0</v>
      </c>
      <c r="H64" s="17">
        <f t="shared" si="1"/>
        <v>4042.1</v>
      </c>
      <c r="I64" s="12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3" customFormat="1" spans="1:11">
      <c r="A65" s="13">
        <v>571</v>
      </c>
      <c r="B65" s="24" t="s">
        <v>73</v>
      </c>
      <c r="C65" s="10">
        <f>VLOOKUP(A65,[1]发放表!$A:$G,7,0)</f>
        <v>10776.5</v>
      </c>
      <c r="D65" s="15">
        <v>11287.2</v>
      </c>
      <c r="E65" s="17">
        <v>1934.6</v>
      </c>
      <c r="F65" s="17">
        <v>1179.5</v>
      </c>
      <c r="G65" s="17">
        <f t="shared" si="0"/>
        <v>755.1</v>
      </c>
      <c r="H65" s="17">
        <f t="shared" si="1"/>
        <v>12042.3</v>
      </c>
      <c r="I65" s="12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3" customFormat="1" spans="1:11">
      <c r="A66" s="13">
        <v>573</v>
      </c>
      <c r="B66" s="21" t="s">
        <v>74</v>
      </c>
      <c r="C66" s="10">
        <f>VLOOKUP(A66,[1]发放表!$A:$G,7,0)</f>
        <v>1905.4</v>
      </c>
      <c r="D66" s="17">
        <v>2310.8</v>
      </c>
      <c r="E66" s="17"/>
      <c r="F66" s="17"/>
      <c r="G66" s="17">
        <f t="shared" si="0"/>
        <v>0</v>
      </c>
      <c r="H66" s="17">
        <f t="shared" si="1"/>
        <v>2310.8</v>
      </c>
      <c r="I66" s="12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3" customFormat="1" spans="1:11">
      <c r="A67" s="46"/>
      <c r="B67" s="56" t="s">
        <v>75</v>
      </c>
      <c r="C67" s="10"/>
      <c r="D67" s="44"/>
      <c r="E67" s="44"/>
      <c r="F67" s="44"/>
      <c r="G67" s="44">
        <f t="shared" si="0"/>
        <v>0</v>
      </c>
      <c r="H67" s="44">
        <f t="shared" si="1"/>
        <v>0</v>
      </c>
      <c r="I67" s="12"/>
      <c r="J67" s="61">
        <f t="shared" si="2"/>
        <v>0</v>
      </c>
      <c r="K67" s="61">
        <f t="shared" si="3"/>
        <v>0</v>
      </c>
    </row>
    <row r="68" s="3" customFormat="1" spans="1:11">
      <c r="A68" s="46"/>
      <c r="B68" s="56" t="s">
        <v>76</v>
      </c>
      <c r="C68" s="10"/>
      <c r="D68" s="44"/>
      <c r="E68" s="44"/>
      <c r="F68" s="44"/>
      <c r="G68" s="44">
        <f t="shared" ref="G68:G125" si="4">E68-F68</f>
        <v>0</v>
      </c>
      <c r="H68" s="44">
        <f t="shared" ref="H68:H125" si="5">D68+G68</f>
        <v>0</v>
      </c>
      <c r="I68" s="12"/>
      <c r="J68" s="61">
        <f t="shared" ref="J68:J125" si="6">C68+I68</f>
        <v>0</v>
      </c>
      <c r="K68" s="61">
        <f t="shared" ref="K68:K125" si="7">J68-D68-E68</f>
        <v>0</v>
      </c>
    </row>
    <row r="69" s="3" customFormat="1" spans="1:11">
      <c r="A69" s="13">
        <v>577</v>
      </c>
      <c r="B69" s="21" t="s">
        <v>77</v>
      </c>
      <c r="C69" s="10">
        <f>VLOOKUP(A69,[1]发放表!$A:$G,7,0)</f>
        <v>1389.8</v>
      </c>
      <c r="D69" s="17">
        <v>1512.7</v>
      </c>
      <c r="E69" s="17"/>
      <c r="F69" s="17"/>
      <c r="G69" s="17">
        <f t="shared" si="4"/>
        <v>0</v>
      </c>
      <c r="H69" s="17">
        <f t="shared" si="5"/>
        <v>1512.7</v>
      </c>
      <c r="I69" s="12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3" customFormat="1" spans="1:11">
      <c r="A70" s="13">
        <v>579</v>
      </c>
      <c r="B70" s="21" t="s">
        <v>78</v>
      </c>
      <c r="C70" s="10">
        <f>VLOOKUP(A70,[1]发放表!$A:$G,7,0)</f>
        <v>358.4</v>
      </c>
      <c r="D70" s="17">
        <v>358.4</v>
      </c>
      <c r="E70" s="17"/>
      <c r="F70" s="17"/>
      <c r="G70" s="17">
        <f t="shared" si="4"/>
        <v>0</v>
      </c>
      <c r="H70" s="17">
        <f t="shared" si="5"/>
        <v>358.4</v>
      </c>
      <c r="I70" s="12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3" customFormat="1" spans="1:11">
      <c r="A71" s="43">
        <v>574</v>
      </c>
      <c r="B71" s="56" t="s">
        <v>79</v>
      </c>
      <c r="C71" s="10"/>
      <c r="D71" s="57"/>
      <c r="E71" s="44"/>
      <c r="F71" s="44"/>
      <c r="G71" s="44">
        <f t="shared" si="4"/>
        <v>0</v>
      </c>
      <c r="H71" s="44">
        <f t="shared" si="5"/>
        <v>0</v>
      </c>
      <c r="I71" s="12"/>
      <c r="J71" s="61">
        <f t="shared" si="6"/>
        <v>0</v>
      </c>
      <c r="K71" s="61">
        <f t="shared" si="7"/>
        <v>0</v>
      </c>
    </row>
    <row r="72" s="3" customFormat="1" spans="1:11">
      <c r="A72" s="13">
        <v>581</v>
      </c>
      <c r="B72" s="25" t="s">
        <v>80</v>
      </c>
      <c r="C72" s="10">
        <f>VLOOKUP(A72,[1]发放表!$A:$G,7,0)</f>
        <v>2973.4</v>
      </c>
      <c r="D72" s="20">
        <v>3881.7</v>
      </c>
      <c r="E72" s="17"/>
      <c r="F72" s="17"/>
      <c r="G72" s="17">
        <f t="shared" si="4"/>
        <v>0</v>
      </c>
      <c r="H72" s="17">
        <f t="shared" si="5"/>
        <v>3881.7</v>
      </c>
      <c r="I72" s="12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3" customFormat="1" spans="1:11">
      <c r="A73" s="13">
        <v>582</v>
      </c>
      <c r="B73" s="21" t="s">
        <v>81</v>
      </c>
      <c r="C73" s="10">
        <f>VLOOKUP(A73,[1]发放表!$A:$G,7,0)</f>
        <v>5021.8</v>
      </c>
      <c r="D73" s="20">
        <v>6538.4</v>
      </c>
      <c r="E73" s="17"/>
      <c r="F73" s="17"/>
      <c r="G73" s="17">
        <f t="shared" si="4"/>
        <v>0</v>
      </c>
      <c r="H73" s="17">
        <f t="shared" si="5"/>
        <v>6538.4</v>
      </c>
      <c r="I73" s="12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3" customFormat="1" spans="1:11">
      <c r="A74" s="13">
        <v>572</v>
      </c>
      <c r="B74" s="21" t="s">
        <v>82</v>
      </c>
      <c r="C74" s="10">
        <f>VLOOKUP(A74,[1]发放表!$A:$G,7,0)</f>
        <v>1440.8</v>
      </c>
      <c r="D74" s="20">
        <v>2128.2</v>
      </c>
      <c r="E74" s="17"/>
      <c r="F74" s="17"/>
      <c r="G74" s="17">
        <f t="shared" si="4"/>
        <v>0</v>
      </c>
      <c r="H74" s="17">
        <f t="shared" si="5"/>
        <v>2128.2</v>
      </c>
      <c r="I74" s="12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3" customFormat="1" spans="1:11">
      <c r="A75" s="46"/>
      <c r="B75" s="56" t="s">
        <v>83</v>
      </c>
      <c r="C75" s="10"/>
      <c r="D75" s="44"/>
      <c r="E75" s="44"/>
      <c r="F75" s="44"/>
      <c r="G75" s="44">
        <f t="shared" si="4"/>
        <v>0</v>
      </c>
      <c r="H75" s="44">
        <f t="shared" si="5"/>
        <v>0</v>
      </c>
      <c r="I75" s="12"/>
      <c r="J75" s="61">
        <f t="shared" si="6"/>
        <v>0</v>
      </c>
      <c r="K75" s="61">
        <f t="shared" si="7"/>
        <v>0</v>
      </c>
    </row>
    <row r="76" s="3" customFormat="1" spans="1:11">
      <c r="A76" s="13">
        <v>578</v>
      </c>
      <c r="B76" s="21" t="s">
        <v>84</v>
      </c>
      <c r="C76" s="10">
        <f>VLOOKUP(A76,[1]发放表!$A:$G,7,0)</f>
        <v>2686.6</v>
      </c>
      <c r="D76" s="17">
        <v>2956.7</v>
      </c>
      <c r="E76" s="17"/>
      <c r="F76" s="17"/>
      <c r="G76" s="17">
        <f t="shared" si="4"/>
        <v>0</v>
      </c>
      <c r="H76" s="17">
        <f t="shared" si="5"/>
        <v>2956.7</v>
      </c>
      <c r="I76" s="12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3" customFormat="1" spans="1:11">
      <c r="A77" s="13">
        <v>585</v>
      </c>
      <c r="B77" s="22" t="s">
        <v>85</v>
      </c>
      <c r="C77" s="10">
        <f>VLOOKUP(A77,[1]发放表!$A:$G,7,0)</f>
        <v>4252.9</v>
      </c>
      <c r="D77" s="20">
        <v>5641.4</v>
      </c>
      <c r="E77" s="17">
        <v>0</v>
      </c>
      <c r="F77" s="17"/>
      <c r="G77" s="17">
        <f t="shared" si="4"/>
        <v>0</v>
      </c>
      <c r="H77" s="17">
        <f t="shared" si="5"/>
        <v>5641.4</v>
      </c>
      <c r="I77" s="12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3" customFormat="1" spans="1:11">
      <c r="A78" s="13">
        <v>584</v>
      </c>
      <c r="B78" s="21" t="s">
        <v>86</v>
      </c>
      <c r="C78" s="10">
        <f>VLOOKUP(A78,[1]发放表!$A:$G,7,0)</f>
        <v>2143</v>
      </c>
      <c r="D78" s="20">
        <v>3328.1</v>
      </c>
      <c r="E78" s="17"/>
      <c r="F78" s="17"/>
      <c r="G78" s="17">
        <f t="shared" si="4"/>
        <v>0</v>
      </c>
      <c r="H78" s="17">
        <f t="shared" si="5"/>
        <v>3328.1</v>
      </c>
      <c r="I78" s="12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3" customFormat="1" spans="1:11">
      <c r="A79" s="13">
        <v>586</v>
      </c>
      <c r="B79" s="21" t="s">
        <v>87</v>
      </c>
      <c r="C79" s="10">
        <f>VLOOKUP(A79,[1]发放表!$A:$G,7,0)</f>
        <v>1116.2</v>
      </c>
      <c r="D79" s="20">
        <v>1513.8</v>
      </c>
      <c r="E79" s="17"/>
      <c r="F79" s="17"/>
      <c r="G79" s="17">
        <f t="shared" si="4"/>
        <v>0</v>
      </c>
      <c r="H79" s="17">
        <f t="shared" si="5"/>
        <v>1513.8</v>
      </c>
      <c r="I79" s="12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3" customFormat="1" spans="1:11">
      <c r="A80" s="13">
        <v>587</v>
      </c>
      <c r="B80" s="21" t="s">
        <v>88</v>
      </c>
      <c r="C80" s="10">
        <f>VLOOKUP(A80,[1]发放表!$A:$G,7,0)</f>
        <v>2404.5</v>
      </c>
      <c r="D80" s="20">
        <v>2837</v>
      </c>
      <c r="E80" s="17"/>
      <c r="F80" s="17"/>
      <c r="G80" s="17">
        <f t="shared" si="4"/>
        <v>0</v>
      </c>
      <c r="H80" s="17">
        <f t="shared" si="5"/>
        <v>2837</v>
      </c>
      <c r="I80" s="12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3" customFormat="1" spans="1:11">
      <c r="A81" s="13">
        <v>594</v>
      </c>
      <c r="B81" s="21" t="s">
        <v>89</v>
      </c>
      <c r="C81" s="10">
        <f>VLOOKUP(A81,[1]发放表!$A:$G,7,0)</f>
        <v>3502.8</v>
      </c>
      <c r="D81" s="20">
        <v>4980</v>
      </c>
      <c r="E81" s="17"/>
      <c r="F81" s="17"/>
      <c r="G81" s="17">
        <f t="shared" si="4"/>
        <v>0</v>
      </c>
      <c r="H81" s="17">
        <f t="shared" si="5"/>
        <v>4980</v>
      </c>
      <c r="I81" s="12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3" customFormat="1" spans="1:11">
      <c r="A82" s="13">
        <v>741</v>
      </c>
      <c r="B82" s="21" t="s">
        <v>90</v>
      </c>
      <c r="C82" s="10">
        <f>VLOOKUP(A82,[1]发放表!$A:$G,7,0)</f>
        <v>1330.3</v>
      </c>
      <c r="D82" s="20">
        <v>1555.7</v>
      </c>
      <c r="E82" s="17"/>
      <c r="F82" s="17"/>
      <c r="G82" s="17">
        <f t="shared" si="4"/>
        <v>0</v>
      </c>
      <c r="H82" s="17">
        <f t="shared" si="5"/>
        <v>1555.7</v>
      </c>
      <c r="I82" s="12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3" customFormat="1" spans="1:11">
      <c r="A83" s="46">
        <v>590</v>
      </c>
      <c r="B83" s="56" t="s">
        <v>91</v>
      </c>
      <c r="C83" s="10"/>
      <c r="D83" s="44"/>
      <c r="E83" s="44"/>
      <c r="F83" s="44"/>
      <c r="G83" s="44">
        <f t="shared" si="4"/>
        <v>0</v>
      </c>
      <c r="H83" s="44">
        <f t="shared" si="5"/>
        <v>0</v>
      </c>
      <c r="I83" s="12"/>
      <c r="J83" s="61">
        <f t="shared" si="6"/>
        <v>0</v>
      </c>
      <c r="K83" s="61">
        <f t="shared" si="7"/>
        <v>0</v>
      </c>
    </row>
    <row r="84" s="3" customFormat="1" spans="1:11">
      <c r="A84" s="13">
        <v>588</v>
      </c>
      <c r="B84" s="21" t="s">
        <v>92</v>
      </c>
      <c r="C84" s="10">
        <f>VLOOKUP(A84,[1]发放表!$A:$G,7,0)</f>
        <v>1584.7</v>
      </c>
      <c r="D84" s="20">
        <v>2433.2</v>
      </c>
      <c r="E84" s="17"/>
      <c r="F84" s="17"/>
      <c r="G84" s="17">
        <f t="shared" si="4"/>
        <v>0</v>
      </c>
      <c r="H84" s="17">
        <f t="shared" si="5"/>
        <v>2433.2</v>
      </c>
      <c r="I84" s="12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3" customFormat="1" spans="1:11">
      <c r="A85" s="13">
        <v>591</v>
      </c>
      <c r="B85" s="21" t="s">
        <v>93</v>
      </c>
      <c r="C85" s="10">
        <f>VLOOKUP(A85,[1]发放表!$A:$G,7,0)</f>
        <v>3437.2</v>
      </c>
      <c r="D85" s="20">
        <v>4145.5</v>
      </c>
      <c r="E85" s="17"/>
      <c r="F85" s="17"/>
      <c r="G85" s="17">
        <f t="shared" si="4"/>
        <v>0</v>
      </c>
      <c r="H85" s="17">
        <f t="shared" si="5"/>
        <v>4145.5</v>
      </c>
      <c r="I85" s="12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3" customFormat="1" spans="1:11">
      <c r="A86" s="43">
        <v>593</v>
      </c>
      <c r="B86" s="56" t="s">
        <v>94</v>
      </c>
      <c r="C86" s="10"/>
      <c r="D86" s="44"/>
      <c r="E86" s="44"/>
      <c r="F86" s="44"/>
      <c r="G86" s="44">
        <f t="shared" si="4"/>
        <v>0</v>
      </c>
      <c r="H86" s="44">
        <f t="shared" si="5"/>
        <v>0</v>
      </c>
      <c r="I86" s="12"/>
      <c r="J86" s="61">
        <f t="shared" si="6"/>
        <v>0</v>
      </c>
      <c r="K86" s="61">
        <f t="shared" si="7"/>
        <v>0</v>
      </c>
    </row>
    <row r="87" s="3" customFormat="1" spans="1:11">
      <c r="A87" s="43"/>
      <c r="B87" s="62" t="s">
        <v>95</v>
      </c>
      <c r="C87" s="10"/>
      <c r="D87" s="44"/>
      <c r="E87" s="44"/>
      <c r="F87" s="44"/>
      <c r="G87" s="44">
        <f t="shared" si="4"/>
        <v>0</v>
      </c>
      <c r="H87" s="44">
        <f t="shared" si="5"/>
        <v>0</v>
      </c>
      <c r="I87" s="12"/>
      <c r="J87" s="61">
        <f t="shared" si="6"/>
        <v>0</v>
      </c>
      <c r="K87" s="61">
        <f t="shared" si="7"/>
        <v>0</v>
      </c>
    </row>
    <row r="88" s="3" customFormat="1" spans="1:11">
      <c r="A88" s="49">
        <v>596</v>
      </c>
      <c r="B88" s="63" t="s">
        <v>96</v>
      </c>
      <c r="C88" s="10"/>
      <c r="D88" s="52"/>
      <c r="E88" s="52"/>
      <c r="F88" s="52"/>
      <c r="G88" s="52">
        <f t="shared" si="4"/>
        <v>0</v>
      </c>
      <c r="H88" s="52">
        <f t="shared" si="5"/>
        <v>0</v>
      </c>
      <c r="I88" s="12"/>
      <c r="J88" s="61">
        <f t="shared" si="6"/>
        <v>0</v>
      </c>
      <c r="K88" s="61">
        <f t="shared" si="7"/>
        <v>0</v>
      </c>
    </row>
    <row r="89" s="3" customFormat="1" spans="1:11">
      <c r="A89" s="43">
        <v>597</v>
      </c>
      <c r="B89" s="62" t="s">
        <v>97</v>
      </c>
      <c r="C89" s="10"/>
      <c r="D89" s="44"/>
      <c r="E89" s="44"/>
      <c r="F89" s="44"/>
      <c r="G89" s="44">
        <f t="shared" si="4"/>
        <v>0</v>
      </c>
      <c r="H89" s="44">
        <f t="shared" si="5"/>
        <v>0</v>
      </c>
      <c r="I89" s="12"/>
      <c r="J89" s="61">
        <f t="shared" si="6"/>
        <v>0</v>
      </c>
      <c r="K89" s="61">
        <f t="shared" si="7"/>
        <v>0</v>
      </c>
    </row>
    <row r="90" s="3" customFormat="1" spans="1:11">
      <c r="A90" s="8">
        <v>707</v>
      </c>
      <c r="B90" s="26" t="s">
        <v>98</v>
      </c>
      <c r="C90" s="10">
        <f>VLOOKUP(A90,[1]发放表!$A:$G,7,0)</f>
        <v>4031.4</v>
      </c>
      <c r="D90" s="10">
        <v>4891.1</v>
      </c>
      <c r="E90" s="12"/>
      <c r="F90" s="12"/>
      <c r="G90" s="12">
        <f t="shared" si="4"/>
        <v>0</v>
      </c>
      <c r="H90" s="12">
        <f t="shared" si="5"/>
        <v>4891.1</v>
      </c>
      <c r="I90" s="12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3" customFormat="1" spans="1:11">
      <c r="A91" s="13">
        <v>702</v>
      </c>
      <c r="B91" s="62" t="s">
        <v>99</v>
      </c>
      <c r="C91" s="10"/>
      <c r="D91" s="57"/>
      <c r="E91" s="44"/>
      <c r="F91" s="44"/>
      <c r="G91" s="44">
        <f t="shared" si="4"/>
        <v>0</v>
      </c>
      <c r="H91" s="44">
        <f t="shared" si="5"/>
        <v>0</v>
      </c>
      <c r="I91" s="12"/>
      <c r="J91" s="61">
        <f t="shared" si="6"/>
        <v>0</v>
      </c>
      <c r="K91" s="61">
        <f t="shared" si="7"/>
        <v>0</v>
      </c>
    </row>
    <row r="92" s="3" customFormat="1" spans="1:11">
      <c r="A92" s="13">
        <v>704</v>
      </c>
      <c r="B92" s="27" t="s">
        <v>100</v>
      </c>
      <c r="C92" s="10">
        <f>VLOOKUP(A92,[1]发放表!$A:$G,7,0)</f>
        <v>1707.3</v>
      </c>
      <c r="D92" s="20">
        <v>2113</v>
      </c>
      <c r="E92" s="17"/>
      <c r="F92" s="17"/>
      <c r="G92" s="17">
        <f t="shared" si="4"/>
        <v>0</v>
      </c>
      <c r="H92" s="17">
        <f t="shared" si="5"/>
        <v>2113</v>
      </c>
      <c r="I92" s="12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3" customFormat="1" spans="1:11">
      <c r="A93" s="13">
        <v>598</v>
      </c>
      <c r="B93" s="27" t="s">
        <v>101</v>
      </c>
      <c r="C93" s="10">
        <f>VLOOKUP(A93,[1]发放表!$A:$G,7,0)</f>
        <v>2453</v>
      </c>
      <c r="D93" s="20">
        <v>2816.1</v>
      </c>
      <c r="E93" s="17"/>
      <c r="F93" s="17"/>
      <c r="G93" s="17">
        <f t="shared" si="4"/>
        <v>0</v>
      </c>
      <c r="H93" s="17">
        <f t="shared" si="5"/>
        <v>2816.1</v>
      </c>
      <c r="I93" s="12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3" customFormat="1" spans="1:11">
      <c r="A94" s="13">
        <v>706</v>
      </c>
      <c r="B94" s="27" t="s">
        <v>102</v>
      </c>
      <c r="C94" s="10">
        <f>VLOOKUP(A94,[1]发放表!$A:$G,7,0)</f>
        <v>2177.2</v>
      </c>
      <c r="D94" s="20">
        <v>3341.8</v>
      </c>
      <c r="E94" s="17"/>
      <c r="F94" s="17"/>
      <c r="G94" s="17">
        <f t="shared" si="4"/>
        <v>0</v>
      </c>
      <c r="H94" s="17">
        <f t="shared" si="5"/>
        <v>3341.8</v>
      </c>
      <c r="I94" s="12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3" customFormat="1" spans="1:11">
      <c r="A95" s="13">
        <v>740</v>
      </c>
      <c r="B95" s="27" t="s">
        <v>103</v>
      </c>
      <c r="C95" s="10">
        <f>VLOOKUP(A95,[1]发放表!$A:$G,7,0)</f>
        <v>1641.9</v>
      </c>
      <c r="D95" s="17">
        <v>2241.1</v>
      </c>
      <c r="E95" s="17"/>
      <c r="F95" s="17"/>
      <c r="G95" s="17">
        <f t="shared" si="4"/>
        <v>0</v>
      </c>
      <c r="H95" s="17">
        <f t="shared" si="5"/>
        <v>2241.1</v>
      </c>
      <c r="I95" s="12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3" customFormat="1" spans="1:11">
      <c r="A96" s="46"/>
      <c r="B96" s="62" t="s">
        <v>104</v>
      </c>
      <c r="C96" s="10"/>
      <c r="D96" s="44"/>
      <c r="E96" s="44"/>
      <c r="F96" s="44"/>
      <c r="G96" s="44">
        <f t="shared" si="4"/>
        <v>0</v>
      </c>
      <c r="H96" s="44">
        <f t="shared" si="5"/>
        <v>0</v>
      </c>
      <c r="I96" s="12"/>
      <c r="J96" s="61">
        <f t="shared" si="6"/>
        <v>0</v>
      </c>
      <c r="K96" s="61">
        <f t="shared" si="7"/>
        <v>0</v>
      </c>
    </row>
    <row r="97" s="3" customFormat="1" spans="1:11">
      <c r="A97" s="13">
        <v>710</v>
      </c>
      <c r="B97" s="27" t="s">
        <v>105</v>
      </c>
      <c r="C97" s="10">
        <f>VLOOKUP(A97,[1]发放表!$A:$G,7,0)</f>
        <v>1485.7</v>
      </c>
      <c r="D97" s="17">
        <v>1939.5</v>
      </c>
      <c r="E97" s="17"/>
      <c r="F97" s="17"/>
      <c r="G97" s="17">
        <f t="shared" si="4"/>
        <v>0</v>
      </c>
      <c r="H97" s="17">
        <f t="shared" si="5"/>
        <v>1939.5</v>
      </c>
      <c r="I97" s="12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3" customFormat="1" spans="1:11">
      <c r="A98" s="46"/>
      <c r="B98" s="62" t="s">
        <v>106</v>
      </c>
      <c r="C98" s="10"/>
      <c r="D98" s="44"/>
      <c r="E98" s="44"/>
      <c r="F98" s="44"/>
      <c r="G98" s="44">
        <f t="shared" si="4"/>
        <v>0</v>
      </c>
      <c r="H98" s="44">
        <f t="shared" si="5"/>
        <v>0</v>
      </c>
      <c r="I98" s="12"/>
      <c r="J98" s="61">
        <f t="shared" si="6"/>
        <v>0</v>
      </c>
      <c r="K98" s="61">
        <f t="shared" si="7"/>
        <v>0</v>
      </c>
    </row>
    <row r="99" s="3" customFormat="1" spans="1:11">
      <c r="A99" s="13">
        <v>709</v>
      </c>
      <c r="B99" s="27" t="s">
        <v>107</v>
      </c>
      <c r="C99" s="10">
        <f>VLOOKUP(A99,[1]发放表!$A:$G,7,0)</f>
        <v>1659.3</v>
      </c>
      <c r="D99" s="17">
        <v>1840.1</v>
      </c>
      <c r="E99" s="17"/>
      <c r="F99" s="17"/>
      <c r="G99" s="17">
        <f t="shared" si="4"/>
        <v>0</v>
      </c>
      <c r="H99" s="17">
        <f t="shared" si="5"/>
        <v>1840.1</v>
      </c>
      <c r="I99" s="12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3" customFormat="1" spans="1:11">
      <c r="A100" s="13">
        <v>714</v>
      </c>
      <c r="B100" s="27" t="s">
        <v>108</v>
      </c>
      <c r="C100" s="10">
        <f>VLOOKUP(A100,[1]发放表!$A:$G,7,0)</f>
        <v>1371.3</v>
      </c>
      <c r="D100" s="20">
        <v>1784.4</v>
      </c>
      <c r="E100" s="17"/>
      <c r="F100" s="17"/>
      <c r="G100" s="17">
        <f t="shared" si="4"/>
        <v>0</v>
      </c>
      <c r="H100" s="17">
        <f t="shared" si="5"/>
        <v>1784.4</v>
      </c>
      <c r="I100" s="12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3" customFormat="1" spans="1:11">
      <c r="A101" s="13">
        <v>713</v>
      </c>
      <c r="B101" s="27" t="s">
        <v>109</v>
      </c>
      <c r="C101" s="10">
        <f>VLOOKUP(A101,[1]发放表!$A:$G,7,0)</f>
        <v>2035.4</v>
      </c>
      <c r="D101" s="20">
        <v>2501.9</v>
      </c>
      <c r="E101" s="17"/>
      <c r="F101" s="17"/>
      <c r="G101" s="17">
        <f t="shared" si="4"/>
        <v>0</v>
      </c>
      <c r="H101" s="17">
        <f t="shared" si="5"/>
        <v>2501.9</v>
      </c>
      <c r="I101" s="12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3" customFormat="1" spans="1:11">
      <c r="A102" s="13">
        <v>715</v>
      </c>
      <c r="B102" s="27" t="s">
        <v>110</v>
      </c>
      <c r="C102" s="10">
        <f>VLOOKUP(A102,[1]发放表!$A:$G,7,0)</f>
        <v>660.3</v>
      </c>
      <c r="D102" s="17">
        <v>816.5</v>
      </c>
      <c r="E102" s="17"/>
      <c r="F102" s="17"/>
      <c r="G102" s="17">
        <f t="shared" si="4"/>
        <v>0</v>
      </c>
      <c r="H102" s="17">
        <f t="shared" si="5"/>
        <v>816.5</v>
      </c>
      <c r="I102" s="12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3" customFormat="1" spans="1:11">
      <c r="A103" s="13">
        <v>712</v>
      </c>
      <c r="B103" s="31" t="s">
        <v>111</v>
      </c>
      <c r="C103" s="10">
        <f>VLOOKUP(A103,[1]发放表!$A:$G,7,0)</f>
        <v>6550.3</v>
      </c>
      <c r="D103" s="15">
        <v>7494.7</v>
      </c>
      <c r="E103" s="17">
        <v>741.3</v>
      </c>
      <c r="F103" s="68">
        <v>741.3</v>
      </c>
      <c r="G103" s="17">
        <f t="shared" si="4"/>
        <v>0</v>
      </c>
      <c r="H103" s="17">
        <f t="shared" si="5"/>
        <v>7494.7</v>
      </c>
      <c r="I103" s="12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3" customFormat="1" spans="1:11">
      <c r="A104" s="13">
        <v>717</v>
      </c>
      <c r="B104" s="27" t="s">
        <v>112</v>
      </c>
      <c r="C104" s="10">
        <f>VLOOKUP(A104,[1]发放表!$A:$G,7,0)</f>
        <v>3041.3</v>
      </c>
      <c r="D104" s="20">
        <v>3665.1</v>
      </c>
      <c r="E104" s="17"/>
      <c r="F104" s="17"/>
      <c r="G104" s="17">
        <f t="shared" si="4"/>
        <v>0</v>
      </c>
      <c r="H104" s="17">
        <f t="shared" si="5"/>
        <v>3665.1</v>
      </c>
      <c r="I104" s="12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3" customFormat="1" spans="1:11">
      <c r="A105" s="13">
        <v>721</v>
      </c>
      <c r="B105" s="27" t="s">
        <v>113</v>
      </c>
      <c r="C105" s="10">
        <f>VLOOKUP(A105,[1]发放表!$A:$G,7,0)</f>
        <v>2029.4</v>
      </c>
      <c r="D105" s="20">
        <v>3062.6</v>
      </c>
      <c r="E105" s="17"/>
      <c r="F105" s="17"/>
      <c r="G105" s="17">
        <f t="shared" si="4"/>
        <v>0</v>
      </c>
      <c r="H105" s="17">
        <f t="shared" si="5"/>
        <v>3062.6</v>
      </c>
      <c r="I105" s="12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3" customFormat="1" spans="1:11">
      <c r="A106" s="13">
        <v>726</v>
      </c>
      <c r="B106" s="27" t="s">
        <v>114</v>
      </c>
      <c r="C106" s="10">
        <f>VLOOKUP(A106,[1]发放表!$A:$G,7,0)</f>
        <v>4593.6</v>
      </c>
      <c r="D106" s="17">
        <v>6248.6</v>
      </c>
      <c r="E106" s="17"/>
      <c r="F106" s="17"/>
      <c r="G106" s="17">
        <f t="shared" si="4"/>
        <v>0</v>
      </c>
      <c r="H106" s="17">
        <f t="shared" si="5"/>
        <v>6248.6</v>
      </c>
      <c r="I106" s="12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3" customFormat="1" spans="1:11">
      <c r="A107" s="13">
        <v>720</v>
      </c>
      <c r="B107" s="27" t="s">
        <v>115</v>
      </c>
      <c r="C107" s="10">
        <f>VLOOKUP(A107,[1]发放表!$A:$G,7,0)</f>
        <v>2102.2</v>
      </c>
      <c r="D107" s="17">
        <v>2325.9</v>
      </c>
      <c r="E107" s="17"/>
      <c r="F107" s="17"/>
      <c r="G107" s="17">
        <f t="shared" si="4"/>
        <v>0</v>
      </c>
      <c r="H107" s="17">
        <f t="shared" si="5"/>
        <v>2325.9</v>
      </c>
      <c r="I107" s="12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3" customFormat="1" spans="1:11">
      <c r="A108" s="13">
        <v>716</v>
      </c>
      <c r="B108" s="27" t="s">
        <v>116</v>
      </c>
      <c r="C108" s="10">
        <f>VLOOKUP(A108,[1]发放表!$A:$G,7,0)</f>
        <v>1900.1</v>
      </c>
      <c r="D108" s="17">
        <v>2929.3</v>
      </c>
      <c r="E108" s="17"/>
      <c r="F108" s="17"/>
      <c r="G108" s="17">
        <f t="shared" si="4"/>
        <v>0</v>
      </c>
      <c r="H108" s="17">
        <f t="shared" si="5"/>
        <v>2929.3</v>
      </c>
      <c r="I108" s="12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3" customFormat="1" spans="1:11">
      <c r="A109" s="13">
        <v>718</v>
      </c>
      <c r="B109" s="27" t="s">
        <v>117</v>
      </c>
      <c r="C109" s="10">
        <f>VLOOKUP(A109,[1]发放表!$A:$G,7,0)</f>
        <v>928.5</v>
      </c>
      <c r="D109" s="17">
        <v>1174.6</v>
      </c>
      <c r="E109" s="17"/>
      <c r="F109" s="17"/>
      <c r="G109" s="17">
        <f t="shared" si="4"/>
        <v>0</v>
      </c>
      <c r="H109" s="17">
        <f t="shared" si="5"/>
        <v>1174.6</v>
      </c>
      <c r="I109" s="12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3" customFormat="1" spans="1:11">
      <c r="A110" s="13">
        <v>734</v>
      </c>
      <c r="B110" s="27" t="s">
        <v>118</v>
      </c>
      <c r="C110" s="10">
        <f>VLOOKUP(A110,[1]发放表!$A:$G,7,0)</f>
        <v>2633.1</v>
      </c>
      <c r="D110" s="17">
        <v>2906.4</v>
      </c>
      <c r="E110" s="17"/>
      <c r="F110" s="17"/>
      <c r="G110" s="17">
        <f t="shared" si="4"/>
        <v>0</v>
      </c>
      <c r="H110" s="17">
        <f t="shared" si="5"/>
        <v>2906.4</v>
      </c>
      <c r="I110" s="12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3" customFormat="1" spans="1:11">
      <c r="A111" s="13">
        <v>719</v>
      </c>
      <c r="B111" s="27" t="s">
        <v>119</v>
      </c>
      <c r="C111" s="10">
        <f>VLOOKUP(A111,[1]发放表!$A:$G,7,0)</f>
        <v>3930.1</v>
      </c>
      <c r="D111" s="17">
        <v>5230</v>
      </c>
      <c r="E111" s="17"/>
      <c r="F111" s="17"/>
      <c r="G111" s="17">
        <f t="shared" si="4"/>
        <v>0</v>
      </c>
      <c r="H111" s="17">
        <f t="shared" si="5"/>
        <v>5230</v>
      </c>
      <c r="I111" s="12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3" customFormat="1" spans="1:11">
      <c r="A112" s="13">
        <v>724</v>
      </c>
      <c r="B112" s="31" t="s">
        <v>120</v>
      </c>
      <c r="C112" s="10">
        <f>VLOOKUP(A112,[1]发放表!$A:$G,7,0)</f>
        <v>3249.7</v>
      </c>
      <c r="D112" s="20">
        <v>3714.9</v>
      </c>
      <c r="E112" s="15"/>
      <c r="F112" s="17"/>
      <c r="G112" s="17">
        <f t="shared" si="4"/>
        <v>0</v>
      </c>
      <c r="H112" s="17">
        <f t="shared" si="5"/>
        <v>3714.9</v>
      </c>
      <c r="I112" s="12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3" customFormat="1" spans="1:11">
      <c r="A113" s="43">
        <v>731</v>
      </c>
      <c r="B113" s="62" t="s">
        <v>121</v>
      </c>
      <c r="C113" s="58"/>
      <c r="D113" s="57"/>
      <c r="E113" s="44"/>
      <c r="F113" s="44"/>
      <c r="G113" s="44">
        <f t="shared" si="4"/>
        <v>0</v>
      </c>
      <c r="H113" s="44">
        <f t="shared" si="5"/>
        <v>0</v>
      </c>
      <c r="I113" s="45"/>
      <c r="J113" s="61">
        <f t="shared" si="6"/>
        <v>0</v>
      </c>
      <c r="K113" s="61">
        <f t="shared" si="7"/>
        <v>0</v>
      </c>
    </row>
    <row r="114" s="3" customFormat="1" spans="1:11">
      <c r="A114" s="46"/>
      <c r="B114" s="62" t="s">
        <v>122</v>
      </c>
      <c r="C114" s="10"/>
      <c r="D114" s="44"/>
      <c r="E114" s="44"/>
      <c r="F114" s="44"/>
      <c r="G114" s="44">
        <f t="shared" si="4"/>
        <v>0</v>
      </c>
      <c r="H114" s="44">
        <f t="shared" si="5"/>
        <v>0</v>
      </c>
      <c r="I114" s="12"/>
      <c r="J114" s="61">
        <f t="shared" si="6"/>
        <v>0</v>
      </c>
      <c r="K114" s="61">
        <f t="shared" si="7"/>
        <v>0</v>
      </c>
    </row>
    <row r="115" s="3" customFormat="1" spans="1:11">
      <c r="A115" s="13">
        <v>723</v>
      </c>
      <c r="B115" s="27" t="s">
        <v>123</v>
      </c>
      <c r="C115" s="10">
        <f>VLOOKUP(A115,[1]发放表!$A:$G,7,0)</f>
        <v>1798.2</v>
      </c>
      <c r="D115" s="20">
        <v>2011.8</v>
      </c>
      <c r="E115" s="17"/>
      <c r="F115" s="17"/>
      <c r="G115" s="17">
        <f t="shared" si="4"/>
        <v>0</v>
      </c>
      <c r="H115" s="17">
        <f t="shared" si="5"/>
        <v>2011.8</v>
      </c>
      <c r="I115" s="12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3" customFormat="1" spans="1:11">
      <c r="A116" s="13">
        <v>737</v>
      </c>
      <c r="B116" s="27" t="s">
        <v>124</v>
      </c>
      <c r="C116" s="10">
        <f>VLOOKUP(A116,[1]发放表!$A:$G,7,0)</f>
        <v>2873.4</v>
      </c>
      <c r="D116" s="17">
        <v>3225.7</v>
      </c>
      <c r="E116" s="17"/>
      <c r="F116" s="17"/>
      <c r="G116" s="17">
        <f t="shared" si="4"/>
        <v>0</v>
      </c>
      <c r="H116" s="17">
        <f t="shared" si="5"/>
        <v>3225.7</v>
      </c>
      <c r="I116" s="12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3" customFormat="1" spans="1:11">
      <c r="A117" s="13">
        <v>732</v>
      </c>
      <c r="B117" s="27" t="s">
        <v>125</v>
      </c>
      <c r="C117" s="10">
        <f>VLOOKUP(A117,[1]发放表!$A:$G,7,0)</f>
        <v>1628.4</v>
      </c>
      <c r="D117" s="17">
        <v>2039.3</v>
      </c>
      <c r="E117" s="17"/>
      <c r="F117" s="17"/>
      <c r="G117" s="17">
        <f t="shared" si="4"/>
        <v>0</v>
      </c>
      <c r="H117" s="17">
        <f t="shared" si="5"/>
        <v>2039.3</v>
      </c>
      <c r="I117" s="12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3" customFormat="1" spans="1:11">
      <c r="A118" s="32">
        <v>727</v>
      </c>
      <c r="B118" s="33" t="s">
        <v>126</v>
      </c>
      <c r="C118" s="10">
        <f>VLOOKUP(A118,[1]发放表!$A:$G,7,0)</f>
        <v>1651.6</v>
      </c>
      <c r="D118" s="34">
        <v>2298.3</v>
      </c>
      <c r="E118" s="34"/>
      <c r="F118" s="34"/>
      <c r="G118" s="34">
        <f t="shared" si="4"/>
        <v>0</v>
      </c>
      <c r="H118" s="34">
        <f t="shared" si="5"/>
        <v>2298.3</v>
      </c>
      <c r="I118" s="12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3" customFormat="1" spans="1:11">
      <c r="A119" s="46"/>
      <c r="B119" s="62" t="s">
        <v>127</v>
      </c>
      <c r="C119" s="10"/>
      <c r="D119" s="44"/>
      <c r="E119" s="44"/>
      <c r="F119" s="44"/>
      <c r="G119" s="44">
        <f t="shared" si="4"/>
        <v>0</v>
      </c>
      <c r="H119" s="44">
        <f t="shared" si="5"/>
        <v>0</v>
      </c>
      <c r="I119" s="12"/>
      <c r="J119" s="61">
        <f t="shared" si="6"/>
        <v>0</v>
      </c>
      <c r="K119" s="61">
        <f t="shared" si="7"/>
        <v>0</v>
      </c>
    </row>
    <row r="120" s="3" customFormat="1" spans="1:11">
      <c r="A120" s="8">
        <v>730</v>
      </c>
      <c r="B120" s="26" t="s">
        <v>128</v>
      </c>
      <c r="C120" s="10">
        <f>VLOOKUP(A120,[1]发放表!$A:$G,7,0)</f>
        <v>3134.6</v>
      </c>
      <c r="D120" s="12">
        <v>4354.2</v>
      </c>
      <c r="E120" s="12"/>
      <c r="F120" s="12"/>
      <c r="G120" s="12">
        <f t="shared" si="4"/>
        <v>0</v>
      </c>
      <c r="H120" s="12">
        <f t="shared" si="5"/>
        <v>4354.2</v>
      </c>
      <c r="I120" s="12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3" customFormat="1" spans="1:11">
      <c r="A121" s="43">
        <v>733</v>
      </c>
      <c r="B121" s="62" t="s">
        <v>129</v>
      </c>
      <c r="C121" s="10"/>
      <c r="D121" s="44"/>
      <c r="E121" s="44"/>
      <c r="F121" s="44"/>
      <c r="G121" s="44">
        <f t="shared" si="4"/>
        <v>0</v>
      </c>
      <c r="H121" s="44">
        <f t="shared" si="5"/>
        <v>0</v>
      </c>
      <c r="I121" s="12"/>
      <c r="J121" s="61">
        <f t="shared" si="6"/>
        <v>0</v>
      </c>
      <c r="K121" s="61">
        <f t="shared" si="7"/>
        <v>0</v>
      </c>
    </row>
    <row r="122" s="3" customFormat="1" spans="1:11">
      <c r="A122" s="13">
        <v>738</v>
      </c>
      <c r="B122" s="27" t="s">
        <v>130</v>
      </c>
      <c r="C122" s="10">
        <f>VLOOKUP(A122,[1]发放表!$A:$G,7,0)</f>
        <v>1820.4</v>
      </c>
      <c r="D122" s="17">
        <v>2182.6</v>
      </c>
      <c r="E122" s="17"/>
      <c r="F122" s="17"/>
      <c r="G122" s="17">
        <f t="shared" si="4"/>
        <v>0</v>
      </c>
      <c r="H122" s="17">
        <f t="shared" si="5"/>
        <v>2182.6</v>
      </c>
      <c r="I122" s="12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3" customFormat="1" spans="1:11">
      <c r="A123" s="13">
        <v>743</v>
      </c>
      <c r="B123" s="27" t="s">
        <v>131</v>
      </c>
      <c r="C123" s="10">
        <f>VLOOKUP(A123,[1]发放表!$A:$G,7,0)</f>
        <v>518.9</v>
      </c>
      <c r="D123" s="17">
        <v>565.9</v>
      </c>
      <c r="E123" s="17"/>
      <c r="F123" s="17"/>
      <c r="G123" s="17">
        <f t="shared" si="4"/>
        <v>0</v>
      </c>
      <c r="H123" s="17">
        <f t="shared" si="5"/>
        <v>565.9</v>
      </c>
      <c r="I123" s="12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3" customFormat="1" spans="1:11">
      <c r="A124" s="13">
        <v>742</v>
      </c>
      <c r="B124" s="36" t="s">
        <v>132</v>
      </c>
      <c r="C124" s="10">
        <f>VLOOKUP(A124,[1]发放表!$A:$G,7,0)</f>
        <v>2664.4</v>
      </c>
      <c r="D124" s="17">
        <v>2971.1</v>
      </c>
      <c r="E124" s="17"/>
      <c r="F124" s="17"/>
      <c r="G124" s="17">
        <f t="shared" si="4"/>
        <v>0</v>
      </c>
      <c r="H124" s="17">
        <f t="shared" si="5"/>
        <v>2971.1</v>
      </c>
      <c r="I124" s="12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3" customFormat="1" spans="1:11">
      <c r="A125" s="46">
        <v>739</v>
      </c>
      <c r="B125" s="62" t="s">
        <v>133</v>
      </c>
      <c r="C125" s="10"/>
      <c r="D125" s="44"/>
      <c r="E125" s="44"/>
      <c r="F125" s="44"/>
      <c r="G125" s="44">
        <f t="shared" si="4"/>
        <v>0</v>
      </c>
      <c r="H125" s="44">
        <f t="shared" si="5"/>
        <v>0</v>
      </c>
      <c r="I125" s="12"/>
      <c r="J125" s="61">
        <f t="shared" si="6"/>
        <v>0</v>
      </c>
      <c r="K125" s="61">
        <f t="shared" si="7"/>
        <v>0</v>
      </c>
    </row>
    <row r="126" s="3" customFormat="1" spans="1:11">
      <c r="A126" s="13"/>
      <c r="B126" s="19" t="s">
        <v>134</v>
      </c>
      <c r="C126" s="37">
        <f t="shared" ref="C126:J126" si="8">SUM(C4:C125)</f>
        <v>273458.2</v>
      </c>
      <c r="D126" s="17">
        <f t="shared" si="8"/>
        <v>330134.4</v>
      </c>
      <c r="E126" s="17">
        <f t="shared" si="8"/>
        <v>42572.2</v>
      </c>
      <c r="F126" s="17">
        <f t="shared" si="8"/>
        <v>9758.87</v>
      </c>
      <c r="G126" s="17">
        <f t="shared" si="8"/>
        <v>32813.33</v>
      </c>
      <c r="H126" s="17">
        <f t="shared" si="8"/>
        <v>362947.73</v>
      </c>
      <c r="I126" s="17">
        <f t="shared" si="8"/>
        <v>99248.4</v>
      </c>
      <c r="J126" s="17">
        <f t="shared" si="8"/>
        <v>372706.6</v>
      </c>
      <c r="K126" s="4">
        <f>J126-H126</f>
        <v>9758.87</v>
      </c>
    </row>
    <row r="127" s="3" customFormat="1" spans="3:11">
      <c r="C127" s="38"/>
      <c r="E127" s="39">
        <f>D126+E126</f>
        <v>372706.6</v>
      </c>
      <c r="J127" s="41">
        <f>C126+I126</f>
        <v>372706.6</v>
      </c>
      <c r="K127" s="42">
        <f>J127-E127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 t="s">
        <v>135</v>
      </c>
      <c r="I128" s="3" t="s">
        <v>136</v>
      </c>
      <c r="J128" s="4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0:11">
      <c r="J129" s="4"/>
      <c r="K129" s="4"/>
    </row>
    <row r="130" customFormat="1" spans="1:16384">
      <c r="A130" s="40" t="s">
        <v>137</v>
      </c>
      <c r="B130" s="40"/>
      <c r="C130" s="40"/>
      <c r="D130" s="40"/>
      <c r="E130" s="40"/>
      <c r="F130" s="40"/>
      <c r="G130" s="40"/>
      <c r="H130" s="40"/>
      <c r="I130" s="40"/>
      <c r="J130" s="4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625" style="3" customWidth="1"/>
    <col min="7" max="7" width="7.875" style="3" customWidth="1"/>
    <col min="8" max="8" width="9" style="3" customWidth="1"/>
    <col min="9" max="9" width="8.75" style="3" customWidth="1"/>
    <col min="10" max="10" width="10.75" style="3" customWidth="1"/>
    <col min="11" max="11" width="11.625" style="3" customWidth="1"/>
    <col min="12" max="12" width="9.75" style="3" customWidth="1"/>
    <col min="13" max="13" width="13.5" style="4" hidden="1" customWidth="1"/>
    <col min="14" max="14" width="10.375" style="4" hidden="1" customWidth="1"/>
    <col min="15" max="15" width="12.125" style="3" customWidth="1"/>
    <col min="16" max="16" width="9" style="3" customWidth="1"/>
    <col min="17" max="16384" width="9" style="3"/>
  </cols>
  <sheetData>
    <row r="1" customFormat="1" ht="24" customHeight="1" spans="1:16384">
      <c r="A1" s="3"/>
      <c r="B1" s="5" t="s">
        <v>138</v>
      </c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4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139</v>
      </c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42.75" spans="1:14">
      <c r="A3" s="7"/>
      <c r="B3" s="6"/>
      <c r="C3" s="6"/>
      <c r="D3" s="6"/>
      <c r="E3" s="6" t="s">
        <v>5</v>
      </c>
      <c r="F3" s="6" t="s">
        <v>140</v>
      </c>
      <c r="G3" s="6" t="s">
        <v>141</v>
      </c>
      <c r="H3" s="6" t="s">
        <v>142</v>
      </c>
      <c r="I3" s="6" t="s">
        <v>143</v>
      </c>
      <c r="J3" s="6" t="s">
        <v>9</v>
      </c>
      <c r="K3" s="6"/>
      <c r="L3" s="7"/>
      <c r="M3" s="30" t="s">
        <v>10</v>
      </c>
      <c r="N3" s="30" t="s">
        <v>11</v>
      </c>
    </row>
    <row r="4" s="3" customFormat="1" spans="1:14">
      <c r="A4" s="8">
        <v>52</v>
      </c>
      <c r="B4" s="9" t="s">
        <v>12</v>
      </c>
      <c r="C4" s="10">
        <f>VLOOKUP(A4,[3]发放表!$A:$G,7,0)</f>
        <v>3977.8</v>
      </c>
      <c r="D4" s="11">
        <v>5292</v>
      </c>
      <c r="E4" s="11"/>
      <c r="F4" s="12"/>
      <c r="G4" s="12"/>
      <c r="H4" s="12"/>
      <c r="I4" s="12"/>
      <c r="J4" s="12">
        <f>E4-F4-G4-H4</f>
        <v>0</v>
      </c>
      <c r="K4" s="12">
        <f t="shared" ref="K4:K67" si="0">D4+J4</f>
        <v>5292</v>
      </c>
      <c r="L4" s="12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="3" customFormat="1" spans="1:14">
      <c r="A5" s="13">
        <v>54</v>
      </c>
      <c r="B5" s="14" t="s">
        <v>13</v>
      </c>
      <c r="C5" s="10">
        <f>VLOOKUP(A5,[3]发放表!$A:$G,7,0)</f>
        <v>4799.4</v>
      </c>
      <c r="D5" s="15">
        <v>6890.21</v>
      </c>
      <c r="E5" s="16">
        <v>805.19</v>
      </c>
      <c r="F5" s="15"/>
      <c r="G5" s="15"/>
      <c r="H5" s="15"/>
      <c r="I5" s="11"/>
      <c r="J5" s="12">
        <f t="shared" ref="J5:J36" si="3">E5-F5-G5-H5</f>
        <v>805.19</v>
      </c>
      <c r="K5" s="17">
        <f t="shared" si="0"/>
        <v>7695.4</v>
      </c>
      <c r="L5" s="12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="3" customFormat="1" spans="1:14">
      <c r="A6" s="13">
        <v>56</v>
      </c>
      <c r="B6" s="14" t="s">
        <v>14</v>
      </c>
      <c r="C6" s="10">
        <f>VLOOKUP(A6,[3]发放表!$A:$G,7,0)</f>
        <v>1889.1</v>
      </c>
      <c r="D6" s="17">
        <v>2370.8</v>
      </c>
      <c r="E6" s="15">
        <v>524.7</v>
      </c>
      <c r="F6" s="17"/>
      <c r="G6" s="17">
        <v>54.6</v>
      </c>
      <c r="H6" s="17"/>
      <c r="I6" s="12"/>
      <c r="J6" s="12">
        <f t="shared" si="3"/>
        <v>470.1</v>
      </c>
      <c r="K6" s="17">
        <f t="shared" si="0"/>
        <v>2840.9</v>
      </c>
      <c r="L6" s="12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="3" customFormat="1" spans="1:14">
      <c r="A7" s="43">
        <v>58</v>
      </c>
      <c r="B7" s="43" t="s">
        <v>15</v>
      </c>
      <c r="C7" s="10"/>
      <c r="D7" s="44"/>
      <c r="E7" s="44"/>
      <c r="F7" s="44"/>
      <c r="G7" s="44"/>
      <c r="H7" s="44"/>
      <c r="I7" s="45"/>
      <c r="J7" s="12">
        <f t="shared" si="3"/>
        <v>0</v>
      </c>
      <c r="K7" s="44">
        <f t="shared" si="0"/>
        <v>0</v>
      </c>
      <c r="L7" s="12"/>
      <c r="M7" s="61">
        <f t="shared" si="1"/>
        <v>0</v>
      </c>
      <c r="N7" s="61">
        <f t="shared" si="2"/>
        <v>0</v>
      </c>
    </row>
    <row r="8" s="3" customFormat="1" spans="1:14">
      <c r="A8" s="13">
        <v>307</v>
      </c>
      <c r="B8" s="14" t="s">
        <v>16</v>
      </c>
      <c r="C8" s="10">
        <f>VLOOKUP(A8,[3]发放表!$A:$G,7,0)</f>
        <v>19405</v>
      </c>
      <c r="D8" s="17">
        <v>10958.75</v>
      </c>
      <c r="E8" s="15">
        <v>15040.95</v>
      </c>
      <c r="F8" s="15">
        <v>19.44</v>
      </c>
      <c r="G8" s="15"/>
      <c r="H8" s="15">
        <v>1140.75</v>
      </c>
      <c r="I8" s="11"/>
      <c r="J8" s="12">
        <f t="shared" si="3"/>
        <v>13880.76</v>
      </c>
      <c r="K8" s="17">
        <f t="shared" si="0"/>
        <v>24839.51</v>
      </c>
      <c r="L8" s="12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="3" customFormat="1" spans="1:14">
      <c r="A9" s="13">
        <v>308</v>
      </c>
      <c r="B9" s="14" t="s">
        <v>17</v>
      </c>
      <c r="C9" s="10">
        <f>VLOOKUP(A9,[3]发放表!$A:$G,7,0)</f>
        <v>2861</v>
      </c>
      <c r="D9" s="15">
        <v>2752.8</v>
      </c>
      <c r="E9" s="15">
        <v>554</v>
      </c>
      <c r="F9" s="15">
        <v>554</v>
      </c>
      <c r="G9" s="15"/>
      <c r="H9" s="15"/>
      <c r="I9" s="11"/>
      <c r="J9" s="12">
        <f t="shared" si="3"/>
        <v>0</v>
      </c>
      <c r="K9" s="17">
        <f t="shared" si="0"/>
        <v>2752.8</v>
      </c>
      <c r="L9" s="12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="3" customFormat="1" spans="1:14">
      <c r="A10" s="13">
        <v>311</v>
      </c>
      <c r="B10" s="14" t="s">
        <v>18</v>
      </c>
      <c r="C10" s="10">
        <f>VLOOKUP(A10,[3]发放表!$A:$G,7,0)</f>
        <v>3311.4</v>
      </c>
      <c r="D10" s="17">
        <v>4278.5</v>
      </c>
      <c r="E10" s="18">
        <v>3149.7</v>
      </c>
      <c r="F10" s="18"/>
      <c r="G10" s="18"/>
      <c r="H10" s="18"/>
      <c r="I10" s="18">
        <v>424</v>
      </c>
      <c r="J10" s="12">
        <f>E10-F10-G10-H10+I10</f>
        <v>3573.7</v>
      </c>
      <c r="K10" s="17">
        <f t="shared" si="0"/>
        <v>7852.2</v>
      </c>
      <c r="L10" s="12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="3" customFormat="1" spans="1:14">
      <c r="A11" s="13">
        <v>329</v>
      </c>
      <c r="B11" s="13" t="s">
        <v>19</v>
      </c>
      <c r="C11" s="10">
        <f>VLOOKUP(A11,[3]发放表!$A:$G,7,0)</f>
        <v>3491.9</v>
      </c>
      <c r="D11" s="17">
        <v>5384.2</v>
      </c>
      <c r="E11" s="17"/>
      <c r="F11" s="17"/>
      <c r="G11" s="17"/>
      <c r="H11" s="17"/>
      <c r="I11" s="12"/>
      <c r="J11" s="12">
        <f t="shared" si="3"/>
        <v>0</v>
      </c>
      <c r="K11" s="17">
        <f t="shared" si="0"/>
        <v>5384.2</v>
      </c>
      <c r="L11" s="12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="3" customFormat="1" spans="1:14">
      <c r="A12" s="13">
        <v>337</v>
      </c>
      <c r="B12" s="14" t="s">
        <v>20</v>
      </c>
      <c r="C12" s="10">
        <f>VLOOKUP(A12,[3]发放表!$A:$G,7,0)</f>
        <v>8902.4</v>
      </c>
      <c r="D12" s="17">
        <v>11390.83</v>
      </c>
      <c r="E12" s="17">
        <v>2517.57</v>
      </c>
      <c r="F12" s="17"/>
      <c r="G12" s="17"/>
      <c r="H12" s="17"/>
      <c r="I12" s="12"/>
      <c r="J12" s="12">
        <f t="shared" si="3"/>
        <v>2517.57</v>
      </c>
      <c r="K12" s="17">
        <f t="shared" si="0"/>
        <v>13908.4</v>
      </c>
      <c r="L12" s="12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="3" customFormat="1" ht="13.5" customHeight="1" spans="1:14">
      <c r="A13" s="13">
        <v>339</v>
      </c>
      <c r="B13" s="14" t="s">
        <v>21</v>
      </c>
      <c r="C13" s="10">
        <f>VLOOKUP(A13,[3]发放表!$A:$G,7,0)</f>
        <v>1970.8</v>
      </c>
      <c r="D13" s="17">
        <v>2641</v>
      </c>
      <c r="E13" s="17"/>
      <c r="F13" s="17"/>
      <c r="G13" s="17"/>
      <c r="H13" s="17"/>
      <c r="I13" s="12"/>
      <c r="J13" s="12">
        <f t="shared" si="3"/>
        <v>0</v>
      </c>
      <c r="K13" s="17">
        <f t="shared" si="0"/>
        <v>2641</v>
      </c>
      <c r="L13" s="12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="3" customFormat="1" spans="1:14">
      <c r="A14" s="13">
        <v>341</v>
      </c>
      <c r="B14" s="14" t="s">
        <v>22</v>
      </c>
      <c r="C14" s="10">
        <f>VLOOKUP(A14,[3]发放表!$A:$G,7,0)</f>
        <v>10406.2</v>
      </c>
      <c r="D14" s="15">
        <v>4087.9</v>
      </c>
      <c r="E14" s="15">
        <v>9646</v>
      </c>
      <c r="F14" s="15"/>
      <c r="G14" s="15"/>
      <c r="H14" s="15"/>
      <c r="I14" s="11"/>
      <c r="J14" s="12">
        <f t="shared" si="3"/>
        <v>9646</v>
      </c>
      <c r="K14" s="17">
        <f t="shared" si="0"/>
        <v>13733.9</v>
      </c>
      <c r="L14" s="12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="3" customFormat="1" spans="1:14">
      <c r="A15" s="13">
        <v>343</v>
      </c>
      <c r="B15" s="14" t="s">
        <v>23</v>
      </c>
      <c r="C15" s="10">
        <f>VLOOKUP(A15,[3]发放表!$A:$G,7,0)</f>
        <v>7704</v>
      </c>
      <c r="D15" s="17">
        <v>10330.5</v>
      </c>
      <c r="E15" s="17"/>
      <c r="F15" s="17"/>
      <c r="G15" s="17"/>
      <c r="H15" s="17"/>
      <c r="I15" s="12"/>
      <c r="J15" s="12">
        <f t="shared" si="3"/>
        <v>0</v>
      </c>
      <c r="K15" s="17">
        <f t="shared" si="0"/>
        <v>10330.5</v>
      </c>
      <c r="L15" s="12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="3" customFormat="1" spans="1:14">
      <c r="A16" s="46"/>
      <c r="B16" s="47" t="s">
        <v>24</v>
      </c>
      <c r="C16" s="10"/>
      <c r="D16" s="44"/>
      <c r="E16" s="44"/>
      <c r="F16" s="44"/>
      <c r="G16" s="44"/>
      <c r="H16" s="44"/>
      <c r="I16" s="45"/>
      <c r="J16" s="12">
        <f t="shared" si="3"/>
        <v>0</v>
      </c>
      <c r="K16" s="44">
        <f t="shared" si="0"/>
        <v>0</v>
      </c>
      <c r="L16" s="12"/>
      <c r="M16" s="61">
        <f t="shared" si="1"/>
        <v>0</v>
      </c>
      <c r="N16" s="61">
        <f t="shared" si="2"/>
        <v>0</v>
      </c>
    </row>
    <row r="17" s="3" customFormat="1" spans="1:14">
      <c r="A17" s="46">
        <v>347</v>
      </c>
      <c r="B17" s="48" t="s">
        <v>25</v>
      </c>
      <c r="C17" s="10"/>
      <c r="D17" s="44"/>
      <c r="E17" s="44"/>
      <c r="F17" s="44"/>
      <c r="G17" s="44"/>
      <c r="H17" s="44"/>
      <c r="I17" s="45"/>
      <c r="J17" s="12">
        <f t="shared" si="3"/>
        <v>0</v>
      </c>
      <c r="K17" s="44">
        <f t="shared" si="0"/>
        <v>0</v>
      </c>
      <c r="L17" s="12"/>
      <c r="M17" s="61">
        <f t="shared" si="1"/>
        <v>0</v>
      </c>
      <c r="N17" s="61">
        <f t="shared" si="2"/>
        <v>0</v>
      </c>
    </row>
    <row r="18" s="3" customFormat="1" ht="15" customHeight="1" spans="1:14">
      <c r="A18" s="13">
        <v>349</v>
      </c>
      <c r="B18" s="14" t="s">
        <v>26</v>
      </c>
      <c r="C18" s="10">
        <f>VLOOKUP(A18,[3]发放表!$A:$G,7,0)</f>
        <v>3384.5</v>
      </c>
      <c r="D18" s="15">
        <v>3080.7</v>
      </c>
      <c r="E18" s="15">
        <v>1068.8</v>
      </c>
      <c r="F18" s="15"/>
      <c r="G18" s="15">
        <v>714.4</v>
      </c>
      <c r="H18" s="15"/>
      <c r="I18" s="11"/>
      <c r="J18" s="12">
        <f t="shared" si="3"/>
        <v>354.4</v>
      </c>
      <c r="K18" s="17">
        <f t="shared" si="0"/>
        <v>3435.1</v>
      </c>
      <c r="L18" s="12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="3" customFormat="1" spans="1:14">
      <c r="A19" s="13">
        <v>351</v>
      </c>
      <c r="B19" s="19" t="s">
        <v>27</v>
      </c>
      <c r="C19" s="10">
        <f>VLOOKUP(A19,[3]发放表!$A:$G,7,0)</f>
        <v>2528.5</v>
      </c>
      <c r="D19" s="17">
        <v>3734.6</v>
      </c>
      <c r="E19" s="17"/>
      <c r="F19" s="17"/>
      <c r="G19" s="17"/>
      <c r="H19" s="17"/>
      <c r="I19" s="12"/>
      <c r="J19" s="12">
        <f t="shared" si="3"/>
        <v>0</v>
      </c>
      <c r="K19" s="17">
        <f t="shared" si="0"/>
        <v>3734.6</v>
      </c>
      <c r="L19" s="12">
        <f>VLOOKUP(A19,[4]各门店任务!$B:$AW,48,0)</f>
        <v>1206.1</v>
      </c>
      <c r="M19" s="4">
        <f t="shared" si="1"/>
        <v>3734.6</v>
      </c>
      <c r="N19" s="4">
        <f t="shared" si="2"/>
        <v>0</v>
      </c>
    </row>
    <row r="20" s="3" customFormat="1" spans="1:14">
      <c r="A20" s="46"/>
      <c r="B20" s="47" t="s">
        <v>28</v>
      </c>
      <c r="C20" s="10"/>
      <c r="D20" s="44"/>
      <c r="E20" s="44"/>
      <c r="F20" s="44"/>
      <c r="G20" s="44"/>
      <c r="H20" s="44"/>
      <c r="I20" s="45"/>
      <c r="J20" s="12">
        <f t="shared" si="3"/>
        <v>0</v>
      </c>
      <c r="K20" s="44">
        <f t="shared" si="0"/>
        <v>0</v>
      </c>
      <c r="L20" s="12"/>
      <c r="M20" s="61">
        <f t="shared" si="1"/>
        <v>0</v>
      </c>
      <c r="N20" s="61">
        <f t="shared" si="2"/>
        <v>0</v>
      </c>
    </row>
    <row r="21" s="3" customFormat="1" spans="1:14">
      <c r="A21" s="13">
        <v>355</v>
      </c>
      <c r="B21" s="14" t="s">
        <v>29</v>
      </c>
      <c r="C21" s="10">
        <f>VLOOKUP(A21,[3]发放表!$A:$G,7,0)</f>
        <v>4679.6</v>
      </c>
      <c r="D21" s="17">
        <v>4566.6</v>
      </c>
      <c r="E21" s="17">
        <v>1055.8</v>
      </c>
      <c r="F21" s="17"/>
      <c r="G21" s="17"/>
      <c r="H21" s="17"/>
      <c r="I21" s="12"/>
      <c r="J21" s="12">
        <f t="shared" si="3"/>
        <v>1055.8</v>
      </c>
      <c r="K21" s="17">
        <f t="shared" si="0"/>
        <v>5622.4</v>
      </c>
      <c r="L21" s="12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="3" customFormat="1" spans="1:14">
      <c r="A22" s="13">
        <v>357</v>
      </c>
      <c r="B22" s="14" t="s">
        <v>30</v>
      </c>
      <c r="C22" s="10">
        <f>VLOOKUP(A22,[3]发放表!$A:$G,7,0)</f>
        <v>1816.6</v>
      </c>
      <c r="D22" s="15">
        <v>2763.4</v>
      </c>
      <c r="E22" s="17"/>
      <c r="F22" s="17"/>
      <c r="G22" s="17"/>
      <c r="H22" s="17"/>
      <c r="I22" s="12"/>
      <c r="J22" s="12">
        <f t="shared" si="3"/>
        <v>0</v>
      </c>
      <c r="K22" s="17">
        <f t="shared" si="0"/>
        <v>2763.4</v>
      </c>
      <c r="L22" s="12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="3" customFormat="1" spans="1:14">
      <c r="A23" s="13">
        <v>359</v>
      </c>
      <c r="B23" s="14" t="s">
        <v>31</v>
      </c>
      <c r="C23" s="10">
        <f>VLOOKUP(A23,[3]发放表!$A:$G,7,0)</f>
        <v>2879.1</v>
      </c>
      <c r="D23" s="17">
        <v>3463.9</v>
      </c>
      <c r="E23" s="17"/>
      <c r="F23" s="17"/>
      <c r="G23" s="17"/>
      <c r="H23" s="17"/>
      <c r="I23" s="12"/>
      <c r="J23" s="12">
        <f t="shared" si="3"/>
        <v>0</v>
      </c>
      <c r="K23" s="17">
        <f t="shared" si="0"/>
        <v>3463.9</v>
      </c>
      <c r="L23" s="12">
        <f>VLOOKUP(A23,[4]各门店任务!$B:$AW,48,0)</f>
        <v>584.8</v>
      </c>
      <c r="M23" s="4">
        <f t="shared" si="1"/>
        <v>3463.9</v>
      </c>
      <c r="N23" s="4">
        <f t="shared" si="2"/>
        <v>0</v>
      </c>
    </row>
    <row r="24" s="3" customFormat="1" spans="1:14">
      <c r="A24" s="13">
        <v>367</v>
      </c>
      <c r="B24" s="19" t="s">
        <v>32</v>
      </c>
      <c r="C24" s="10">
        <f>VLOOKUP(A24,[3]发放表!$A:$G,7,0)</f>
        <v>2436.6</v>
      </c>
      <c r="D24" s="17">
        <v>3166.2</v>
      </c>
      <c r="E24" s="17"/>
      <c r="F24" s="17"/>
      <c r="G24" s="17"/>
      <c r="H24" s="17"/>
      <c r="I24" s="12"/>
      <c r="J24" s="12">
        <f t="shared" si="3"/>
        <v>0</v>
      </c>
      <c r="K24" s="17">
        <f t="shared" si="0"/>
        <v>3166.2</v>
      </c>
      <c r="L24" s="12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="3" customFormat="1" spans="1:14">
      <c r="A25" s="13">
        <v>365</v>
      </c>
      <c r="B25" s="14" t="s">
        <v>33</v>
      </c>
      <c r="C25" s="10">
        <f>VLOOKUP(A25,[3]发放表!$A:$G,7,0)</f>
        <v>7403.9</v>
      </c>
      <c r="D25" s="17">
        <v>8459.7</v>
      </c>
      <c r="E25" s="17">
        <v>2600.9</v>
      </c>
      <c r="F25" s="17"/>
      <c r="G25" s="17"/>
      <c r="H25" s="17"/>
      <c r="I25" s="12"/>
      <c r="J25" s="12">
        <f t="shared" si="3"/>
        <v>2600.9</v>
      </c>
      <c r="K25" s="17">
        <f t="shared" si="0"/>
        <v>11060.6</v>
      </c>
      <c r="L25" s="12">
        <f>VLOOKUP(A25,[4]各门店任务!$B:$AW,48,0)</f>
        <v>3656.7</v>
      </c>
      <c r="M25" s="4">
        <f t="shared" si="1"/>
        <v>11060.6</v>
      </c>
      <c r="N25" s="4">
        <f t="shared" si="2"/>
        <v>-2.27373675443232e-12</v>
      </c>
    </row>
    <row r="26" s="3" customFormat="1" spans="1:14">
      <c r="A26" s="13">
        <v>371</v>
      </c>
      <c r="B26" s="19" t="s">
        <v>34</v>
      </c>
      <c r="C26" s="10">
        <f>VLOOKUP(A26,[3]发放表!$A:$G,7,0)</f>
        <v>1293.9</v>
      </c>
      <c r="D26" s="20">
        <v>1571.3</v>
      </c>
      <c r="E26" s="17"/>
      <c r="F26" s="17"/>
      <c r="G26" s="17"/>
      <c r="H26" s="17"/>
      <c r="I26" s="12"/>
      <c r="J26" s="12">
        <f t="shared" si="3"/>
        <v>0</v>
      </c>
      <c r="K26" s="17">
        <f t="shared" si="0"/>
        <v>1571.3</v>
      </c>
      <c r="L26" s="12">
        <f>VLOOKUP(A26,[4]各门店任务!$B:$AW,48,0)</f>
        <v>277.4</v>
      </c>
      <c r="M26" s="4">
        <f t="shared" si="1"/>
        <v>1571.3</v>
      </c>
      <c r="N26" s="4">
        <f t="shared" si="2"/>
        <v>0</v>
      </c>
    </row>
    <row r="27" s="3" customFormat="1" spans="1:14">
      <c r="A27" s="49">
        <v>363</v>
      </c>
      <c r="B27" s="50" t="s">
        <v>35</v>
      </c>
      <c r="C27" s="10"/>
      <c r="D27" s="51"/>
      <c r="E27" s="52"/>
      <c r="F27" s="52"/>
      <c r="G27" s="52"/>
      <c r="H27" s="52"/>
      <c r="I27" s="53"/>
      <c r="J27" s="12">
        <f t="shared" si="3"/>
        <v>0</v>
      </c>
      <c r="K27" s="52">
        <f t="shared" si="0"/>
        <v>0</v>
      </c>
      <c r="L27" s="12"/>
      <c r="M27" s="61">
        <f t="shared" si="1"/>
        <v>0</v>
      </c>
      <c r="N27" s="61">
        <f t="shared" si="2"/>
        <v>0</v>
      </c>
    </row>
    <row r="28" s="3" customFormat="1" spans="1:14">
      <c r="A28" s="13">
        <v>361</v>
      </c>
      <c r="B28" s="21" t="s">
        <v>36</v>
      </c>
      <c r="C28" s="10">
        <f>VLOOKUP(A28,[3]发放表!$A:$G,7,0)</f>
        <v>864.4</v>
      </c>
      <c r="D28" s="20">
        <v>1041</v>
      </c>
      <c r="E28" s="17"/>
      <c r="F28" s="17"/>
      <c r="G28" s="17"/>
      <c r="H28" s="17"/>
      <c r="I28" s="12"/>
      <c r="J28" s="12">
        <f t="shared" si="3"/>
        <v>0</v>
      </c>
      <c r="K28" s="17">
        <f t="shared" si="0"/>
        <v>1041</v>
      </c>
      <c r="L28" s="12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="3" customFormat="1" spans="1:14">
      <c r="A29" s="13">
        <v>373</v>
      </c>
      <c r="B29" s="21" t="s">
        <v>37</v>
      </c>
      <c r="C29" s="10">
        <f>VLOOKUP(A29,[3]发放表!$A:$G,7,0)</f>
        <v>2183.1</v>
      </c>
      <c r="D29" s="17">
        <v>2764.3</v>
      </c>
      <c r="E29" s="17"/>
      <c r="F29" s="17"/>
      <c r="G29" s="17"/>
      <c r="H29" s="17"/>
      <c r="I29" s="12"/>
      <c r="J29" s="12">
        <f t="shared" si="3"/>
        <v>0</v>
      </c>
      <c r="K29" s="17">
        <f t="shared" si="0"/>
        <v>2764.3</v>
      </c>
      <c r="L29" s="12">
        <f>VLOOKUP(A29,[4]各门店任务!$B:$AW,48,0)</f>
        <v>581.2</v>
      </c>
      <c r="M29" s="4">
        <f t="shared" si="1"/>
        <v>2764.3</v>
      </c>
      <c r="N29" s="4">
        <f t="shared" si="2"/>
        <v>0</v>
      </c>
    </row>
    <row r="30" s="3" customFormat="1" spans="1:14">
      <c r="A30" s="54"/>
      <c r="B30" s="55" t="s">
        <v>38</v>
      </c>
      <c r="C30" s="10"/>
      <c r="D30" s="45"/>
      <c r="E30" s="45"/>
      <c r="F30" s="45"/>
      <c r="G30" s="45"/>
      <c r="H30" s="45"/>
      <c r="I30" s="45"/>
      <c r="J30" s="12">
        <f t="shared" si="3"/>
        <v>0</v>
      </c>
      <c r="K30" s="45">
        <f t="shared" si="0"/>
        <v>0</v>
      </c>
      <c r="L30" s="12"/>
      <c r="M30" s="61">
        <f t="shared" si="1"/>
        <v>0</v>
      </c>
      <c r="N30" s="61">
        <f t="shared" si="2"/>
        <v>0</v>
      </c>
    </row>
    <row r="31" s="3" customFormat="1" spans="1:14">
      <c r="A31" s="13">
        <v>379</v>
      </c>
      <c r="B31" s="21" t="s">
        <v>39</v>
      </c>
      <c r="C31" s="10">
        <f>VLOOKUP(A31,[3]发放表!$A:$G,7,0)</f>
        <v>2082.8</v>
      </c>
      <c r="D31" s="17">
        <v>3352.1</v>
      </c>
      <c r="E31" s="17"/>
      <c r="F31" s="17"/>
      <c r="G31" s="17"/>
      <c r="H31" s="17"/>
      <c r="I31" s="12"/>
      <c r="J31" s="12">
        <f t="shared" si="3"/>
        <v>0</v>
      </c>
      <c r="K31" s="17">
        <f t="shared" si="0"/>
        <v>3352.1</v>
      </c>
      <c r="L31" s="12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="3" customFormat="1" spans="1:14">
      <c r="A32" s="43">
        <v>381</v>
      </c>
      <c r="B32" s="56" t="s">
        <v>40</v>
      </c>
      <c r="C32" s="10"/>
      <c r="D32" s="44"/>
      <c r="E32" s="44"/>
      <c r="F32" s="44"/>
      <c r="G32" s="44"/>
      <c r="H32" s="44"/>
      <c r="I32" s="45"/>
      <c r="J32" s="12">
        <f t="shared" si="3"/>
        <v>0</v>
      </c>
      <c r="K32" s="44">
        <f t="shared" si="0"/>
        <v>0</v>
      </c>
      <c r="L32" s="12"/>
      <c r="M32" s="61">
        <f t="shared" si="1"/>
        <v>0</v>
      </c>
      <c r="N32" s="61">
        <f t="shared" si="2"/>
        <v>0</v>
      </c>
    </row>
    <row r="33" s="3" customFormat="1" spans="1:14">
      <c r="A33" s="13">
        <v>385</v>
      </c>
      <c r="B33" s="21" t="s">
        <v>41</v>
      </c>
      <c r="C33" s="10">
        <f>VLOOKUP(A33,[3]发放表!$A:$G,7,0)</f>
        <v>2889.6</v>
      </c>
      <c r="D33" s="17">
        <v>3628.1</v>
      </c>
      <c r="E33" s="17"/>
      <c r="F33" s="17"/>
      <c r="G33" s="17"/>
      <c r="H33" s="17"/>
      <c r="I33" s="12"/>
      <c r="J33" s="12">
        <f t="shared" si="3"/>
        <v>0</v>
      </c>
      <c r="K33" s="17">
        <f t="shared" si="0"/>
        <v>3628.1</v>
      </c>
      <c r="L33" s="12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="3" customFormat="1" spans="1:14">
      <c r="A34" s="13">
        <v>387</v>
      </c>
      <c r="B34" s="21" t="s">
        <v>42</v>
      </c>
      <c r="C34" s="10">
        <f>VLOOKUP(A34,[3]发放表!$A:$G,7,0)</f>
        <v>4032.2</v>
      </c>
      <c r="D34" s="17">
        <v>5269.9</v>
      </c>
      <c r="E34" s="17"/>
      <c r="F34" s="17"/>
      <c r="G34" s="17"/>
      <c r="H34" s="17"/>
      <c r="I34" s="12"/>
      <c r="J34" s="12">
        <f t="shared" si="3"/>
        <v>0</v>
      </c>
      <c r="K34" s="17">
        <f t="shared" si="0"/>
        <v>5269.9</v>
      </c>
      <c r="L34" s="12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="3" customFormat="1" spans="1:14">
      <c r="A35" s="13">
        <v>391</v>
      </c>
      <c r="B35" s="22" t="s">
        <v>43</v>
      </c>
      <c r="C35" s="10">
        <f>VLOOKUP(A35,[3]发放表!$A:$G,7,0)</f>
        <v>2616.8</v>
      </c>
      <c r="D35" s="15">
        <v>3732.3</v>
      </c>
      <c r="E35" s="17"/>
      <c r="F35" s="17"/>
      <c r="G35" s="17"/>
      <c r="H35" s="17"/>
      <c r="I35" s="12"/>
      <c r="J35" s="12">
        <f t="shared" si="3"/>
        <v>0</v>
      </c>
      <c r="K35" s="17">
        <f t="shared" si="0"/>
        <v>3732.3</v>
      </c>
      <c r="L35" s="12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="3" customFormat="1" spans="1:14">
      <c r="A36" s="13">
        <v>377</v>
      </c>
      <c r="B36" s="21" t="s">
        <v>44</v>
      </c>
      <c r="C36" s="10">
        <f>VLOOKUP(A36,[3]发放表!$A:$G,7,0)</f>
        <v>1983.2</v>
      </c>
      <c r="D36" s="17">
        <v>2183.7</v>
      </c>
      <c r="E36" s="17"/>
      <c r="F36" s="17"/>
      <c r="G36" s="17"/>
      <c r="H36" s="17"/>
      <c r="I36" s="12"/>
      <c r="J36" s="12">
        <f t="shared" si="3"/>
        <v>0</v>
      </c>
      <c r="K36" s="17">
        <f t="shared" si="0"/>
        <v>2183.7</v>
      </c>
      <c r="L36" s="12">
        <f>VLOOKUP(A36,[4]各门店任务!$B:$AW,48,0)</f>
        <v>200.5</v>
      </c>
      <c r="M36" s="4">
        <f t="shared" si="1"/>
        <v>2183.7</v>
      </c>
      <c r="N36" s="4">
        <f t="shared" si="2"/>
        <v>0</v>
      </c>
    </row>
    <row r="37" s="3" customFormat="1" spans="1:14">
      <c r="A37" s="13">
        <v>389</v>
      </c>
      <c r="B37" s="21" t="s">
        <v>45</v>
      </c>
      <c r="C37" s="10">
        <f>VLOOKUP(A37,[3]发放表!$A:$G,7,0)</f>
        <v>1460.9</v>
      </c>
      <c r="D37" s="17">
        <v>1581.1</v>
      </c>
      <c r="E37" s="17"/>
      <c r="F37" s="17"/>
      <c r="G37" s="17"/>
      <c r="H37" s="17"/>
      <c r="I37" s="12"/>
      <c r="J37" s="12">
        <f t="shared" ref="J37:J68" si="4">E37-F37-G37-H37</f>
        <v>0</v>
      </c>
      <c r="K37" s="17">
        <f t="shared" si="0"/>
        <v>1581.1</v>
      </c>
      <c r="L37" s="12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="3" customFormat="1" spans="1:14">
      <c r="A38" s="46"/>
      <c r="B38" s="56" t="s">
        <v>46</v>
      </c>
      <c r="C38" s="10"/>
      <c r="D38" s="44"/>
      <c r="E38" s="44"/>
      <c r="F38" s="44"/>
      <c r="G38" s="44"/>
      <c r="H38" s="44"/>
      <c r="I38" s="45"/>
      <c r="J38" s="12">
        <f t="shared" si="4"/>
        <v>0</v>
      </c>
      <c r="K38" s="44">
        <f t="shared" si="0"/>
        <v>0</v>
      </c>
      <c r="L38" s="12"/>
      <c r="M38" s="61">
        <f t="shared" si="1"/>
        <v>0</v>
      </c>
      <c r="N38" s="61">
        <f t="shared" si="2"/>
        <v>0</v>
      </c>
    </row>
    <row r="39" s="3" customFormat="1" spans="1:14">
      <c r="A39" s="46"/>
      <c r="B39" s="56" t="s">
        <v>47</v>
      </c>
      <c r="C39" s="10"/>
      <c r="D39" s="57"/>
      <c r="E39" s="44"/>
      <c r="F39" s="44"/>
      <c r="G39" s="44"/>
      <c r="H39" s="44"/>
      <c r="I39" s="45"/>
      <c r="J39" s="12">
        <f t="shared" si="4"/>
        <v>0</v>
      </c>
      <c r="K39" s="44">
        <f t="shared" si="0"/>
        <v>0</v>
      </c>
      <c r="L39" s="12"/>
      <c r="M39" s="61">
        <f t="shared" si="1"/>
        <v>0</v>
      </c>
      <c r="N39" s="61">
        <f t="shared" si="2"/>
        <v>0</v>
      </c>
    </row>
    <row r="40" s="3" customFormat="1" spans="1:14">
      <c r="A40" s="13">
        <v>399</v>
      </c>
      <c r="B40" s="21" t="s">
        <v>48</v>
      </c>
      <c r="C40" s="10">
        <f>VLOOKUP(A40,[3]发放表!$A:$G,7,0)</f>
        <v>1035.2</v>
      </c>
      <c r="D40" s="20">
        <v>1227.6</v>
      </c>
      <c r="E40" s="17"/>
      <c r="F40" s="17"/>
      <c r="G40" s="17"/>
      <c r="H40" s="17"/>
      <c r="I40" s="12"/>
      <c r="J40" s="12">
        <f t="shared" si="4"/>
        <v>0</v>
      </c>
      <c r="K40" s="17">
        <f t="shared" si="0"/>
        <v>1227.6</v>
      </c>
      <c r="L40" s="12">
        <f>VLOOKUP(A40,[4]各门店任务!$B:$AW,48,0)</f>
        <v>192.4</v>
      </c>
      <c r="M40" s="4">
        <f t="shared" si="1"/>
        <v>1227.6</v>
      </c>
      <c r="N40" s="4">
        <f t="shared" si="2"/>
        <v>0</v>
      </c>
    </row>
    <row r="41" s="3" customFormat="1" spans="1:14">
      <c r="A41" s="46"/>
      <c r="B41" s="56" t="s">
        <v>49</v>
      </c>
      <c r="C41" s="10"/>
      <c r="D41" s="44"/>
      <c r="E41" s="44"/>
      <c r="F41" s="44"/>
      <c r="G41" s="44"/>
      <c r="H41" s="44"/>
      <c r="I41" s="45"/>
      <c r="J41" s="12">
        <f t="shared" si="4"/>
        <v>0</v>
      </c>
      <c r="K41" s="44">
        <f t="shared" si="0"/>
        <v>0</v>
      </c>
      <c r="L41" s="12"/>
      <c r="M41" s="61">
        <f t="shared" si="1"/>
        <v>0</v>
      </c>
      <c r="N41" s="61">
        <f t="shared" si="2"/>
        <v>0</v>
      </c>
    </row>
    <row r="42" s="3" customFormat="1" spans="1:14">
      <c r="A42" s="13">
        <v>539</v>
      </c>
      <c r="B42" s="21" t="s">
        <v>50</v>
      </c>
      <c r="C42" s="10">
        <f>VLOOKUP(A42,[3]发放表!$A:$G,7,0)</f>
        <v>1394.4</v>
      </c>
      <c r="D42" s="17">
        <v>1516.2</v>
      </c>
      <c r="E42" s="17"/>
      <c r="F42" s="17"/>
      <c r="G42" s="17"/>
      <c r="H42" s="17"/>
      <c r="I42" s="12"/>
      <c r="J42" s="12">
        <f t="shared" si="4"/>
        <v>0</v>
      </c>
      <c r="K42" s="17">
        <f t="shared" si="0"/>
        <v>1516.2</v>
      </c>
      <c r="L42" s="12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="3" customFormat="1" spans="1:14">
      <c r="A43" s="13">
        <v>517</v>
      </c>
      <c r="B43" s="21" t="s">
        <v>51</v>
      </c>
      <c r="C43" s="10">
        <f>VLOOKUP(A43,[3]发放表!$A:$G,7,0)</f>
        <v>2385.2</v>
      </c>
      <c r="D43" s="17">
        <v>3220</v>
      </c>
      <c r="E43" s="17"/>
      <c r="F43" s="17"/>
      <c r="G43" s="17"/>
      <c r="H43" s="17"/>
      <c r="I43" s="12"/>
      <c r="J43" s="12">
        <f t="shared" si="4"/>
        <v>0</v>
      </c>
      <c r="K43" s="17">
        <f t="shared" si="0"/>
        <v>3220</v>
      </c>
      <c r="L43" s="12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="3" customFormat="1" spans="1:14">
      <c r="A44" s="46"/>
      <c r="B44" s="56" t="s">
        <v>52</v>
      </c>
      <c r="C44" s="10"/>
      <c r="D44" s="44"/>
      <c r="E44" s="44"/>
      <c r="F44" s="44"/>
      <c r="G44" s="44"/>
      <c r="H44" s="44"/>
      <c r="I44" s="45"/>
      <c r="J44" s="12">
        <f t="shared" si="4"/>
        <v>0</v>
      </c>
      <c r="K44" s="44">
        <f t="shared" si="0"/>
        <v>0</v>
      </c>
      <c r="L44" s="12"/>
      <c r="M44" s="61">
        <f t="shared" si="1"/>
        <v>0</v>
      </c>
      <c r="N44" s="61">
        <f t="shared" si="2"/>
        <v>0</v>
      </c>
    </row>
    <row r="45" s="3" customFormat="1" spans="1:14">
      <c r="A45" s="13">
        <v>514</v>
      </c>
      <c r="B45" s="23" t="s">
        <v>53</v>
      </c>
      <c r="C45" s="10">
        <f>VLOOKUP(A45,[3]发放表!$A:$G,7,0)</f>
        <v>3054.4</v>
      </c>
      <c r="D45" s="17">
        <v>4113.6</v>
      </c>
      <c r="E45" s="17"/>
      <c r="F45" s="17"/>
      <c r="G45" s="17"/>
      <c r="H45" s="17"/>
      <c r="I45" s="12"/>
      <c r="J45" s="12">
        <f t="shared" si="4"/>
        <v>0</v>
      </c>
      <c r="K45" s="17">
        <f t="shared" si="0"/>
        <v>4113.6</v>
      </c>
      <c r="L45" s="12">
        <f>VLOOKUP(A45,[4]各门店任务!$B:$AW,48,0)</f>
        <v>1059.2</v>
      </c>
      <c r="M45" s="4">
        <f t="shared" si="1"/>
        <v>4113.6</v>
      </c>
      <c r="N45" s="4">
        <f t="shared" si="2"/>
        <v>0</v>
      </c>
    </row>
    <row r="46" s="3" customFormat="1" spans="1:14">
      <c r="A46" s="13">
        <v>545</v>
      </c>
      <c r="B46" s="21" t="s">
        <v>54</v>
      </c>
      <c r="C46" s="10">
        <f>VLOOKUP(A46,[3]发放表!$A:$G,7,0)</f>
        <v>2406.8</v>
      </c>
      <c r="D46" s="17">
        <v>4070.9</v>
      </c>
      <c r="E46" s="17"/>
      <c r="F46" s="17"/>
      <c r="G46" s="17"/>
      <c r="H46" s="17"/>
      <c r="I46" s="12"/>
      <c r="J46" s="12">
        <f t="shared" si="4"/>
        <v>0</v>
      </c>
      <c r="K46" s="17">
        <f t="shared" si="0"/>
        <v>4070.9</v>
      </c>
      <c r="L46" s="12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="3" customFormat="1" spans="1:14">
      <c r="A47" s="13">
        <v>541</v>
      </c>
      <c r="B47" s="24" t="s">
        <v>55</v>
      </c>
      <c r="C47" s="10">
        <f>VLOOKUP(A47,[3]发放表!$A:$G,7,0)</f>
        <v>4394.6</v>
      </c>
      <c r="D47" s="17">
        <v>5459.1</v>
      </c>
      <c r="E47" s="17"/>
      <c r="F47" s="17"/>
      <c r="G47" s="17"/>
      <c r="H47" s="17"/>
      <c r="I47" s="12"/>
      <c r="J47" s="12">
        <f t="shared" si="4"/>
        <v>0</v>
      </c>
      <c r="K47" s="17">
        <f t="shared" si="0"/>
        <v>5459.1</v>
      </c>
      <c r="L47" s="12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="3" customFormat="1" spans="1:14">
      <c r="A48" s="43">
        <v>518</v>
      </c>
      <c r="B48" s="56" t="s">
        <v>56</v>
      </c>
      <c r="C48" s="10"/>
      <c r="D48" s="44"/>
      <c r="E48" s="44"/>
      <c r="F48" s="44"/>
      <c r="G48" s="44"/>
      <c r="H48" s="44"/>
      <c r="I48" s="45"/>
      <c r="J48" s="12">
        <f t="shared" si="4"/>
        <v>0</v>
      </c>
      <c r="K48" s="44">
        <f t="shared" si="0"/>
        <v>0</v>
      </c>
      <c r="L48" s="12"/>
      <c r="M48" s="61">
        <f t="shared" si="1"/>
        <v>0</v>
      </c>
      <c r="N48" s="61">
        <f t="shared" si="2"/>
        <v>0</v>
      </c>
    </row>
    <row r="49" s="3" customFormat="1" spans="1:14">
      <c r="A49" s="43">
        <v>395</v>
      </c>
      <c r="B49" s="56" t="s">
        <v>57</v>
      </c>
      <c r="C49" s="10"/>
      <c r="D49" s="44"/>
      <c r="E49" s="44"/>
      <c r="F49" s="44"/>
      <c r="G49" s="44"/>
      <c r="H49" s="44"/>
      <c r="I49" s="45"/>
      <c r="J49" s="12">
        <f t="shared" si="4"/>
        <v>0</v>
      </c>
      <c r="K49" s="44">
        <f t="shared" si="0"/>
        <v>0</v>
      </c>
      <c r="L49" s="12"/>
      <c r="M49" s="61">
        <f t="shared" si="1"/>
        <v>0</v>
      </c>
      <c r="N49" s="61">
        <f t="shared" si="2"/>
        <v>0</v>
      </c>
    </row>
    <row r="50" s="3" customFormat="1" spans="1:14">
      <c r="A50" s="13">
        <v>511</v>
      </c>
      <c r="B50" s="21" t="s">
        <v>58</v>
      </c>
      <c r="C50" s="10">
        <f>VLOOKUP(A50,[3]发放表!$A:$G,7,0)</f>
        <v>2854.7</v>
      </c>
      <c r="D50" s="20">
        <v>3418.1</v>
      </c>
      <c r="E50" s="17"/>
      <c r="F50" s="17"/>
      <c r="G50" s="17"/>
      <c r="H50" s="17"/>
      <c r="I50" s="12"/>
      <c r="J50" s="12">
        <f t="shared" si="4"/>
        <v>0</v>
      </c>
      <c r="K50" s="17">
        <f t="shared" si="0"/>
        <v>3418.1</v>
      </c>
      <c r="L50" s="12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="3" customFormat="1" spans="1:14">
      <c r="A51" s="13">
        <v>512</v>
      </c>
      <c r="B51" s="21" t="s">
        <v>59</v>
      </c>
      <c r="C51" s="10">
        <f>VLOOKUP(A51,[3]发放表!$A:$G,7,0)</f>
        <v>49.2</v>
      </c>
      <c r="D51" s="20">
        <v>49.2</v>
      </c>
      <c r="E51" s="17"/>
      <c r="F51" s="17"/>
      <c r="G51" s="17"/>
      <c r="H51" s="17"/>
      <c r="I51" s="12"/>
      <c r="J51" s="12">
        <f t="shared" si="4"/>
        <v>0</v>
      </c>
      <c r="K51" s="17">
        <f t="shared" si="0"/>
        <v>49.2</v>
      </c>
      <c r="L51" s="12"/>
      <c r="M51" s="4">
        <f t="shared" si="1"/>
        <v>49.2</v>
      </c>
      <c r="N51" s="4">
        <f t="shared" si="2"/>
        <v>0</v>
      </c>
    </row>
    <row r="52" s="3" customFormat="1" spans="1:14">
      <c r="A52" s="13">
        <v>513</v>
      </c>
      <c r="B52" s="21" t="s">
        <v>60</v>
      </c>
      <c r="C52" s="10">
        <f>VLOOKUP(A52,[3]发放表!$A:$G,7,0)</f>
        <v>2531.4</v>
      </c>
      <c r="D52" s="20">
        <v>3211.2</v>
      </c>
      <c r="E52" s="17"/>
      <c r="F52" s="17"/>
      <c r="G52" s="17"/>
      <c r="H52" s="17"/>
      <c r="I52" s="12"/>
      <c r="J52" s="12">
        <f t="shared" si="4"/>
        <v>0</v>
      </c>
      <c r="K52" s="17">
        <f t="shared" si="0"/>
        <v>3211.2</v>
      </c>
      <c r="L52" s="12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="3" customFormat="1" spans="1:14">
      <c r="A53" s="13">
        <v>515</v>
      </c>
      <c r="B53" s="21" t="s">
        <v>61</v>
      </c>
      <c r="C53" s="10">
        <f>VLOOKUP(A53,[3]发放表!$A:$G,7,0)</f>
        <v>2414.9</v>
      </c>
      <c r="D53" s="20">
        <v>3065.1</v>
      </c>
      <c r="E53" s="17"/>
      <c r="F53" s="17"/>
      <c r="G53" s="17"/>
      <c r="H53" s="17"/>
      <c r="I53" s="12"/>
      <c r="J53" s="12">
        <f t="shared" si="4"/>
        <v>0</v>
      </c>
      <c r="K53" s="17">
        <f t="shared" si="0"/>
        <v>3065.1</v>
      </c>
      <c r="L53" s="12">
        <f>VLOOKUP(A53,[4]各门店任务!$B:$AW,48,0)</f>
        <v>650.2</v>
      </c>
      <c r="M53" s="4">
        <f t="shared" si="1"/>
        <v>3065.1</v>
      </c>
      <c r="N53" s="4">
        <f t="shared" si="2"/>
        <v>0</v>
      </c>
    </row>
    <row r="54" s="3" customFormat="1" spans="1:14">
      <c r="A54" s="13">
        <v>516</v>
      </c>
      <c r="B54" s="21" t="s">
        <v>62</v>
      </c>
      <c r="C54" s="10">
        <f>VLOOKUP(A54,[3]发放表!$A:$G,7,0)</f>
        <v>1094.7</v>
      </c>
      <c r="D54" s="17">
        <v>1185.6</v>
      </c>
      <c r="E54" s="17"/>
      <c r="F54" s="17"/>
      <c r="G54" s="17"/>
      <c r="H54" s="17"/>
      <c r="I54" s="12"/>
      <c r="J54" s="12">
        <f t="shared" si="4"/>
        <v>0</v>
      </c>
      <c r="K54" s="17">
        <f t="shared" si="0"/>
        <v>1185.6</v>
      </c>
      <c r="L54" s="12">
        <f>VLOOKUP(A54,[4]各门店任务!$B:$AW,48,0)</f>
        <v>90.9</v>
      </c>
      <c r="M54" s="4">
        <f t="shared" si="1"/>
        <v>1185.6</v>
      </c>
      <c r="N54" s="4">
        <f t="shared" si="2"/>
        <v>0</v>
      </c>
    </row>
    <row r="55" s="3" customFormat="1" spans="1:14">
      <c r="A55" s="46"/>
      <c r="B55" s="56" t="s">
        <v>63</v>
      </c>
      <c r="C55" s="10"/>
      <c r="D55" s="44"/>
      <c r="E55" s="44"/>
      <c r="F55" s="44"/>
      <c r="G55" s="44"/>
      <c r="H55" s="44"/>
      <c r="I55" s="45"/>
      <c r="J55" s="12">
        <f t="shared" si="4"/>
        <v>0</v>
      </c>
      <c r="K55" s="44">
        <f t="shared" si="0"/>
        <v>0</v>
      </c>
      <c r="L55" s="12"/>
      <c r="M55" s="61">
        <f t="shared" si="1"/>
        <v>0</v>
      </c>
      <c r="N55" s="61">
        <f t="shared" si="2"/>
        <v>0</v>
      </c>
    </row>
    <row r="56" s="3" customFormat="1" spans="1:14">
      <c r="A56" s="46"/>
      <c r="B56" s="56" t="s">
        <v>64</v>
      </c>
      <c r="C56" s="10"/>
      <c r="D56" s="44"/>
      <c r="E56" s="44"/>
      <c r="F56" s="44"/>
      <c r="G56" s="44"/>
      <c r="H56" s="44"/>
      <c r="I56" s="45"/>
      <c r="J56" s="12">
        <f t="shared" si="4"/>
        <v>0</v>
      </c>
      <c r="K56" s="44">
        <f t="shared" si="0"/>
        <v>0</v>
      </c>
      <c r="L56" s="12"/>
      <c r="M56" s="61">
        <f t="shared" si="1"/>
        <v>0</v>
      </c>
      <c r="N56" s="61">
        <f t="shared" si="2"/>
        <v>0</v>
      </c>
    </row>
    <row r="57" s="3" customFormat="1" spans="1:14">
      <c r="A57" s="59">
        <v>543</v>
      </c>
      <c r="B57" s="50" t="s">
        <v>65</v>
      </c>
      <c r="C57" s="10"/>
      <c r="D57" s="52"/>
      <c r="E57" s="52"/>
      <c r="F57" s="52"/>
      <c r="G57" s="52"/>
      <c r="H57" s="52"/>
      <c r="I57" s="53"/>
      <c r="J57" s="12">
        <f t="shared" si="4"/>
        <v>0</v>
      </c>
      <c r="K57" s="52">
        <f t="shared" si="0"/>
        <v>0</v>
      </c>
      <c r="L57" s="12"/>
      <c r="M57" s="61">
        <f t="shared" si="1"/>
        <v>0</v>
      </c>
      <c r="N57" s="61">
        <f t="shared" si="2"/>
        <v>0</v>
      </c>
    </row>
    <row r="58" s="3" customFormat="1" spans="1:14">
      <c r="A58" s="46"/>
      <c r="B58" s="56" t="s">
        <v>66</v>
      </c>
      <c r="C58" s="10"/>
      <c r="D58" s="44"/>
      <c r="E58" s="44"/>
      <c r="F58" s="44"/>
      <c r="G58" s="44"/>
      <c r="H58" s="44"/>
      <c r="I58" s="45"/>
      <c r="J58" s="12">
        <f t="shared" si="4"/>
        <v>0</v>
      </c>
      <c r="K58" s="44">
        <f t="shared" si="0"/>
        <v>0</v>
      </c>
      <c r="L58" s="12"/>
      <c r="M58" s="61">
        <f t="shared" si="1"/>
        <v>0</v>
      </c>
      <c r="N58" s="61">
        <f t="shared" si="2"/>
        <v>0</v>
      </c>
    </row>
    <row r="59" s="3" customFormat="1" spans="1:14">
      <c r="A59" s="13">
        <v>546</v>
      </c>
      <c r="B59" s="21" t="s">
        <v>67</v>
      </c>
      <c r="C59" s="10">
        <f>VLOOKUP(A59,[3]发放表!$A:$G,7,0)</f>
        <v>1579.9</v>
      </c>
      <c r="D59" s="17">
        <v>1726.6</v>
      </c>
      <c r="E59" s="17"/>
      <c r="F59" s="17"/>
      <c r="G59" s="17"/>
      <c r="H59" s="17"/>
      <c r="I59" s="12"/>
      <c r="J59" s="12">
        <f t="shared" si="4"/>
        <v>0</v>
      </c>
      <c r="K59" s="17">
        <f t="shared" si="0"/>
        <v>1726.6</v>
      </c>
      <c r="L59" s="12">
        <f>VLOOKUP(A59,[4]各门店任务!$B:$AW,48,0)</f>
        <v>146.7</v>
      </c>
      <c r="M59" s="4">
        <f t="shared" si="1"/>
        <v>1726.6</v>
      </c>
      <c r="N59" s="4">
        <f t="shared" si="2"/>
        <v>0</v>
      </c>
    </row>
    <row r="60" s="3" customFormat="1" spans="1:14">
      <c r="A60" s="60">
        <v>547</v>
      </c>
      <c r="B60" s="55" t="s">
        <v>68</v>
      </c>
      <c r="C60" s="10"/>
      <c r="D60" s="58"/>
      <c r="E60" s="45"/>
      <c r="F60" s="45"/>
      <c r="G60" s="45"/>
      <c r="H60" s="45"/>
      <c r="I60" s="45"/>
      <c r="J60" s="12">
        <f t="shared" si="4"/>
        <v>0</v>
      </c>
      <c r="K60" s="45">
        <f t="shared" si="0"/>
        <v>0</v>
      </c>
      <c r="L60" s="12"/>
      <c r="M60" s="61">
        <f t="shared" si="1"/>
        <v>0</v>
      </c>
      <c r="N60" s="61">
        <f t="shared" si="2"/>
        <v>0</v>
      </c>
    </row>
    <row r="61" s="3" customFormat="1" spans="1:14">
      <c r="A61" s="43">
        <v>548</v>
      </c>
      <c r="B61" s="56" t="s">
        <v>69</v>
      </c>
      <c r="C61" s="10"/>
      <c r="D61" s="44"/>
      <c r="E61" s="44"/>
      <c r="F61" s="44"/>
      <c r="G61" s="44"/>
      <c r="H61" s="44"/>
      <c r="I61" s="45"/>
      <c r="J61" s="12">
        <f t="shared" si="4"/>
        <v>0</v>
      </c>
      <c r="K61" s="44">
        <f t="shared" si="0"/>
        <v>0</v>
      </c>
      <c r="L61" s="12"/>
      <c r="M61" s="61">
        <f t="shared" si="1"/>
        <v>0</v>
      </c>
      <c r="N61" s="61">
        <f t="shared" si="2"/>
        <v>0</v>
      </c>
    </row>
    <row r="62" s="3" customFormat="1" spans="1:14">
      <c r="A62" s="13">
        <v>549</v>
      </c>
      <c r="B62" s="21" t="s">
        <v>70</v>
      </c>
      <c r="C62" s="10">
        <f>VLOOKUP(A62,[3]发放表!$A:$G,7,0)</f>
        <v>2232.2</v>
      </c>
      <c r="D62" s="17">
        <v>3176</v>
      </c>
      <c r="E62" s="17"/>
      <c r="F62" s="17"/>
      <c r="G62" s="17"/>
      <c r="H62" s="17"/>
      <c r="I62" s="12"/>
      <c r="J62" s="12">
        <f t="shared" si="4"/>
        <v>0</v>
      </c>
      <c r="K62" s="17">
        <f t="shared" si="0"/>
        <v>3176</v>
      </c>
      <c r="L62" s="12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="3" customFormat="1" spans="1:14">
      <c r="A63" s="43">
        <v>550</v>
      </c>
      <c r="B63" s="56" t="s">
        <v>71</v>
      </c>
      <c r="C63" s="10"/>
      <c r="D63" s="44"/>
      <c r="E63" s="44"/>
      <c r="F63" s="44"/>
      <c r="G63" s="44"/>
      <c r="H63" s="44"/>
      <c r="I63" s="45"/>
      <c r="J63" s="12">
        <f t="shared" si="4"/>
        <v>0</v>
      </c>
      <c r="K63" s="44">
        <f t="shared" si="0"/>
        <v>0</v>
      </c>
      <c r="L63" s="12"/>
      <c r="M63" s="61">
        <f t="shared" si="1"/>
        <v>0</v>
      </c>
      <c r="N63" s="61">
        <f t="shared" si="2"/>
        <v>0</v>
      </c>
    </row>
    <row r="64" s="3" customFormat="1" spans="1:14">
      <c r="A64" s="13">
        <v>570</v>
      </c>
      <c r="B64" s="21" t="s">
        <v>72</v>
      </c>
      <c r="C64" s="10">
        <f>VLOOKUP(A64,[3]发放表!$A:$G,7,0)</f>
        <v>2171.7</v>
      </c>
      <c r="D64" s="17">
        <v>2453.2</v>
      </c>
      <c r="E64" s="17"/>
      <c r="F64" s="17"/>
      <c r="G64" s="17"/>
      <c r="H64" s="17"/>
      <c r="I64" s="12"/>
      <c r="J64" s="12">
        <f t="shared" si="4"/>
        <v>0</v>
      </c>
      <c r="K64" s="17">
        <f t="shared" si="0"/>
        <v>2453.2</v>
      </c>
      <c r="L64" s="12">
        <f>VLOOKUP(A64,[4]各门店任务!$B:$AW,48,0)</f>
        <v>281.5</v>
      </c>
      <c r="M64" s="4">
        <f t="shared" si="1"/>
        <v>2453.2</v>
      </c>
      <c r="N64" s="4">
        <f t="shared" si="2"/>
        <v>0</v>
      </c>
    </row>
    <row r="65" s="3" customFormat="1" spans="1:14">
      <c r="A65" s="13">
        <v>571</v>
      </c>
      <c r="B65" s="24" t="s">
        <v>73</v>
      </c>
      <c r="C65" s="10">
        <f>VLOOKUP(A65,[3]发放表!$A:$G,7,0)</f>
        <v>8918.6</v>
      </c>
      <c r="D65" s="15">
        <v>9383.28</v>
      </c>
      <c r="E65" s="17">
        <v>1489.32</v>
      </c>
      <c r="F65" s="17"/>
      <c r="G65" s="17"/>
      <c r="H65" s="17"/>
      <c r="I65" s="12"/>
      <c r="J65" s="12">
        <f t="shared" si="4"/>
        <v>1489.32</v>
      </c>
      <c r="K65" s="17">
        <f t="shared" si="0"/>
        <v>10872.6</v>
      </c>
      <c r="L65" s="12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="3" customFormat="1" spans="1:14">
      <c r="A66" s="13">
        <v>573</v>
      </c>
      <c r="B66" s="21" t="s">
        <v>74</v>
      </c>
      <c r="C66" s="10">
        <f>VLOOKUP(A66,[3]发放表!$A:$G,7,0)</f>
        <v>1490.6</v>
      </c>
      <c r="D66" s="17">
        <v>2097.7</v>
      </c>
      <c r="E66" s="17"/>
      <c r="F66" s="17"/>
      <c r="G66" s="17"/>
      <c r="H66" s="17"/>
      <c r="I66" s="12"/>
      <c r="J66" s="12">
        <f t="shared" si="4"/>
        <v>0</v>
      </c>
      <c r="K66" s="17">
        <f t="shared" si="0"/>
        <v>2097.7</v>
      </c>
      <c r="L66" s="12">
        <f>VLOOKUP(A66,[4]各门店任务!$B:$AW,48,0)</f>
        <v>607.1</v>
      </c>
      <c r="M66" s="4">
        <f t="shared" si="1"/>
        <v>2097.7</v>
      </c>
      <c r="N66" s="4">
        <f t="shared" si="2"/>
        <v>0</v>
      </c>
    </row>
    <row r="67" s="3" customFormat="1" spans="1:14">
      <c r="A67" s="46"/>
      <c r="B67" s="56" t="s">
        <v>75</v>
      </c>
      <c r="C67" s="10"/>
      <c r="D67" s="44"/>
      <c r="E67" s="44"/>
      <c r="F67" s="44"/>
      <c r="G67" s="44"/>
      <c r="H67" s="44"/>
      <c r="I67" s="45"/>
      <c r="J67" s="12">
        <f t="shared" si="4"/>
        <v>0</v>
      </c>
      <c r="K67" s="44">
        <f t="shared" si="0"/>
        <v>0</v>
      </c>
      <c r="L67" s="12"/>
      <c r="M67" s="61">
        <f t="shared" si="1"/>
        <v>0</v>
      </c>
      <c r="N67" s="61">
        <f t="shared" si="2"/>
        <v>0</v>
      </c>
    </row>
    <row r="68" s="3" customFormat="1" spans="1:14">
      <c r="A68" s="46"/>
      <c r="B68" s="56" t="s">
        <v>76</v>
      </c>
      <c r="C68" s="10"/>
      <c r="D68" s="44"/>
      <c r="E68" s="44"/>
      <c r="F68" s="44"/>
      <c r="G68" s="44"/>
      <c r="H68" s="44"/>
      <c r="I68" s="45"/>
      <c r="J68" s="12">
        <f t="shared" si="4"/>
        <v>0</v>
      </c>
      <c r="K68" s="44">
        <f t="shared" ref="K68:K125" si="5">D68+J68</f>
        <v>0</v>
      </c>
      <c r="L68" s="12"/>
      <c r="M68" s="61">
        <f t="shared" ref="M68:M125" si="6">C68+L68</f>
        <v>0</v>
      </c>
      <c r="N68" s="61">
        <f t="shared" ref="N68:N125" si="7">M68-D68-E68</f>
        <v>0</v>
      </c>
    </row>
    <row r="69" s="3" customFormat="1" spans="1:14">
      <c r="A69" s="13">
        <v>577</v>
      </c>
      <c r="B69" s="21" t="s">
        <v>77</v>
      </c>
      <c r="C69" s="10">
        <f>VLOOKUP(A69,[3]发放表!$A:$G,7,0)</f>
        <v>1301.6</v>
      </c>
      <c r="D69" s="17">
        <v>1320.1</v>
      </c>
      <c r="E69" s="17"/>
      <c r="F69" s="17"/>
      <c r="G69" s="17"/>
      <c r="H69" s="17"/>
      <c r="I69" s="12"/>
      <c r="J69" s="12">
        <f t="shared" ref="J69:J100" si="8">E69-F69-G69-H69</f>
        <v>0</v>
      </c>
      <c r="K69" s="17">
        <f t="shared" si="5"/>
        <v>1320.1</v>
      </c>
      <c r="L69" s="12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="3" customFormat="1" spans="1:14">
      <c r="A70" s="43">
        <v>579</v>
      </c>
      <c r="B70" s="56" t="s">
        <v>78</v>
      </c>
      <c r="C70" s="58"/>
      <c r="D70" s="44">
        <v>0</v>
      </c>
      <c r="E70" s="44"/>
      <c r="F70" s="44"/>
      <c r="G70" s="44"/>
      <c r="H70" s="44"/>
      <c r="I70" s="45"/>
      <c r="J70" s="12">
        <f t="shared" si="8"/>
        <v>0</v>
      </c>
      <c r="K70" s="44">
        <f t="shared" si="5"/>
        <v>0</v>
      </c>
      <c r="L70" s="45"/>
      <c r="M70" s="61">
        <f t="shared" si="6"/>
        <v>0</v>
      </c>
      <c r="N70" s="61">
        <f t="shared" si="7"/>
        <v>0</v>
      </c>
    </row>
    <row r="71" s="3" customFormat="1" spans="1:14">
      <c r="A71" s="43">
        <v>574</v>
      </c>
      <c r="B71" s="56" t="s">
        <v>79</v>
      </c>
      <c r="C71" s="10"/>
      <c r="D71" s="57"/>
      <c r="E71" s="44"/>
      <c r="F71" s="44"/>
      <c r="G71" s="44"/>
      <c r="H71" s="44"/>
      <c r="I71" s="45"/>
      <c r="J71" s="12">
        <f t="shared" si="8"/>
        <v>0</v>
      </c>
      <c r="K71" s="44">
        <f t="shared" si="5"/>
        <v>0</v>
      </c>
      <c r="L71" s="12"/>
      <c r="M71" s="61">
        <f t="shared" si="6"/>
        <v>0</v>
      </c>
      <c r="N71" s="61">
        <f t="shared" si="7"/>
        <v>0</v>
      </c>
    </row>
    <row r="72" s="3" customFormat="1" spans="1:14">
      <c r="A72" s="13">
        <v>581</v>
      </c>
      <c r="B72" s="25" t="s">
        <v>80</v>
      </c>
      <c r="C72" s="10">
        <f>VLOOKUP(A72,[3]发放表!$A:$G,7,0)</f>
        <v>2954.3</v>
      </c>
      <c r="D72" s="20">
        <v>3323.8</v>
      </c>
      <c r="E72" s="17"/>
      <c r="F72" s="17"/>
      <c r="G72" s="17"/>
      <c r="H72" s="17"/>
      <c r="I72" s="12"/>
      <c r="J72" s="12">
        <f t="shared" si="8"/>
        <v>0</v>
      </c>
      <c r="K72" s="17">
        <f t="shared" si="5"/>
        <v>3323.8</v>
      </c>
      <c r="L72" s="12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="3" customFormat="1" spans="1:14">
      <c r="A73" s="13">
        <v>582</v>
      </c>
      <c r="B73" s="21" t="s">
        <v>81</v>
      </c>
      <c r="C73" s="10">
        <f>VLOOKUP(A73,[3]发放表!$A:$G,7,0)</f>
        <v>3258.7</v>
      </c>
      <c r="D73" s="20">
        <v>4645.6</v>
      </c>
      <c r="E73" s="17"/>
      <c r="F73" s="17"/>
      <c r="G73" s="17"/>
      <c r="H73" s="17"/>
      <c r="I73" s="12"/>
      <c r="J73" s="12">
        <f t="shared" si="8"/>
        <v>0</v>
      </c>
      <c r="K73" s="17">
        <f t="shared" si="5"/>
        <v>4645.6</v>
      </c>
      <c r="L73" s="12">
        <f>VLOOKUP(A73,[4]各门店任务!$B:$AW,48,0)</f>
        <v>1386.9</v>
      </c>
      <c r="M73" s="4">
        <f t="shared" si="6"/>
        <v>4645.6</v>
      </c>
      <c r="N73" s="4">
        <f t="shared" si="7"/>
        <v>0</v>
      </c>
    </row>
    <row r="74" s="3" customFormat="1" spans="1:14">
      <c r="A74" s="13">
        <v>572</v>
      </c>
      <c r="B74" s="21" t="s">
        <v>82</v>
      </c>
      <c r="C74" s="10">
        <f>VLOOKUP(A74,[3]发放表!$A:$G,7,0)</f>
        <v>1894.4</v>
      </c>
      <c r="D74" s="20">
        <v>2795.9</v>
      </c>
      <c r="E74" s="17"/>
      <c r="F74" s="17"/>
      <c r="G74" s="17"/>
      <c r="H74" s="17"/>
      <c r="I74" s="12"/>
      <c r="J74" s="12">
        <f t="shared" si="8"/>
        <v>0</v>
      </c>
      <c r="K74" s="17">
        <f t="shared" si="5"/>
        <v>2795.9</v>
      </c>
      <c r="L74" s="12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="3" customFormat="1" spans="1:14">
      <c r="A75" s="46"/>
      <c r="B75" s="56" t="s">
        <v>83</v>
      </c>
      <c r="C75" s="10"/>
      <c r="D75" s="44"/>
      <c r="E75" s="44"/>
      <c r="F75" s="44"/>
      <c r="G75" s="44"/>
      <c r="H75" s="44"/>
      <c r="I75" s="45"/>
      <c r="J75" s="12">
        <f t="shared" si="8"/>
        <v>0</v>
      </c>
      <c r="K75" s="44">
        <f t="shared" si="5"/>
        <v>0</v>
      </c>
      <c r="L75" s="12"/>
      <c r="M75" s="61">
        <f t="shared" si="6"/>
        <v>0</v>
      </c>
      <c r="N75" s="61">
        <f t="shared" si="7"/>
        <v>0</v>
      </c>
    </row>
    <row r="76" s="3" customFormat="1" spans="1:14">
      <c r="A76" s="13">
        <v>578</v>
      </c>
      <c r="B76" s="21" t="s">
        <v>84</v>
      </c>
      <c r="C76" s="10">
        <f>VLOOKUP(A76,[3]发放表!$A:$G,7,0)</f>
        <v>2628.3</v>
      </c>
      <c r="D76" s="17">
        <v>3057.1</v>
      </c>
      <c r="E76" s="17"/>
      <c r="F76" s="17"/>
      <c r="G76" s="17"/>
      <c r="H76" s="17"/>
      <c r="I76" s="12"/>
      <c r="J76" s="12">
        <f t="shared" si="8"/>
        <v>0</v>
      </c>
      <c r="K76" s="17">
        <f t="shared" si="5"/>
        <v>3057.1</v>
      </c>
      <c r="L76" s="12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="3" customFormat="1" spans="1:14">
      <c r="A77" s="13">
        <v>585</v>
      </c>
      <c r="B77" s="22" t="s">
        <v>85</v>
      </c>
      <c r="C77" s="10">
        <f>VLOOKUP(A77,[3]发放表!$A:$G,7,0)</f>
        <v>3890.8</v>
      </c>
      <c r="D77" s="20">
        <v>5053.6</v>
      </c>
      <c r="E77" s="17"/>
      <c r="F77" s="17"/>
      <c r="G77" s="17"/>
      <c r="H77" s="17"/>
      <c r="I77" s="12"/>
      <c r="J77" s="12">
        <f t="shared" si="8"/>
        <v>0</v>
      </c>
      <c r="K77" s="17">
        <f t="shared" si="5"/>
        <v>5053.6</v>
      </c>
      <c r="L77" s="12">
        <f>VLOOKUP(A77,[4]各门店任务!$B:$AW,48,0)</f>
        <v>1162.8</v>
      </c>
      <c r="M77" s="4">
        <f t="shared" si="6"/>
        <v>5053.6</v>
      </c>
      <c r="N77" s="4">
        <f t="shared" si="7"/>
        <v>0</v>
      </c>
    </row>
    <row r="78" s="3" customFormat="1" spans="1:14">
      <c r="A78" s="13">
        <v>584</v>
      </c>
      <c r="B78" s="21" t="s">
        <v>86</v>
      </c>
      <c r="C78" s="10">
        <f>VLOOKUP(A78,[3]发放表!$A:$G,7,0)</f>
        <v>1443.9</v>
      </c>
      <c r="D78" s="20">
        <v>2363.9</v>
      </c>
      <c r="E78" s="17"/>
      <c r="F78" s="17"/>
      <c r="G78" s="17"/>
      <c r="H78" s="17"/>
      <c r="I78" s="12"/>
      <c r="J78" s="12">
        <f t="shared" si="8"/>
        <v>0</v>
      </c>
      <c r="K78" s="17">
        <f t="shared" si="5"/>
        <v>2363.9</v>
      </c>
      <c r="L78" s="12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="3" customFormat="1" spans="1:14">
      <c r="A79" s="13">
        <v>586</v>
      </c>
      <c r="B79" s="21" t="s">
        <v>87</v>
      </c>
      <c r="C79" s="10">
        <f>VLOOKUP(A79,[3]发放表!$A:$G,7,0)</f>
        <v>10.8</v>
      </c>
      <c r="D79" s="20">
        <v>10.8</v>
      </c>
      <c r="E79" s="17"/>
      <c r="F79" s="17"/>
      <c r="G79" s="17"/>
      <c r="H79" s="17"/>
      <c r="I79" s="12"/>
      <c r="J79" s="12">
        <f t="shared" si="8"/>
        <v>0</v>
      </c>
      <c r="K79" s="17">
        <f t="shared" si="5"/>
        <v>10.8</v>
      </c>
      <c r="L79" s="12"/>
      <c r="M79" s="4">
        <f t="shared" si="6"/>
        <v>10.8</v>
      </c>
      <c r="N79" s="4">
        <f t="shared" si="7"/>
        <v>0</v>
      </c>
    </row>
    <row r="80" s="3" customFormat="1" spans="1:14">
      <c r="A80" s="13">
        <v>587</v>
      </c>
      <c r="B80" s="21" t="s">
        <v>88</v>
      </c>
      <c r="C80" s="10">
        <f>VLOOKUP(A80,[3]发放表!$A:$G,7,0)</f>
        <v>2235.8</v>
      </c>
      <c r="D80" s="20">
        <v>2709.3</v>
      </c>
      <c r="E80" s="17"/>
      <c r="F80" s="17"/>
      <c r="G80" s="17"/>
      <c r="H80" s="17"/>
      <c r="I80" s="12"/>
      <c r="J80" s="12">
        <f t="shared" si="8"/>
        <v>0</v>
      </c>
      <c r="K80" s="17">
        <f t="shared" si="5"/>
        <v>2709.3</v>
      </c>
      <c r="L80" s="12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="3" customFormat="1" spans="1:14">
      <c r="A81" s="13">
        <v>594</v>
      </c>
      <c r="B81" s="21" t="s">
        <v>89</v>
      </c>
      <c r="C81" s="10">
        <f>VLOOKUP(A81,[3]发放表!$A:$G,7,0)</f>
        <v>3190.7</v>
      </c>
      <c r="D81" s="20">
        <v>4026.8</v>
      </c>
      <c r="E81" s="17"/>
      <c r="F81" s="17"/>
      <c r="G81" s="17"/>
      <c r="H81" s="17"/>
      <c r="I81" s="12"/>
      <c r="J81" s="12">
        <f t="shared" si="8"/>
        <v>0</v>
      </c>
      <c r="K81" s="17">
        <f t="shared" si="5"/>
        <v>4026.8</v>
      </c>
      <c r="L81" s="12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="3" customFormat="1" spans="1:14">
      <c r="A82" s="13">
        <v>741</v>
      </c>
      <c r="B82" s="21" t="s">
        <v>90</v>
      </c>
      <c r="C82" s="10">
        <f>VLOOKUP(A82,[3]发放表!$A:$G,7,0)</f>
        <v>1382.4</v>
      </c>
      <c r="D82" s="20">
        <v>1526.4</v>
      </c>
      <c r="E82" s="17"/>
      <c r="F82" s="17"/>
      <c r="G82" s="17"/>
      <c r="H82" s="17"/>
      <c r="I82" s="12"/>
      <c r="J82" s="12">
        <f t="shared" si="8"/>
        <v>0</v>
      </c>
      <c r="K82" s="17">
        <f t="shared" si="5"/>
        <v>1526.4</v>
      </c>
      <c r="L82" s="12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="3" customFormat="1" spans="1:14">
      <c r="A83" s="46">
        <v>590</v>
      </c>
      <c r="B83" s="56" t="s">
        <v>91</v>
      </c>
      <c r="C83" s="10"/>
      <c r="D83" s="44"/>
      <c r="E83" s="44"/>
      <c r="F83" s="44"/>
      <c r="G83" s="44"/>
      <c r="H83" s="44"/>
      <c r="I83" s="45"/>
      <c r="J83" s="12">
        <f t="shared" si="8"/>
        <v>0</v>
      </c>
      <c r="K83" s="44">
        <f t="shared" si="5"/>
        <v>0</v>
      </c>
      <c r="L83" s="12"/>
      <c r="M83" s="61">
        <f t="shared" si="6"/>
        <v>0</v>
      </c>
      <c r="N83" s="61">
        <f t="shared" si="7"/>
        <v>0</v>
      </c>
    </row>
    <row r="84" s="3" customFormat="1" spans="1:14">
      <c r="A84" s="13">
        <v>588</v>
      </c>
      <c r="B84" s="21" t="s">
        <v>92</v>
      </c>
      <c r="C84" s="10">
        <f>VLOOKUP(A84,[3]发放表!$A:$G,7,0)</f>
        <v>1444.9</v>
      </c>
      <c r="D84" s="20">
        <v>1577.1</v>
      </c>
      <c r="E84" s="17"/>
      <c r="F84" s="17"/>
      <c r="G84" s="17"/>
      <c r="H84" s="17"/>
      <c r="I84" s="12"/>
      <c r="J84" s="12">
        <f t="shared" si="8"/>
        <v>0</v>
      </c>
      <c r="K84" s="17">
        <f t="shared" si="5"/>
        <v>1577.1</v>
      </c>
      <c r="L84" s="12">
        <f>VLOOKUP(A84,[4]各门店任务!$B:$AW,48,0)</f>
        <v>132.2</v>
      </c>
      <c r="M84" s="4">
        <f t="shared" si="6"/>
        <v>1577.1</v>
      </c>
      <c r="N84" s="4">
        <f t="shared" si="7"/>
        <v>0</v>
      </c>
    </row>
    <row r="85" s="3" customFormat="1" spans="1:14">
      <c r="A85" s="13">
        <v>591</v>
      </c>
      <c r="B85" s="21" t="s">
        <v>93</v>
      </c>
      <c r="C85" s="10">
        <f>VLOOKUP(A85,[3]发放表!$A:$G,7,0)</f>
        <v>3241.1</v>
      </c>
      <c r="D85" s="20">
        <v>3672</v>
      </c>
      <c r="E85" s="17"/>
      <c r="F85" s="17"/>
      <c r="G85" s="17"/>
      <c r="H85" s="17"/>
      <c r="I85" s="12"/>
      <c r="J85" s="12">
        <f t="shared" si="8"/>
        <v>0</v>
      </c>
      <c r="K85" s="17">
        <f t="shared" si="5"/>
        <v>3672</v>
      </c>
      <c r="L85" s="12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="3" customFormat="1" spans="1:14">
      <c r="A86" s="43">
        <v>593</v>
      </c>
      <c r="B86" s="56" t="s">
        <v>94</v>
      </c>
      <c r="C86" s="10"/>
      <c r="D86" s="44"/>
      <c r="E86" s="44"/>
      <c r="F86" s="44"/>
      <c r="G86" s="44"/>
      <c r="H86" s="44"/>
      <c r="I86" s="45"/>
      <c r="J86" s="12">
        <f t="shared" si="8"/>
        <v>0</v>
      </c>
      <c r="K86" s="44">
        <f t="shared" si="5"/>
        <v>0</v>
      </c>
      <c r="L86" s="12"/>
      <c r="M86" s="61">
        <f t="shared" si="6"/>
        <v>0</v>
      </c>
      <c r="N86" s="61">
        <f t="shared" si="7"/>
        <v>0</v>
      </c>
    </row>
    <row r="87" s="3" customFormat="1" spans="1:14">
      <c r="A87" s="43"/>
      <c r="B87" s="62" t="s">
        <v>95</v>
      </c>
      <c r="C87" s="10"/>
      <c r="D87" s="44"/>
      <c r="E87" s="44"/>
      <c r="F87" s="44"/>
      <c r="G87" s="44"/>
      <c r="H87" s="44"/>
      <c r="I87" s="45"/>
      <c r="J87" s="12">
        <f t="shared" si="8"/>
        <v>0</v>
      </c>
      <c r="K87" s="44">
        <f t="shared" si="5"/>
        <v>0</v>
      </c>
      <c r="L87" s="12"/>
      <c r="M87" s="61">
        <f t="shared" si="6"/>
        <v>0</v>
      </c>
      <c r="N87" s="61">
        <f t="shared" si="7"/>
        <v>0</v>
      </c>
    </row>
    <row r="88" s="3" customFormat="1" spans="1:14">
      <c r="A88" s="49">
        <v>596</v>
      </c>
      <c r="B88" s="63" t="s">
        <v>96</v>
      </c>
      <c r="C88" s="10"/>
      <c r="D88" s="52"/>
      <c r="E88" s="52"/>
      <c r="F88" s="52"/>
      <c r="G88" s="52"/>
      <c r="H88" s="52"/>
      <c r="I88" s="53"/>
      <c r="J88" s="12">
        <f t="shared" si="8"/>
        <v>0</v>
      </c>
      <c r="K88" s="52">
        <f t="shared" si="5"/>
        <v>0</v>
      </c>
      <c r="L88" s="12"/>
      <c r="M88" s="61">
        <f t="shared" si="6"/>
        <v>0</v>
      </c>
      <c r="N88" s="61">
        <f t="shared" si="7"/>
        <v>0</v>
      </c>
    </row>
    <row r="89" s="3" customFormat="1" spans="1:14">
      <c r="A89" s="43">
        <v>597</v>
      </c>
      <c r="B89" s="62" t="s">
        <v>97</v>
      </c>
      <c r="C89" s="10"/>
      <c r="D89" s="44"/>
      <c r="E89" s="44"/>
      <c r="F89" s="44"/>
      <c r="G89" s="44"/>
      <c r="H89" s="44"/>
      <c r="I89" s="45"/>
      <c r="J89" s="12">
        <f t="shared" si="8"/>
        <v>0</v>
      </c>
      <c r="K89" s="44">
        <f t="shared" si="5"/>
        <v>0</v>
      </c>
      <c r="L89" s="12"/>
      <c r="M89" s="61">
        <f t="shared" si="6"/>
        <v>0</v>
      </c>
      <c r="N89" s="61">
        <f t="shared" si="7"/>
        <v>0</v>
      </c>
    </row>
    <row r="90" s="3" customFormat="1" spans="1:14">
      <c r="A90" s="8">
        <v>707</v>
      </c>
      <c r="B90" s="26" t="s">
        <v>98</v>
      </c>
      <c r="C90" s="10">
        <f>VLOOKUP(A90,[3]发放表!$A:$G,7,0)</f>
        <v>4641.6</v>
      </c>
      <c r="D90" s="10">
        <v>5288.3</v>
      </c>
      <c r="E90" s="12"/>
      <c r="F90" s="12"/>
      <c r="G90" s="12"/>
      <c r="H90" s="12"/>
      <c r="I90" s="12"/>
      <c r="J90" s="12">
        <f t="shared" si="8"/>
        <v>0</v>
      </c>
      <c r="K90" s="12">
        <f t="shared" si="5"/>
        <v>5288.3</v>
      </c>
      <c r="L90" s="12">
        <f>VLOOKUP(A90,[4]各门店任务!$B:$AW,48,0)</f>
        <v>646.7</v>
      </c>
      <c r="M90" s="4">
        <f t="shared" si="6"/>
        <v>5288.3</v>
      </c>
      <c r="N90" s="4">
        <f t="shared" si="7"/>
        <v>0</v>
      </c>
    </row>
    <row r="91" s="3" customFormat="1" spans="1:14">
      <c r="A91" s="13">
        <v>702</v>
      </c>
      <c r="B91" s="62" t="s">
        <v>99</v>
      </c>
      <c r="C91" s="10"/>
      <c r="D91" s="57"/>
      <c r="E91" s="44"/>
      <c r="F91" s="44"/>
      <c r="G91" s="44"/>
      <c r="H91" s="44"/>
      <c r="I91" s="45"/>
      <c r="J91" s="12">
        <f t="shared" si="8"/>
        <v>0</v>
      </c>
      <c r="K91" s="44">
        <f t="shared" si="5"/>
        <v>0</v>
      </c>
      <c r="L91" s="12"/>
      <c r="M91" s="61">
        <f t="shared" si="6"/>
        <v>0</v>
      </c>
      <c r="N91" s="61">
        <f t="shared" si="7"/>
        <v>0</v>
      </c>
    </row>
    <row r="92" s="3" customFormat="1" spans="1:14">
      <c r="A92" s="13">
        <v>704</v>
      </c>
      <c r="B92" s="27" t="s">
        <v>100</v>
      </c>
      <c r="C92" s="10">
        <f>VLOOKUP(A92,[3]发放表!$A:$G,7,0)</f>
        <v>1892.2</v>
      </c>
      <c r="D92" s="20">
        <v>2226.7</v>
      </c>
      <c r="E92" s="17"/>
      <c r="F92" s="17"/>
      <c r="G92" s="17"/>
      <c r="H92" s="17"/>
      <c r="I92" s="12"/>
      <c r="J92" s="12">
        <f t="shared" si="8"/>
        <v>0</v>
      </c>
      <c r="K92" s="17">
        <f t="shared" si="5"/>
        <v>2226.7</v>
      </c>
      <c r="L92" s="12">
        <f>VLOOKUP(A92,[4]各门店任务!$B:$AW,48,0)</f>
        <v>334.5</v>
      </c>
      <c r="M92" s="4">
        <f t="shared" si="6"/>
        <v>2226.7</v>
      </c>
      <c r="N92" s="4">
        <f t="shared" si="7"/>
        <v>0</v>
      </c>
    </row>
    <row r="93" s="3" customFormat="1" spans="1:14">
      <c r="A93" s="13">
        <v>598</v>
      </c>
      <c r="B93" s="27" t="s">
        <v>101</v>
      </c>
      <c r="C93" s="10">
        <f>VLOOKUP(A93,[3]发放表!$A:$G,7,0)</f>
        <v>2117.8</v>
      </c>
      <c r="D93" s="20">
        <v>2364.5</v>
      </c>
      <c r="E93" s="17"/>
      <c r="F93" s="17"/>
      <c r="G93" s="17"/>
      <c r="H93" s="17"/>
      <c r="I93" s="12"/>
      <c r="J93" s="12">
        <f t="shared" si="8"/>
        <v>0</v>
      </c>
      <c r="K93" s="17">
        <f t="shared" si="5"/>
        <v>2364.5</v>
      </c>
      <c r="L93" s="12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="3" customFormat="1" spans="1:14">
      <c r="A94" s="13">
        <v>706</v>
      </c>
      <c r="B94" s="27" t="s">
        <v>102</v>
      </c>
      <c r="C94" s="10">
        <f>VLOOKUP(A94,[3]发放表!$A:$G,7,0)</f>
        <v>2517.4</v>
      </c>
      <c r="D94" s="20">
        <v>3499.2</v>
      </c>
      <c r="E94" s="17"/>
      <c r="F94" s="17"/>
      <c r="G94" s="17"/>
      <c r="H94" s="17"/>
      <c r="I94" s="12"/>
      <c r="J94" s="12">
        <f t="shared" si="8"/>
        <v>0</v>
      </c>
      <c r="K94" s="17">
        <f t="shared" si="5"/>
        <v>3499.2</v>
      </c>
      <c r="L94" s="12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="3" customFormat="1" spans="1:14">
      <c r="A95" s="13">
        <v>740</v>
      </c>
      <c r="B95" s="27" t="s">
        <v>103</v>
      </c>
      <c r="C95" s="10">
        <f>VLOOKUP(A95,[3]发放表!$A:$G,7,0)</f>
        <v>1554.8</v>
      </c>
      <c r="D95" s="17">
        <v>2021.1</v>
      </c>
      <c r="E95" s="17"/>
      <c r="F95" s="17"/>
      <c r="G95" s="17"/>
      <c r="H95" s="17"/>
      <c r="I95" s="12"/>
      <c r="J95" s="12">
        <f t="shared" si="8"/>
        <v>0</v>
      </c>
      <c r="K95" s="17">
        <f t="shared" si="5"/>
        <v>2021.1</v>
      </c>
      <c r="L95" s="12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="3" customFormat="1" spans="1:14">
      <c r="A96" s="46"/>
      <c r="B96" s="62" t="s">
        <v>104</v>
      </c>
      <c r="C96" s="10"/>
      <c r="D96" s="44"/>
      <c r="E96" s="44"/>
      <c r="F96" s="44"/>
      <c r="G96" s="44"/>
      <c r="H96" s="44"/>
      <c r="I96" s="45"/>
      <c r="J96" s="12">
        <f t="shared" si="8"/>
        <v>0</v>
      </c>
      <c r="K96" s="44">
        <f t="shared" si="5"/>
        <v>0</v>
      </c>
      <c r="L96" s="12"/>
      <c r="M96" s="61">
        <f t="shared" si="6"/>
        <v>0</v>
      </c>
      <c r="N96" s="61">
        <f t="shared" si="7"/>
        <v>0</v>
      </c>
    </row>
    <row r="97" s="3" customFormat="1" spans="1:14">
      <c r="A97" s="13">
        <v>710</v>
      </c>
      <c r="B97" s="27" t="s">
        <v>105</v>
      </c>
      <c r="C97" s="10">
        <f>VLOOKUP(A97,[3]发放表!$A:$G,7,0)</f>
        <v>1251.8</v>
      </c>
      <c r="D97" s="17">
        <v>1264.7</v>
      </c>
      <c r="E97" s="17"/>
      <c r="F97" s="17"/>
      <c r="G97" s="17"/>
      <c r="H97" s="17"/>
      <c r="I97" s="12"/>
      <c r="J97" s="12">
        <f t="shared" si="8"/>
        <v>0</v>
      </c>
      <c r="K97" s="17">
        <f t="shared" si="5"/>
        <v>1264.7</v>
      </c>
      <c r="L97" s="12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="3" customFormat="1" spans="1:14">
      <c r="A98" s="46"/>
      <c r="B98" s="62" t="s">
        <v>106</v>
      </c>
      <c r="C98" s="10"/>
      <c r="D98" s="44"/>
      <c r="E98" s="44"/>
      <c r="F98" s="44"/>
      <c r="G98" s="44"/>
      <c r="H98" s="44"/>
      <c r="I98" s="45"/>
      <c r="J98" s="12">
        <f t="shared" si="8"/>
        <v>0</v>
      </c>
      <c r="K98" s="44">
        <f t="shared" si="5"/>
        <v>0</v>
      </c>
      <c r="L98" s="12"/>
      <c r="M98" s="61">
        <f t="shared" si="6"/>
        <v>0</v>
      </c>
      <c r="N98" s="61">
        <f t="shared" si="7"/>
        <v>0</v>
      </c>
    </row>
    <row r="99" s="3" customFormat="1" spans="1:14">
      <c r="A99" s="13">
        <v>709</v>
      </c>
      <c r="B99" s="27" t="s">
        <v>107</v>
      </c>
      <c r="C99" s="10">
        <f>VLOOKUP(A99,[3]发放表!$A:$G,7,0)</f>
        <v>1930.9</v>
      </c>
      <c r="D99" s="17">
        <v>2234.5</v>
      </c>
      <c r="E99" s="17"/>
      <c r="F99" s="17"/>
      <c r="G99" s="17"/>
      <c r="H99" s="17"/>
      <c r="I99" s="12"/>
      <c r="J99" s="12">
        <f t="shared" si="8"/>
        <v>0</v>
      </c>
      <c r="K99" s="17">
        <f t="shared" si="5"/>
        <v>2234.5</v>
      </c>
      <c r="L99" s="12">
        <f>VLOOKUP(A99,[4]各门店任务!$B:$AW,48,0)</f>
        <v>303.6</v>
      </c>
      <c r="M99" s="4">
        <f t="shared" si="6"/>
        <v>2234.5</v>
      </c>
      <c r="N99" s="4">
        <f t="shared" si="7"/>
        <v>0</v>
      </c>
    </row>
    <row r="100" s="3" customFormat="1" spans="1:14">
      <c r="A100" s="13">
        <v>714</v>
      </c>
      <c r="B100" s="27" t="s">
        <v>108</v>
      </c>
      <c r="C100" s="10">
        <f>VLOOKUP(A100,[3]发放表!$A:$G,7,0)</f>
        <v>1039.9</v>
      </c>
      <c r="D100" s="20">
        <v>1787.8</v>
      </c>
      <c r="E100" s="17"/>
      <c r="F100" s="17"/>
      <c r="G100" s="17"/>
      <c r="H100" s="17"/>
      <c r="I100" s="12"/>
      <c r="J100" s="12">
        <f t="shared" si="8"/>
        <v>0</v>
      </c>
      <c r="K100" s="17">
        <f t="shared" si="5"/>
        <v>1787.8</v>
      </c>
      <c r="L100" s="12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="3" customFormat="1" spans="1:14">
      <c r="A101" s="13">
        <v>713</v>
      </c>
      <c r="B101" s="27" t="s">
        <v>109</v>
      </c>
      <c r="C101" s="10">
        <f>VLOOKUP(A101,[3]发放表!$A:$G,7,0)</f>
        <v>1947.2</v>
      </c>
      <c r="D101" s="20">
        <v>2225.9</v>
      </c>
      <c r="E101" s="17"/>
      <c r="F101" s="17"/>
      <c r="G101" s="17"/>
      <c r="H101" s="17"/>
      <c r="I101" s="12"/>
      <c r="J101" s="12">
        <f t="shared" ref="J101:J125" si="9">E101-F101-G101-H101</f>
        <v>0</v>
      </c>
      <c r="K101" s="17">
        <f t="shared" si="5"/>
        <v>2225.9</v>
      </c>
      <c r="L101" s="12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="3" customFormat="1" spans="1:14">
      <c r="A102" s="13">
        <v>715</v>
      </c>
      <c r="B102" s="27" t="s">
        <v>110</v>
      </c>
      <c r="C102" s="10">
        <f>VLOOKUP(A102,[3]发放表!$A:$G,7,0)</f>
        <v>626.1</v>
      </c>
      <c r="D102" s="17">
        <v>654</v>
      </c>
      <c r="E102" s="17"/>
      <c r="F102" s="17"/>
      <c r="G102" s="17"/>
      <c r="H102" s="17"/>
      <c r="I102" s="12"/>
      <c r="J102" s="12">
        <f t="shared" si="9"/>
        <v>0</v>
      </c>
      <c r="K102" s="17">
        <f t="shared" si="5"/>
        <v>654</v>
      </c>
      <c r="L102" s="12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="3" customFormat="1" spans="1:14">
      <c r="A103" s="13">
        <v>712</v>
      </c>
      <c r="B103" s="31" t="s">
        <v>111</v>
      </c>
      <c r="C103" s="10">
        <f>VLOOKUP(A103,[3]发放表!$A:$G,7,0)</f>
        <v>5615.4</v>
      </c>
      <c r="D103" s="15">
        <v>6987</v>
      </c>
      <c r="E103" s="17"/>
      <c r="F103" s="17"/>
      <c r="G103" s="17"/>
      <c r="H103" s="17"/>
      <c r="I103" s="12"/>
      <c r="J103" s="12">
        <f t="shared" si="9"/>
        <v>0</v>
      </c>
      <c r="K103" s="17">
        <f t="shared" si="5"/>
        <v>6987</v>
      </c>
      <c r="L103" s="12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="3" customFormat="1" spans="1:14">
      <c r="A104" s="13">
        <v>717</v>
      </c>
      <c r="B104" s="27" t="s">
        <v>112</v>
      </c>
      <c r="C104" s="10">
        <f>VLOOKUP(A104,[3]发放表!$A:$G,7,0)</f>
        <v>2696.3</v>
      </c>
      <c r="D104" s="20">
        <v>3300.4</v>
      </c>
      <c r="E104" s="17"/>
      <c r="F104" s="17"/>
      <c r="G104" s="17"/>
      <c r="H104" s="17"/>
      <c r="I104" s="12"/>
      <c r="J104" s="12">
        <f t="shared" si="9"/>
        <v>0</v>
      </c>
      <c r="K104" s="17">
        <f t="shared" si="5"/>
        <v>3300.4</v>
      </c>
      <c r="L104" s="12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="3" customFormat="1" spans="1:14">
      <c r="A105" s="13">
        <v>721</v>
      </c>
      <c r="B105" s="27" t="s">
        <v>113</v>
      </c>
      <c r="C105" s="10">
        <f>VLOOKUP(A105,[3]发放表!$A:$G,7,0)</f>
        <v>2202.5</v>
      </c>
      <c r="D105" s="20">
        <v>2590.7</v>
      </c>
      <c r="E105" s="17"/>
      <c r="F105" s="17"/>
      <c r="G105" s="17"/>
      <c r="H105" s="17"/>
      <c r="I105" s="12"/>
      <c r="J105" s="12">
        <f t="shared" si="9"/>
        <v>0</v>
      </c>
      <c r="K105" s="17">
        <f t="shared" si="5"/>
        <v>2590.7</v>
      </c>
      <c r="L105" s="12">
        <f>VLOOKUP(A105,[4]各门店任务!$B:$AW,48,0)</f>
        <v>388.2</v>
      </c>
      <c r="M105" s="4">
        <f t="shared" si="6"/>
        <v>2590.7</v>
      </c>
      <c r="N105" s="4">
        <f t="shared" si="7"/>
        <v>0</v>
      </c>
    </row>
    <row r="106" s="3" customFormat="1" spans="1:14">
      <c r="A106" s="13">
        <v>726</v>
      </c>
      <c r="B106" s="27" t="s">
        <v>114</v>
      </c>
      <c r="C106" s="10">
        <f>VLOOKUP(A106,[3]发放表!$A:$G,7,0)</f>
        <v>3016</v>
      </c>
      <c r="D106" s="17">
        <v>4077.4</v>
      </c>
      <c r="E106" s="17"/>
      <c r="F106" s="17"/>
      <c r="G106" s="17"/>
      <c r="H106" s="17"/>
      <c r="I106" s="12"/>
      <c r="J106" s="12">
        <f t="shared" si="9"/>
        <v>0</v>
      </c>
      <c r="K106" s="17">
        <f t="shared" si="5"/>
        <v>4077.4</v>
      </c>
      <c r="L106" s="12">
        <f>VLOOKUP(A106,[4]各门店任务!$B:$AW,48,0)</f>
        <v>1061.4</v>
      </c>
      <c r="M106" s="4">
        <f t="shared" si="6"/>
        <v>4077.4</v>
      </c>
      <c r="N106" s="4">
        <f t="shared" si="7"/>
        <v>0</v>
      </c>
    </row>
    <row r="107" s="3" customFormat="1" spans="1:14">
      <c r="A107" s="13">
        <v>720</v>
      </c>
      <c r="B107" s="27" t="s">
        <v>115</v>
      </c>
      <c r="C107" s="10">
        <f>VLOOKUP(A107,[3]发放表!$A:$G,7,0)</f>
        <v>1852.5</v>
      </c>
      <c r="D107" s="17">
        <v>2074.1</v>
      </c>
      <c r="E107" s="17"/>
      <c r="F107" s="17"/>
      <c r="G107" s="17"/>
      <c r="H107" s="17"/>
      <c r="I107" s="12"/>
      <c r="J107" s="12">
        <f t="shared" si="9"/>
        <v>0</v>
      </c>
      <c r="K107" s="17">
        <f t="shared" si="5"/>
        <v>2074.1</v>
      </c>
      <c r="L107" s="12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="3" customFormat="1" spans="1:14">
      <c r="A108" s="13">
        <v>716</v>
      </c>
      <c r="B108" s="27" t="s">
        <v>116</v>
      </c>
      <c r="C108" s="10">
        <f>VLOOKUP(A108,[3]发放表!$A:$G,7,0)</f>
        <v>1571.9</v>
      </c>
      <c r="D108" s="17">
        <v>2642.6</v>
      </c>
      <c r="E108" s="17"/>
      <c r="F108" s="17"/>
      <c r="G108" s="17"/>
      <c r="H108" s="17"/>
      <c r="I108" s="12"/>
      <c r="J108" s="12">
        <f t="shared" si="9"/>
        <v>0</v>
      </c>
      <c r="K108" s="17">
        <f t="shared" si="5"/>
        <v>2642.6</v>
      </c>
      <c r="L108" s="12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="3" customFormat="1" spans="1:14">
      <c r="A109" s="13">
        <v>718</v>
      </c>
      <c r="B109" s="27" t="s">
        <v>117</v>
      </c>
      <c r="C109" s="10">
        <f>VLOOKUP(A109,[3]发放表!$A:$G,7,0)</f>
        <v>881.5</v>
      </c>
      <c r="D109" s="17">
        <v>973.8</v>
      </c>
      <c r="E109" s="17"/>
      <c r="F109" s="17"/>
      <c r="G109" s="17"/>
      <c r="H109" s="17"/>
      <c r="I109" s="12"/>
      <c r="J109" s="12">
        <f t="shared" si="9"/>
        <v>0</v>
      </c>
      <c r="K109" s="17">
        <f t="shared" si="5"/>
        <v>973.8</v>
      </c>
      <c r="L109" s="12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="3" customFormat="1" spans="1:14">
      <c r="A110" s="13">
        <v>734</v>
      </c>
      <c r="B110" s="27" t="s">
        <v>118</v>
      </c>
      <c r="C110" s="10">
        <f>VLOOKUP(A110,[3]发放表!$A:$G,7,0)</f>
        <v>2793.8</v>
      </c>
      <c r="D110" s="17">
        <v>3128.1</v>
      </c>
      <c r="E110" s="17"/>
      <c r="F110" s="17"/>
      <c r="G110" s="17"/>
      <c r="H110" s="17"/>
      <c r="I110" s="12"/>
      <c r="J110" s="12">
        <f t="shared" si="9"/>
        <v>0</v>
      </c>
      <c r="K110" s="17">
        <f t="shared" si="5"/>
        <v>3128.1</v>
      </c>
      <c r="L110" s="12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="3" customFormat="1" spans="1:14">
      <c r="A111" s="13">
        <v>719</v>
      </c>
      <c r="B111" s="27" t="s">
        <v>119</v>
      </c>
      <c r="C111" s="10">
        <f>VLOOKUP(A111,[3]发放表!$A:$G,7,0)</f>
        <v>3973</v>
      </c>
      <c r="D111" s="17">
        <v>4728.8</v>
      </c>
      <c r="E111" s="17"/>
      <c r="F111" s="17"/>
      <c r="G111" s="17"/>
      <c r="H111" s="17"/>
      <c r="I111" s="12"/>
      <c r="J111" s="12">
        <f t="shared" si="9"/>
        <v>0</v>
      </c>
      <c r="K111" s="17">
        <f t="shared" si="5"/>
        <v>4728.8</v>
      </c>
      <c r="L111" s="12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="3" customFormat="1" spans="1:14">
      <c r="A112" s="13">
        <v>724</v>
      </c>
      <c r="B112" s="31" t="s">
        <v>120</v>
      </c>
      <c r="C112" s="10">
        <f>VLOOKUP(A112,[3]发放表!$A:$G,7,0)</f>
        <v>3003.6</v>
      </c>
      <c r="D112" s="20">
        <v>3638</v>
      </c>
      <c r="E112" s="15"/>
      <c r="F112" s="17"/>
      <c r="G112" s="17"/>
      <c r="H112" s="17"/>
      <c r="I112" s="12"/>
      <c r="J112" s="12">
        <f t="shared" si="9"/>
        <v>0</v>
      </c>
      <c r="K112" s="17">
        <f t="shared" si="5"/>
        <v>3638</v>
      </c>
      <c r="L112" s="12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="3" customFormat="1" spans="1:14">
      <c r="A113" s="43">
        <v>731</v>
      </c>
      <c r="B113" s="62" t="s">
        <v>121</v>
      </c>
      <c r="C113" s="10"/>
      <c r="D113" s="57"/>
      <c r="E113" s="44"/>
      <c r="F113" s="44"/>
      <c r="G113" s="44"/>
      <c r="H113" s="44"/>
      <c r="I113" s="45"/>
      <c r="J113" s="12">
        <f t="shared" si="9"/>
        <v>0</v>
      </c>
      <c r="K113" s="44">
        <f t="shared" si="5"/>
        <v>0</v>
      </c>
      <c r="L113" s="12"/>
      <c r="M113" s="61">
        <f t="shared" si="6"/>
        <v>0</v>
      </c>
      <c r="N113" s="61">
        <f t="shared" si="7"/>
        <v>0</v>
      </c>
    </row>
    <row r="114" s="3" customFormat="1" spans="1:14">
      <c r="A114" s="46"/>
      <c r="B114" s="62" t="s">
        <v>122</v>
      </c>
      <c r="C114" s="10"/>
      <c r="D114" s="44"/>
      <c r="E114" s="44"/>
      <c r="F114" s="44"/>
      <c r="G114" s="44"/>
      <c r="H114" s="44"/>
      <c r="I114" s="45"/>
      <c r="J114" s="12">
        <f t="shared" si="9"/>
        <v>0</v>
      </c>
      <c r="K114" s="44">
        <f t="shared" si="5"/>
        <v>0</v>
      </c>
      <c r="L114" s="12"/>
      <c r="M114" s="61">
        <f t="shared" si="6"/>
        <v>0</v>
      </c>
      <c r="N114" s="61">
        <f t="shared" si="7"/>
        <v>0</v>
      </c>
    </row>
    <row r="115" s="3" customFormat="1" spans="1:14">
      <c r="A115" s="13">
        <v>723</v>
      </c>
      <c r="B115" s="27" t="s">
        <v>123</v>
      </c>
      <c r="C115" s="10">
        <f>VLOOKUP(A115,[3]发放表!$A:$G,7,0)</f>
        <v>1647.6</v>
      </c>
      <c r="D115" s="20">
        <v>1910.8</v>
      </c>
      <c r="E115" s="17"/>
      <c r="F115" s="17"/>
      <c r="G115" s="17"/>
      <c r="H115" s="17"/>
      <c r="I115" s="12"/>
      <c r="J115" s="12">
        <f t="shared" si="9"/>
        <v>0</v>
      </c>
      <c r="K115" s="17">
        <f t="shared" si="5"/>
        <v>1910.8</v>
      </c>
      <c r="L115" s="12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="3" customFormat="1" spans="1:14">
      <c r="A116" s="13">
        <v>737</v>
      </c>
      <c r="B116" s="27" t="s">
        <v>124</v>
      </c>
      <c r="C116" s="10">
        <f>VLOOKUP(A116,[3]发放表!$A:$G,7,0)</f>
        <v>1492.7</v>
      </c>
      <c r="D116" s="17">
        <v>1686</v>
      </c>
      <c r="E116" s="17"/>
      <c r="F116" s="17"/>
      <c r="G116" s="17"/>
      <c r="H116" s="17"/>
      <c r="I116" s="12"/>
      <c r="J116" s="12">
        <f t="shared" si="9"/>
        <v>0</v>
      </c>
      <c r="K116" s="17">
        <f t="shared" si="5"/>
        <v>1686</v>
      </c>
      <c r="L116" s="12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="3" customFormat="1" spans="1:14">
      <c r="A117" s="13">
        <v>732</v>
      </c>
      <c r="B117" s="27" t="s">
        <v>125</v>
      </c>
      <c r="C117" s="10">
        <f>VLOOKUP(A117,[3]发放表!$A:$G,7,0)</f>
        <v>1016</v>
      </c>
      <c r="D117" s="17">
        <v>1151.4</v>
      </c>
      <c r="E117" s="17"/>
      <c r="F117" s="17"/>
      <c r="G117" s="17"/>
      <c r="H117" s="17"/>
      <c r="I117" s="12"/>
      <c r="J117" s="12">
        <f t="shared" si="9"/>
        <v>0</v>
      </c>
      <c r="K117" s="17">
        <f t="shared" si="5"/>
        <v>1151.4</v>
      </c>
      <c r="L117" s="12">
        <f>VLOOKUP(A117,[4]各门店任务!$B:$AW,48,0)</f>
        <v>135.4</v>
      </c>
      <c r="M117" s="4">
        <f t="shared" si="6"/>
        <v>1151.4</v>
      </c>
      <c r="N117" s="4">
        <f t="shared" si="7"/>
        <v>0</v>
      </c>
    </row>
    <row r="118" s="3" customFormat="1" spans="1:14">
      <c r="A118" s="32">
        <v>727</v>
      </c>
      <c r="B118" s="33" t="s">
        <v>126</v>
      </c>
      <c r="C118" s="10">
        <f>VLOOKUP(A118,[3]发放表!$A:$G,7,0)</f>
        <v>1228</v>
      </c>
      <c r="D118" s="34">
        <v>1419</v>
      </c>
      <c r="E118" s="34"/>
      <c r="F118" s="34"/>
      <c r="G118" s="34"/>
      <c r="H118" s="34"/>
      <c r="I118" s="35"/>
      <c r="J118" s="12">
        <f t="shared" si="9"/>
        <v>0</v>
      </c>
      <c r="K118" s="34">
        <f t="shared" si="5"/>
        <v>1419</v>
      </c>
      <c r="L118" s="12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="3" customFormat="1" spans="1:14">
      <c r="A119" s="46"/>
      <c r="B119" s="62" t="s">
        <v>127</v>
      </c>
      <c r="C119" s="10"/>
      <c r="D119" s="44"/>
      <c r="E119" s="44"/>
      <c r="F119" s="44"/>
      <c r="G119" s="44"/>
      <c r="H119" s="44"/>
      <c r="I119" s="45"/>
      <c r="J119" s="12">
        <f t="shared" si="9"/>
        <v>0</v>
      </c>
      <c r="K119" s="44">
        <f t="shared" si="5"/>
        <v>0</v>
      </c>
      <c r="L119" s="12"/>
      <c r="M119" s="61">
        <f t="shared" si="6"/>
        <v>0</v>
      </c>
      <c r="N119" s="61">
        <f t="shared" si="7"/>
        <v>0</v>
      </c>
    </row>
    <row r="120" s="3" customFormat="1" spans="1:14">
      <c r="A120" s="8">
        <v>730</v>
      </c>
      <c r="B120" s="26" t="s">
        <v>128</v>
      </c>
      <c r="C120" s="10">
        <f>VLOOKUP(A120,[3]发放表!$A:$G,7,0)</f>
        <v>2742.1</v>
      </c>
      <c r="D120" s="12">
        <v>3822.6</v>
      </c>
      <c r="E120" s="12"/>
      <c r="F120" s="12"/>
      <c r="G120" s="12"/>
      <c r="H120" s="12"/>
      <c r="I120" s="12"/>
      <c r="J120" s="12">
        <f t="shared" si="9"/>
        <v>0</v>
      </c>
      <c r="K120" s="12">
        <f t="shared" si="5"/>
        <v>3822.6</v>
      </c>
      <c r="L120" s="12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="3" customFormat="1" spans="1:14">
      <c r="A121" s="43">
        <v>733</v>
      </c>
      <c r="B121" s="62" t="s">
        <v>129</v>
      </c>
      <c r="C121" s="10"/>
      <c r="D121" s="44"/>
      <c r="E121" s="44"/>
      <c r="F121" s="44"/>
      <c r="G121" s="44"/>
      <c r="H121" s="44"/>
      <c r="I121" s="45"/>
      <c r="J121" s="12">
        <f t="shared" si="9"/>
        <v>0</v>
      </c>
      <c r="K121" s="44">
        <f t="shared" si="5"/>
        <v>0</v>
      </c>
      <c r="L121" s="12"/>
      <c r="M121" s="61">
        <f t="shared" si="6"/>
        <v>0</v>
      </c>
      <c r="N121" s="61">
        <f t="shared" si="7"/>
        <v>0</v>
      </c>
    </row>
    <row r="122" s="3" customFormat="1" spans="1:14">
      <c r="A122" s="13">
        <v>738</v>
      </c>
      <c r="B122" s="27" t="s">
        <v>130</v>
      </c>
      <c r="C122" s="10">
        <f>VLOOKUP(A122,[3]发放表!$A:$G,7,0)</f>
        <v>1710</v>
      </c>
      <c r="D122" s="17">
        <v>1969.7</v>
      </c>
      <c r="E122" s="17"/>
      <c r="F122" s="17"/>
      <c r="G122" s="17"/>
      <c r="H122" s="17"/>
      <c r="I122" s="12"/>
      <c r="J122" s="12">
        <f t="shared" si="9"/>
        <v>0</v>
      </c>
      <c r="K122" s="17">
        <f t="shared" si="5"/>
        <v>1969.7</v>
      </c>
      <c r="L122" s="12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="3" customFormat="1" spans="1:14">
      <c r="A123" s="13">
        <v>743</v>
      </c>
      <c r="B123" s="27" t="s">
        <v>131</v>
      </c>
      <c r="C123" s="10">
        <f>VLOOKUP(A123,[3]发放表!$A:$G,7,0)</f>
        <v>631.2</v>
      </c>
      <c r="D123" s="17">
        <v>711.8</v>
      </c>
      <c r="E123" s="17"/>
      <c r="F123" s="17"/>
      <c r="G123" s="17"/>
      <c r="H123" s="17"/>
      <c r="I123" s="12"/>
      <c r="J123" s="12">
        <f t="shared" si="9"/>
        <v>0</v>
      </c>
      <c r="K123" s="17">
        <f t="shared" si="5"/>
        <v>711.8</v>
      </c>
      <c r="L123" s="12">
        <f>VLOOKUP(A123,[4]各门店任务!$B:$AW,48,0)</f>
        <v>80.6</v>
      </c>
      <c r="M123" s="4">
        <f t="shared" si="6"/>
        <v>711.8</v>
      </c>
      <c r="N123" s="4">
        <f t="shared" si="7"/>
        <v>0</v>
      </c>
    </row>
    <row r="124" s="3" customFormat="1" spans="1:14">
      <c r="A124" s="13">
        <v>742</v>
      </c>
      <c r="B124" s="36" t="s">
        <v>132</v>
      </c>
      <c r="C124" s="10">
        <f>VLOOKUP(A124,[3]发放表!$A:$G,7,0)</f>
        <v>2490.6</v>
      </c>
      <c r="D124" s="17">
        <v>2240.1</v>
      </c>
      <c r="E124" s="17">
        <v>650.3</v>
      </c>
      <c r="F124" s="17"/>
      <c r="G124" s="17"/>
      <c r="H124" s="17"/>
      <c r="I124" s="12"/>
      <c r="J124" s="12">
        <f t="shared" si="9"/>
        <v>650.3</v>
      </c>
      <c r="K124" s="17">
        <f t="shared" si="5"/>
        <v>2890.4</v>
      </c>
      <c r="L124" s="12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="3" customFormat="1" spans="1:14">
      <c r="A125" s="46">
        <v>739</v>
      </c>
      <c r="B125" s="62" t="s">
        <v>133</v>
      </c>
      <c r="C125" s="10"/>
      <c r="D125" s="44"/>
      <c r="E125" s="44"/>
      <c r="F125" s="44"/>
      <c r="G125" s="44"/>
      <c r="H125" s="44"/>
      <c r="I125" s="45"/>
      <c r="J125" s="12">
        <f t="shared" si="9"/>
        <v>0</v>
      </c>
      <c r="K125" s="44">
        <f t="shared" si="5"/>
        <v>0</v>
      </c>
      <c r="L125" s="12"/>
      <c r="M125" s="61">
        <f t="shared" si="6"/>
        <v>0</v>
      </c>
      <c r="N125" s="61">
        <f t="shared" si="7"/>
        <v>0</v>
      </c>
    </row>
    <row r="126" s="3" customFormat="1" spans="1:14">
      <c r="A126" s="13"/>
      <c r="B126" s="19" t="s">
        <v>134</v>
      </c>
      <c r="C126" s="37">
        <f t="shared" ref="C126:M126" si="10">SUM(C4:C125)</f>
        <v>242225.3</v>
      </c>
      <c r="D126" s="17">
        <f t="shared" si="10"/>
        <v>278811.17</v>
      </c>
      <c r="E126" s="17">
        <f t="shared" si="10"/>
        <v>39103.23</v>
      </c>
      <c r="F126" s="17">
        <f t="shared" si="10"/>
        <v>573.44</v>
      </c>
      <c r="G126" s="17">
        <f t="shared" si="10"/>
        <v>769</v>
      </c>
      <c r="H126" s="17">
        <f t="shared" si="10"/>
        <v>1140.75</v>
      </c>
      <c r="I126" s="17">
        <f t="shared" si="10"/>
        <v>424</v>
      </c>
      <c r="J126" s="17">
        <f t="shared" si="10"/>
        <v>37044.04</v>
      </c>
      <c r="K126" s="17">
        <f t="shared" si="10"/>
        <v>315855.21</v>
      </c>
      <c r="L126" s="17">
        <f t="shared" si="10"/>
        <v>75689.1</v>
      </c>
      <c r="M126" s="17">
        <f t="shared" si="10"/>
        <v>317914.4</v>
      </c>
      <c r="N126" s="4">
        <f>M126-K126</f>
        <v>2059.19</v>
      </c>
    </row>
    <row r="127" s="3" customFormat="1" spans="3:14">
      <c r="C127" s="38"/>
      <c r="E127" s="39">
        <f>D126+E126</f>
        <v>317914.4</v>
      </c>
      <c r="M127" s="41">
        <f>C126+L126</f>
        <v>317914.4</v>
      </c>
      <c r="N127" s="42">
        <f>M127-E127</f>
        <v>0</v>
      </c>
    </row>
    <row r="128" customFormat="1" spans="1:1638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 t="s">
        <v>135</v>
      </c>
      <c r="L128" s="3" t="s">
        <v>136</v>
      </c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  <c r="XFD128" s="3"/>
    </row>
    <row r="129" s="3" customFormat="1" spans="13:14">
      <c r="M129" s="4"/>
      <c r="N129" s="4"/>
    </row>
    <row r="130" customFormat="1" spans="1:16384">
      <c r="A130" s="40" t="s">
        <v>137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  <c r="XFD130" s="3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7.875" style="3" customWidth="1"/>
    <col min="7" max="7" width="9" style="3" customWidth="1"/>
    <col min="8" max="8" width="8.75" style="3" customWidth="1"/>
    <col min="9" max="9" width="10.75" style="3" customWidth="1"/>
    <col min="10" max="10" width="11.625" style="3" customWidth="1"/>
    <col min="11" max="11" width="9.75" style="3" customWidth="1"/>
    <col min="12" max="12" width="13.5" style="4" customWidth="1"/>
    <col min="13" max="13" width="10.375" style="4" customWidth="1"/>
    <col min="14" max="14" width="12.125" style="3" customWidth="1"/>
    <col min="15" max="15" width="9" style="3" customWidth="1"/>
    <col min="16" max="16384" width="9" style="3"/>
  </cols>
  <sheetData>
    <row r="1" customFormat="1" ht="24" customHeight="1" spans="1:16383">
      <c r="A1" s="3"/>
      <c r="B1" s="5" t="s">
        <v>144</v>
      </c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customFormat="1" ht="24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  <c r="K2" s="6" t="s">
        <v>145</v>
      </c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</row>
    <row r="3" s="2" customFormat="1" ht="28.5" spans="1:13">
      <c r="A3" s="7"/>
      <c r="B3" s="6"/>
      <c r="C3" s="6"/>
      <c r="D3" s="6"/>
      <c r="E3" s="6" t="s">
        <v>5</v>
      </c>
      <c r="F3" s="6" t="s">
        <v>141</v>
      </c>
      <c r="G3" s="6" t="s">
        <v>142</v>
      </c>
      <c r="H3" s="6" t="s">
        <v>146</v>
      </c>
      <c r="I3" s="6" t="s">
        <v>9</v>
      </c>
      <c r="J3" s="6"/>
      <c r="K3" s="7"/>
      <c r="L3" s="30" t="s">
        <v>10</v>
      </c>
      <c r="M3" s="30" t="s">
        <v>11</v>
      </c>
    </row>
    <row r="4" s="3" customFormat="1" spans="1:13">
      <c r="A4" s="8">
        <v>52</v>
      </c>
      <c r="B4" s="9" t="s">
        <v>12</v>
      </c>
      <c r="C4" s="10">
        <f>VLOOKUP(A4,[5]发放表!$A:$G,7,0)</f>
        <v>3709.1</v>
      </c>
      <c r="D4" s="11">
        <v>4902.1</v>
      </c>
      <c r="E4" s="11"/>
      <c r="F4" s="12"/>
      <c r="G4" s="12"/>
      <c r="H4" s="12"/>
      <c r="I4" s="12">
        <f>E4-F4-G4-H4</f>
        <v>0</v>
      </c>
      <c r="J4" s="12">
        <f t="shared" ref="J4:J67" si="0">D4+I4</f>
        <v>4902.1</v>
      </c>
      <c r="K4" s="12">
        <f>VLOOKUP(A4,[6]各门店任务!$B:$BM,64,0)</f>
        <v>1193</v>
      </c>
      <c r="L4" s="4">
        <f t="shared" ref="L4:L67" si="1">C4+K4</f>
        <v>4902.1</v>
      </c>
      <c r="M4" s="4">
        <f t="shared" ref="M4:M67" si="2">L4-D4-E4</f>
        <v>0</v>
      </c>
    </row>
    <row r="5" s="3" customFormat="1" spans="1:13">
      <c r="A5" s="13">
        <v>54</v>
      </c>
      <c r="B5" s="14" t="s">
        <v>13</v>
      </c>
      <c r="C5" s="10">
        <f>VLOOKUP(A5,[5]发放表!$A:$G,7,0)</f>
        <v>4692</v>
      </c>
      <c r="D5" s="15">
        <v>4926.9</v>
      </c>
      <c r="E5" s="16">
        <v>980.3</v>
      </c>
      <c r="F5" s="15"/>
      <c r="G5" s="15"/>
      <c r="H5" s="11"/>
      <c r="I5" s="12">
        <f t="shared" ref="I5:I36" si="3">E5-F5-G5-H5</f>
        <v>980.3</v>
      </c>
      <c r="J5" s="17">
        <f t="shared" si="0"/>
        <v>5907.2</v>
      </c>
      <c r="K5" s="12">
        <f>VLOOKUP(A5,[6]各门店任务!$B:$BM,64,0)</f>
        <v>1215.2</v>
      </c>
      <c r="L5" s="4">
        <f t="shared" si="1"/>
        <v>5907.2</v>
      </c>
      <c r="M5" s="4">
        <f t="shared" si="2"/>
        <v>0</v>
      </c>
    </row>
    <row r="6" s="3" customFormat="1" spans="1:13">
      <c r="A6" s="13">
        <v>56</v>
      </c>
      <c r="B6" s="14" t="s">
        <v>14</v>
      </c>
      <c r="C6" s="10">
        <f>VLOOKUP(A6,[5]发放表!$A:$G,7,0)</f>
        <v>1035.7</v>
      </c>
      <c r="D6" s="17">
        <v>941</v>
      </c>
      <c r="E6" s="15">
        <v>220.8</v>
      </c>
      <c r="F6" s="17"/>
      <c r="G6" s="17"/>
      <c r="H6" s="12">
        <v>220.8</v>
      </c>
      <c r="I6" s="12">
        <f t="shared" si="3"/>
        <v>0</v>
      </c>
      <c r="J6" s="17">
        <f t="shared" si="0"/>
        <v>941</v>
      </c>
      <c r="K6" s="12">
        <f>VLOOKUP(A6,[6]各门店任务!$B:$BM,64,0)</f>
        <v>126.1</v>
      </c>
      <c r="L6" s="4">
        <f t="shared" si="1"/>
        <v>1161.8</v>
      </c>
      <c r="M6" s="4">
        <f t="shared" si="2"/>
        <v>0</v>
      </c>
    </row>
    <row r="7" s="3" customFormat="1" spans="1:13">
      <c r="A7" s="43">
        <v>58</v>
      </c>
      <c r="B7" s="43" t="s">
        <v>15</v>
      </c>
      <c r="C7" s="10"/>
      <c r="D7" s="44"/>
      <c r="E7" s="44"/>
      <c r="F7" s="44"/>
      <c r="G7" s="44"/>
      <c r="H7" s="45"/>
      <c r="I7" s="12">
        <f t="shared" si="3"/>
        <v>0</v>
      </c>
      <c r="J7" s="44">
        <f t="shared" si="0"/>
        <v>0</v>
      </c>
      <c r="K7" s="12"/>
      <c r="L7" s="61">
        <f t="shared" si="1"/>
        <v>0</v>
      </c>
      <c r="M7" s="61">
        <f t="shared" si="2"/>
        <v>0</v>
      </c>
    </row>
    <row r="8" s="3" customFormat="1" spans="1:13">
      <c r="A8" s="13">
        <v>307</v>
      </c>
      <c r="B8" s="14" t="s">
        <v>16</v>
      </c>
      <c r="C8" s="10">
        <f>VLOOKUP(A8,[5]发放表!$A:$G,7,0)</f>
        <v>21745.9</v>
      </c>
      <c r="D8" s="17">
        <v>12082</v>
      </c>
      <c r="E8" s="15">
        <v>17014.6</v>
      </c>
      <c r="F8" s="15"/>
      <c r="G8" s="15">
        <v>1140.75</v>
      </c>
      <c r="H8" s="11">
        <v>12.7</v>
      </c>
      <c r="I8" s="12">
        <f t="shared" si="3"/>
        <v>15861.15</v>
      </c>
      <c r="J8" s="17">
        <f t="shared" si="0"/>
        <v>27943.15</v>
      </c>
      <c r="K8" s="12">
        <f>VLOOKUP(A8,[6]各门店任务!$B:$BM,64,0)</f>
        <v>7350.7</v>
      </c>
      <c r="L8" s="4">
        <f t="shared" si="1"/>
        <v>29096.6</v>
      </c>
      <c r="M8" s="4">
        <f t="shared" si="2"/>
        <v>0</v>
      </c>
    </row>
    <row r="9" s="3" customFormat="1" spans="1:13">
      <c r="A9" s="13">
        <v>308</v>
      </c>
      <c r="B9" s="14" t="s">
        <v>17</v>
      </c>
      <c r="C9" s="10">
        <f>VLOOKUP(A9,[5]发放表!$A:$G,7,0)</f>
        <v>3267.1</v>
      </c>
      <c r="D9" s="15">
        <v>3505.1</v>
      </c>
      <c r="E9" s="15">
        <v>648</v>
      </c>
      <c r="F9" s="15"/>
      <c r="G9" s="15"/>
      <c r="H9" s="11"/>
      <c r="I9" s="12">
        <f t="shared" si="3"/>
        <v>648</v>
      </c>
      <c r="J9" s="17">
        <f t="shared" si="0"/>
        <v>4153.1</v>
      </c>
      <c r="K9" s="12">
        <f>VLOOKUP(A9,[6]各门店任务!$B:$BM,64,0)</f>
        <v>886</v>
      </c>
      <c r="L9" s="4">
        <f t="shared" si="1"/>
        <v>4153.1</v>
      </c>
      <c r="M9" s="4">
        <f t="shared" si="2"/>
        <v>0</v>
      </c>
    </row>
    <row r="10" s="3" customFormat="1" spans="1:13">
      <c r="A10" s="13">
        <v>311</v>
      </c>
      <c r="B10" s="14" t="s">
        <v>18</v>
      </c>
      <c r="C10" s="10">
        <f>VLOOKUP(A10,[5]发放表!$A:$G,7,0)</f>
        <v>4348</v>
      </c>
      <c r="D10" s="17">
        <v>4337.6</v>
      </c>
      <c r="E10" s="18">
        <v>2354</v>
      </c>
      <c r="F10" s="18"/>
      <c r="G10" s="18"/>
      <c r="H10" s="18"/>
      <c r="I10" s="12">
        <f t="shared" si="3"/>
        <v>2354</v>
      </c>
      <c r="J10" s="17">
        <f t="shared" si="0"/>
        <v>6691.6</v>
      </c>
      <c r="K10" s="12">
        <f>VLOOKUP(A10,[6]各门店任务!$B:$BM,64,0)</f>
        <v>2343.6</v>
      </c>
      <c r="L10" s="4">
        <f t="shared" si="1"/>
        <v>6691.6</v>
      </c>
      <c r="M10" s="4">
        <f t="shared" si="2"/>
        <v>0</v>
      </c>
    </row>
    <row r="11" s="3" customFormat="1" spans="1:13">
      <c r="A11" s="13">
        <v>329</v>
      </c>
      <c r="B11" s="13" t="s">
        <v>19</v>
      </c>
      <c r="C11" s="10">
        <f>VLOOKUP(A11,[5]发放表!$A:$G,7,0)</f>
        <v>3663.8</v>
      </c>
      <c r="D11" s="17">
        <v>4220.3</v>
      </c>
      <c r="E11" s="17"/>
      <c r="F11" s="17"/>
      <c r="G11" s="17"/>
      <c r="H11" s="12"/>
      <c r="I11" s="12">
        <f t="shared" si="3"/>
        <v>0</v>
      </c>
      <c r="J11" s="17">
        <f t="shared" si="0"/>
        <v>4220.3</v>
      </c>
      <c r="K11" s="12">
        <f>VLOOKUP(A11,[6]各门店任务!$B:$BM,64,0)</f>
        <v>556.5</v>
      </c>
      <c r="L11" s="4">
        <f t="shared" si="1"/>
        <v>4220.3</v>
      </c>
      <c r="M11" s="4">
        <f t="shared" si="2"/>
        <v>0</v>
      </c>
    </row>
    <row r="12" s="3" customFormat="1" spans="1:13">
      <c r="A12" s="13">
        <v>337</v>
      </c>
      <c r="B12" s="14" t="s">
        <v>20</v>
      </c>
      <c r="C12" s="10">
        <f>VLOOKUP(A12,[5]发放表!$A:$G,7,0)</f>
        <v>10171.3</v>
      </c>
      <c r="D12" s="17">
        <v>9845.21</v>
      </c>
      <c r="E12" s="17">
        <v>3164.49</v>
      </c>
      <c r="F12" s="17"/>
      <c r="G12" s="17"/>
      <c r="H12" s="12"/>
      <c r="I12" s="12">
        <f t="shared" si="3"/>
        <v>3164.49</v>
      </c>
      <c r="J12" s="17">
        <f t="shared" si="0"/>
        <v>13009.7</v>
      </c>
      <c r="K12" s="12">
        <f>VLOOKUP(A12,[6]各门店任务!$B:$BM,64,0)</f>
        <v>2838.4</v>
      </c>
      <c r="L12" s="4">
        <f t="shared" si="1"/>
        <v>13009.7</v>
      </c>
      <c r="M12" s="4">
        <f t="shared" si="2"/>
        <v>0</v>
      </c>
    </row>
    <row r="13" s="3" customFormat="1" ht="13.5" customHeight="1" spans="1:13">
      <c r="A13" s="13">
        <v>339</v>
      </c>
      <c r="B13" s="14" t="s">
        <v>21</v>
      </c>
      <c r="C13" s="10">
        <f>VLOOKUP(A13,[5]发放表!$A:$G,7,0)</f>
        <v>2053.4</v>
      </c>
      <c r="D13" s="17">
        <v>2910.6</v>
      </c>
      <c r="E13" s="17"/>
      <c r="F13" s="17"/>
      <c r="G13" s="17"/>
      <c r="H13" s="12"/>
      <c r="I13" s="12">
        <f t="shared" si="3"/>
        <v>0</v>
      </c>
      <c r="J13" s="17">
        <f t="shared" si="0"/>
        <v>2910.6</v>
      </c>
      <c r="K13" s="12">
        <f>VLOOKUP(A13,[6]各门店任务!$B:$BM,64,0)</f>
        <v>857.2</v>
      </c>
      <c r="L13" s="4">
        <f t="shared" si="1"/>
        <v>2910.6</v>
      </c>
      <c r="M13" s="4">
        <f t="shared" si="2"/>
        <v>0</v>
      </c>
    </row>
    <row r="14" s="3" customFormat="1" spans="1:13">
      <c r="A14" s="13">
        <v>341</v>
      </c>
      <c r="B14" s="14" t="s">
        <v>22</v>
      </c>
      <c r="C14" s="10">
        <f>VLOOKUP(A14,[5]发放表!$A:$G,7,0)</f>
        <v>8720</v>
      </c>
      <c r="D14" s="15">
        <v>2901.6</v>
      </c>
      <c r="E14" s="15">
        <v>8695.7</v>
      </c>
      <c r="F14" s="15"/>
      <c r="G14" s="15"/>
      <c r="H14" s="11"/>
      <c r="I14" s="12">
        <f t="shared" si="3"/>
        <v>8695.7</v>
      </c>
      <c r="J14" s="17">
        <f t="shared" si="0"/>
        <v>11597.3</v>
      </c>
      <c r="K14" s="12">
        <f>VLOOKUP(A14,[6]各门店任务!$B:$BM,64,0)</f>
        <v>2877.3</v>
      </c>
      <c r="L14" s="4">
        <f t="shared" si="1"/>
        <v>11597.3</v>
      </c>
      <c r="M14" s="4">
        <f t="shared" si="2"/>
        <v>0</v>
      </c>
    </row>
    <row r="15" s="3" customFormat="1" spans="1:13">
      <c r="A15" s="13">
        <v>343</v>
      </c>
      <c r="B15" s="14" t="s">
        <v>23</v>
      </c>
      <c r="C15" s="10">
        <f>VLOOKUP(A15,[5]发放表!$A:$G,7,0)</f>
        <v>7704.4</v>
      </c>
      <c r="D15" s="17">
        <v>9559.1</v>
      </c>
      <c r="E15" s="17"/>
      <c r="F15" s="17"/>
      <c r="G15" s="17"/>
      <c r="H15" s="12"/>
      <c r="I15" s="12">
        <f t="shared" si="3"/>
        <v>0</v>
      </c>
      <c r="J15" s="17">
        <f t="shared" si="0"/>
        <v>9559.1</v>
      </c>
      <c r="K15" s="12">
        <f>VLOOKUP(A15,[6]各门店任务!$B:$BM,64,0)</f>
        <v>1854.7</v>
      </c>
      <c r="L15" s="4">
        <f t="shared" si="1"/>
        <v>9559.1</v>
      </c>
      <c r="M15" s="4">
        <f t="shared" si="2"/>
        <v>0</v>
      </c>
    </row>
    <row r="16" s="3" customFormat="1" spans="1:13">
      <c r="A16" s="46"/>
      <c r="B16" s="47" t="s">
        <v>24</v>
      </c>
      <c r="C16" s="10"/>
      <c r="D16" s="44"/>
      <c r="E16" s="44"/>
      <c r="F16" s="44"/>
      <c r="G16" s="44"/>
      <c r="H16" s="45"/>
      <c r="I16" s="12">
        <f t="shared" si="3"/>
        <v>0</v>
      </c>
      <c r="J16" s="44">
        <f t="shared" si="0"/>
        <v>0</v>
      </c>
      <c r="K16" s="12"/>
      <c r="L16" s="61">
        <f t="shared" si="1"/>
        <v>0</v>
      </c>
      <c r="M16" s="61">
        <f t="shared" si="2"/>
        <v>0</v>
      </c>
    </row>
    <row r="17" s="3" customFormat="1" spans="1:13">
      <c r="A17" s="46">
        <v>347</v>
      </c>
      <c r="B17" s="48" t="s">
        <v>25</v>
      </c>
      <c r="C17" s="10"/>
      <c r="D17" s="44"/>
      <c r="E17" s="44"/>
      <c r="F17" s="44"/>
      <c r="G17" s="44"/>
      <c r="H17" s="45"/>
      <c r="I17" s="12">
        <f t="shared" si="3"/>
        <v>0</v>
      </c>
      <c r="J17" s="44">
        <f t="shared" si="0"/>
        <v>0</v>
      </c>
      <c r="K17" s="12"/>
      <c r="L17" s="61">
        <f t="shared" si="1"/>
        <v>0</v>
      </c>
      <c r="M17" s="61">
        <f t="shared" si="2"/>
        <v>0</v>
      </c>
    </row>
    <row r="18" s="3" customFormat="1" ht="15" customHeight="1" spans="1:13">
      <c r="A18" s="13">
        <v>349</v>
      </c>
      <c r="B18" s="14" t="s">
        <v>26</v>
      </c>
      <c r="C18" s="10">
        <f>VLOOKUP(A18,[5]发放表!$A:$G,7,0)</f>
        <v>4089.2</v>
      </c>
      <c r="D18" s="15">
        <v>3726.5</v>
      </c>
      <c r="E18" s="15">
        <v>1013.3</v>
      </c>
      <c r="F18" s="15"/>
      <c r="G18" s="15"/>
      <c r="H18" s="11"/>
      <c r="I18" s="12">
        <f t="shared" si="3"/>
        <v>1013.3</v>
      </c>
      <c r="J18" s="17">
        <f t="shared" si="0"/>
        <v>4739.8</v>
      </c>
      <c r="K18" s="12">
        <f>VLOOKUP(A18,[6]各门店任务!$B:$BM,64,0)</f>
        <v>650.6</v>
      </c>
      <c r="L18" s="4">
        <f t="shared" si="1"/>
        <v>4739.8</v>
      </c>
      <c r="M18" s="4">
        <f t="shared" si="2"/>
        <v>0</v>
      </c>
    </row>
    <row r="19" s="3" customFormat="1" spans="1:13">
      <c r="A19" s="13">
        <v>351</v>
      </c>
      <c r="B19" s="19" t="s">
        <v>27</v>
      </c>
      <c r="C19" s="10">
        <f>VLOOKUP(A19,[5]发放表!$A:$G,7,0)</f>
        <v>1890.7</v>
      </c>
      <c r="D19" s="17">
        <v>2898.5</v>
      </c>
      <c r="E19" s="17"/>
      <c r="F19" s="17"/>
      <c r="G19" s="17"/>
      <c r="H19" s="12"/>
      <c r="I19" s="12">
        <f t="shared" si="3"/>
        <v>0</v>
      </c>
      <c r="J19" s="17">
        <f t="shared" si="0"/>
        <v>2898.5</v>
      </c>
      <c r="K19" s="12">
        <f>VLOOKUP(A19,[6]各门店任务!$B:$BM,64,0)</f>
        <v>1007.8</v>
      </c>
      <c r="L19" s="4">
        <f t="shared" si="1"/>
        <v>2898.5</v>
      </c>
      <c r="M19" s="4">
        <f t="shared" si="2"/>
        <v>0</v>
      </c>
    </row>
    <row r="20" s="3" customFormat="1" spans="1:13">
      <c r="A20" s="46"/>
      <c r="B20" s="47" t="s">
        <v>28</v>
      </c>
      <c r="C20" s="10"/>
      <c r="D20" s="44"/>
      <c r="E20" s="44"/>
      <c r="F20" s="44"/>
      <c r="G20" s="44"/>
      <c r="H20" s="45"/>
      <c r="I20" s="12">
        <f t="shared" si="3"/>
        <v>0</v>
      </c>
      <c r="J20" s="44">
        <f t="shared" si="0"/>
        <v>0</v>
      </c>
      <c r="K20" s="12"/>
      <c r="L20" s="61">
        <f t="shared" si="1"/>
        <v>0</v>
      </c>
      <c r="M20" s="61">
        <f t="shared" si="2"/>
        <v>0</v>
      </c>
    </row>
    <row r="21" s="3" customFormat="1" spans="1:13">
      <c r="A21" s="13">
        <v>355</v>
      </c>
      <c r="B21" s="14" t="s">
        <v>29</v>
      </c>
      <c r="C21" s="10">
        <f>VLOOKUP(A21,[5]发放表!$A:$G,7,0)</f>
        <v>4808.4</v>
      </c>
      <c r="D21" s="17">
        <v>5136.3</v>
      </c>
      <c r="E21" s="17">
        <v>889.2</v>
      </c>
      <c r="F21" s="17"/>
      <c r="G21" s="17"/>
      <c r="H21" s="12"/>
      <c r="I21" s="12">
        <f t="shared" si="3"/>
        <v>889.2</v>
      </c>
      <c r="J21" s="17">
        <f t="shared" si="0"/>
        <v>6025.5</v>
      </c>
      <c r="K21" s="12">
        <f>VLOOKUP(A21,[6]各门店任务!$B:$BM,64,0)</f>
        <v>1217.1</v>
      </c>
      <c r="L21" s="4">
        <f t="shared" si="1"/>
        <v>6025.5</v>
      </c>
      <c r="M21" s="4">
        <f t="shared" si="2"/>
        <v>0</v>
      </c>
    </row>
    <row r="22" s="3" customFormat="1" spans="1:13">
      <c r="A22" s="13">
        <v>357</v>
      </c>
      <c r="B22" s="14" t="s">
        <v>30</v>
      </c>
      <c r="C22" s="10">
        <f>VLOOKUP(A22,[5]发放表!$A:$G,7,0)</f>
        <v>2293.8</v>
      </c>
      <c r="D22" s="15">
        <v>2523.6</v>
      </c>
      <c r="E22" s="17"/>
      <c r="F22" s="17"/>
      <c r="G22" s="17"/>
      <c r="H22" s="12"/>
      <c r="I22" s="12">
        <f t="shared" si="3"/>
        <v>0</v>
      </c>
      <c r="J22" s="17">
        <f t="shared" si="0"/>
        <v>2523.6</v>
      </c>
      <c r="K22" s="12">
        <f>VLOOKUP(A22,[6]各门店任务!$B:$BM,64,0)</f>
        <v>229.8</v>
      </c>
      <c r="L22" s="4">
        <f t="shared" si="1"/>
        <v>2523.6</v>
      </c>
      <c r="M22" s="4">
        <f t="shared" si="2"/>
        <v>0</v>
      </c>
    </row>
    <row r="23" s="3" customFormat="1" spans="1:13">
      <c r="A23" s="13">
        <v>359</v>
      </c>
      <c r="B23" s="14" t="s">
        <v>31</v>
      </c>
      <c r="C23" s="10">
        <f>VLOOKUP(A23,[5]发放表!$A:$G,7,0)</f>
        <v>2751.1</v>
      </c>
      <c r="D23" s="17">
        <v>3251.6</v>
      </c>
      <c r="E23" s="17"/>
      <c r="F23" s="17"/>
      <c r="G23" s="17"/>
      <c r="H23" s="12"/>
      <c r="I23" s="12">
        <f t="shared" si="3"/>
        <v>0</v>
      </c>
      <c r="J23" s="17">
        <f t="shared" si="0"/>
        <v>3251.6</v>
      </c>
      <c r="K23" s="12">
        <f>VLOOKUP(A23,[6]各门店任务!$B:$BM,64,0)</f>
        <v>500.5</v>
      </c>
      <c r="L23" s="4">
        <f t="shared" si="1"/>
        <v>3251.6</v>
      </c>
      <c r="M23" s="4">
        <f t="shared" si="2"/>
        <v>0</v>
      </c>
    </row>
    <row r="24" s="3" customFormat="1" spans="1:13">
      <c r="A24" s="13">
        <v>367</v>
      </c>
      <c r="B24" s="19" t="s">
        <v>32</v>
      </c>
      <c r="C24" s="10">
        <f>VLOOKUP(A24,[5]发放表!$A:$G,7,0)</f>
        <v>2405.6</v>
      </c>
      <c r="D24" s="17">
        <v>2740.4</v>
      </c>
      <c r="E24" s="17"/>
      <c r="F24" s="17"/>
      <c r="G24" s="17"/>
      <c r="H24" s="12"/>
      <c r="I24" s="12">
        <f t="shared" si="3"/>
        <v>0</v>
      </c>
      <c r="J24" s="17">
        <f t="shared" si="0"/>
        <v>2740.4</v>
      </c>
      <c r="K24" s="12">
        <f>VLOOKUP(A24,[6]各门店任务!$B:$BM,64,0)</f>
        <v>334.8</v>
      </c>
      <c r="L24" s="4">
        <f t="shared" si="1"/>
        <v>2740.4</v>
      </c>
      <c r="M24" s="4">
        <f t="shared" si="2"/>
        <v>0</v>
      </c>
    </row>
    <row r="25" s="3" customFormat="1" spans="1:13">
      <c r="A25" s="13">
        <v>365</v>
      </c>
      <c r="B25" s="14" t="s">
        <v>33</v>
      </c>
      <c r="C25" s="10">
        <f>VLOOKUP(A25,[5]发放表!$A:$G,7,0)</f>
        <v>7503.1</v>
      </c>
      <c r="D25" s="17">
        <v>8582</v>
      </c>
      <c r="E25" s="17">
        <v>1776.5</v>
      </c>
      <c r="F25" s="17"/>
      <c r="G25" s="17"/>
      <c r="H25" s="12"/>
      <c r="I25" s="12">
        <f t="shared" si="3"/>
        <v>1776.5</v>
      </c>
      <c r="J25" s="17">
        <f t="shared" si="0"/>
        <v>10358.5</v>
      </c>
      <c r="K25" s="12">
        <f>VLOOKUP(A25,[6]各门店任务!$B:$BM,64,0)</f>
        <v>2855.4</v>
      </c>
      <c r="L25" s="4">
        <f t="shared" si="1"/>
        <v>10358.5</v>
      </c>
      <c r="M25" s="4">
        <f t="shared" si="2"/>
        <v>0</v>
      </c>
    </row>
    <row r="26" s="3" customFormat="1" spans="1:13">
      <c r="A26" s="13">
        <v>371</v>
      </c>
      <c r="B26" s="19" t="s">
        <v>34</v>
      </c>
      <c r="C26" s="10">
        <f>VLOOKUP(A26,[5]发放表!$A:$G,7,0)</f>
        <v>1488.9</v>
      </c>
      <c r="D26" s="20">
        <v>1910.3</v>
      </c>
      <c r="E26" s="17"/>
      <c r="F26" s="17"/>
      <c r="G26" s="17"/>
      <c r="H26" s="12"/>
      <c r="I26" s="12">
        <f t="shared" si="3"/>
        <v>0</v>
      </c>
      <c r="J26" s="17">
        <f t="shared" si="0"/>
        <v>1910.3</v>
      </c>
      <c r="K26" s="12">
        <f>VLOOKUP(A26,[6]各门店任务!$B:$BM,64,0)</f>
        <v>421.4</v>
      </c>
      <c r="L26" s="4">
        <f t="shared" si="1"/>
        <v>1910.3</v>
      </c>
      <c r="M26" s="4">
        <f t="shared" si="2"/>
        <v>0</v>
      </c>
    </row>
    <row r="27" s="3" customFormat="1" spans="1:13">
      <c r="A27" s="49">
        <v>363</v>
      </c>
      <c r="B27" s="50" t="s">
        <v>35</v>
      </c>
      <c r="C27" s="10"/>
      <c r="D27" s="51"/>
      <c r="E27" s="52"/>
      <c r="F27" s="52"/>
      <c r="G27" s="52"/>
      <c r="H27" s="53"/>
      <c r="I27" s="12">
        <f t="shared" si="3"/>
        <v>0</v>
      </c>
      <c r="J27" s="52">
        <f t="shared" si="0"/>
        <v>0</v>
      </c>
      <c r="K27" s="12"/>
      <c r="L27" s="61">
        <f t="shared" si="1"/>
        <v>0</v>
      </c>
      <c r="M27" s="61">
        <f t="shared" si="2"/>
        <v>0</v>
      </c>
    </row>
    <row r="28" s="3" customFormat="1" spans="1:13">
      <c r="A28" s="13">
        <v>361</v>
      </c>
      <c r="B28" s="21" t="s">
        <v>36</v>
      </c>
      <c r="C28" s="10">
        <f>VLOOKUP(A28,[5]发放表!$A:$G,7,0)</f>
        <v>958.6</v>
      </c>
      <c r="D28" s="20">
        <v>1163.7</v>
      </c>
      <c r="E28" s="17"/>
      <c r="F28" s="17"/>
      <c r="G28" s="17"/>
      <c r="H28" s="12"/>
      <c r="I28" s="12">
        <f t="shared" si="3"/>
        <v>0</v>
      </c>
      <c r="J28" s="17">
        <f t="shared" si="0"/>
        <v>1163.7</v>
      </c>
      <c r="K28" s="12">
        <f>VLOOKUP(A28,[6]各门店任务!$B:$BM,64,0)</f>
        <v>205.1</v>
      </c>
      <c r="L28" s="4">
        <f t="shared" si="1"/>
        <v>1163.7</v>
      </c>
      <c r="M28" s="4">
        <f t="shared" si="2"/>
        <v>0</v>
      </c>
    </row>
    <row r="29" s="3" customFormat="1" spans="1:13">
      <c r="A29" s="13">
        <v>373</v>
      </c>
      <c r="B29" s="21" t="s">
        <v>37</v>
      </c>
      <c r="C29" s="10">
        <f>VLOOKUP(A29,[5]发放表!$A:$G,7,0)</f>
        <v>2993</v>
      </c>
      <c r="D29" s="17">
        <v>3556.9</v>
      </c>
      <c r="E29" s="17"/>
      <c r="F29" s="17"/>
      <c r="G29" s="17"/>
      <c r="H29" s="12"/>
      <c r="I29" s="12">
        <f t="shared" si="3"/>
        <v>0</v>
      </c>
      <c r="J29" s="17">
        <f t="shared" si="0"/>
        <v>3556.9</v>
      </c>
      <c r="K29" s="12">
        <f>VLOOKUP(A29,[6]各门店任务!$B:$BM,64,0)</f>
        <v>563.9</v>
      </c>
      <c r="L29" s="4">
        <f t="shared" si="1"/>
        <v>3556.9</v>
      </c>
      <c r="M29" s="4">
        <f t="shared" si="2"/>
        <v>0</v>
      </c>
    </row>
    <row r="30" s="3" customFormat="1" spans="1:13">
      <c r="A30" s="54"/>
      <c r="B30" s="55" t="s">
        <v>38</v>
      </c>
      <c r="C30" s="10"/>
      <c r="D30" s="45"/>
      <c r="E30" s="45"/>
      <c r="F30" s="45"/>
      <c r="G30" s="45"/>
      <c r="H30" s="45"/>
      <c r="I30" s="12">
        <f t="shared" si="3"/>
        <v>0</v>
      </c>
      <c r="J30" s="45">
        <f t="shared" si="0"/>
        <v>0</v>
      </c>
      <c r="K30" s="12"/>
      <c r="L30" s="61">
        <f t="shared" si="1"/>
        <v>0</v>
      </c>
      <c r="M30" s="61">
        <f t="shared" si="2"/>
        <v>0</v>
      </c>
    </row>
    <row r="31" s="3" customFormat="1" spans="1:13">
      <c r="A31" s="13">
        <v>379</v>
      </c>
      <c r="B31" s="21" t="s">
        <v>39</v>
      </c>
      <c r="C31" s="10">
        <f>VLOOKUP(A31,[5]发放表!$A:$G,7,0)</f>
        <v>2339.8</v>
      </c>
      <c r="D31" s="17">
        <v>3267.1</v>
      </c>
      <c r="E31" s="17"/>
      <c r="F31" s="17"/>
      <c r="G31" s="17"/>
      <c r="H31" s="12"/>
      <c r="I31" s="12">
        <f t="shared" si="3"/>
        <v>0</v>
      </c>
      <c r="J31" s="17">
        <f t="shared" si="0"/>
        <v>3267.1</v>
      </c>
      <c r="K31" s="12">
        <f>VLOOKUP(A31,[6]各门店任务!$B:$BM,64,0)</f>
        <v>927.3</v>
      </c>
      <c r="L31" s="4">
        <f t="shared" si="1"/>
        <v>3267.1</v>
      </c>
      <c r="M31" s="4">
        <f t="shared" si="2"/>
        <v>0</v>
      </c>
    </row>
    <row r="32" s="3" customFormat="1" spans="1:13">
      <c r="A32" s="43">
        <v>381</v>
      </c>
      <c r="B32" s="56" t="s">
        <v>40</v>
      </c>
      <c r="C32" s="10"/>
      <c r="D32" s="44"/>
      <c r="E32" s="44"/>
      <c r="F32" s="44"/>
      <c r="G32" s="44"/>
      <c r="H32" s="45"/>
      <c r="I32" s="12">
        <f t="shared" si="3"/>
        <v>0</v>
      </c>
      <c r="J32" s="44">
        <f t="shared" si="0"/>
        <v>0</v>
      </c>
      <c r="K32" s="12"/>
      <c r="L32" s="61">
        <f t="shared" si="1"/>
        <v>0</v>
      </c>
      <c r="M32" s="61">
        <f t="shared" si="2"/>
        <v>0</v>
      </c>
    </row>
    <row r="33" s="3" customFormat="1" spans="1:13">
      <c r="A33" s="13">
        <v>385</v>
      </c>
      <c r="B33" s="21" t="s">
        <v>41</v>
      </c>
      <c r="C33" s="10">
        <f>VLOOKUP(A33,[5]发放表!$A:$G,7,0)</f>
        <v>2659.1</v>
      </c>
      <c r="D33" s="17">
        <v>2977.5</v>
      </c>
      <c r="E33" s="17"/>
      <c r="F33" s="17"/>
      <c r="G33" s="17"/>
      <c r="H33" s="12"/>
      <c r="I33" s="12">
        <f t="shared" si="3"/>
        <v>0</v>
      </c>
      <c r="J33" s="17">
        <f t="shared" si="0"/>
        <v>2977.5</v>
      </c>
      <c r="K33" s="12">
        <f>VLOOKUP(A33,[6]各门店任务!$B:$BM,64,0)</f>
        <v>318.4</v>
      </c>
      <c r="L33" s="4">
        <f t="shared" si="1"/>
        <v>2977.5</v>
      </c>
      <c r="M33" s="4">
        <f t="shared" si="2"/>
        <v>0</v>
      </c>
    </row>
    <row r="34" s="3" customFormat="1" spans="1:13">
      <c r="A34" s="13">
        <v>387</v>
      </c>
      <c r="B34" s="21" t="s">
        <v>42</v>
      </c>
      <c r="C34" s="10">
        <f>VLOOKUP(A34,[5]发放表!$A:$G,7,0)</f>
        <v>5096.8</v>
      </c>
      <c r="D34" s="17">
        <v>5880.3</v>
      </c>
      <c r="E34" s="17"/>
      <c r="F34" s="17"/>
      <c r="G34" s="17"/>
      <c r="H34" s="12"/>
      <c r="I34" s="12">
        <f t="shared" si="3"/>
        <v>0</v>
      </c>
      <c r="J34" s="17">
        <f t="shared" si="0"/>
        <v>5880.3</v>
      </c>
      <c r="K34" s="12">
        <f>VLOOKUP(A34,[6]各门店任务!$B:$BM,64,0)</f>
        <v>783.5</v>
      </c>
      <c r="L34" s="4">
        <f t="shared" si="1"/>
        <v>5880.3</v>
      </c>
      <c r="M34" s="4">
        <f t="shared" si="2"/>
        <v>0</v>
      </c>
    </row>
    <row r="35" s="3" customFormat="1" spans="1:13">
      <c r="A35" s="13">
        <v>391</v>
      </c>
      <c r="B35" s="22" t="s">
        <v>43</v>
      </c>
      <c r="C35" s="10">
        <f>VLOOKUP(A35,[5]发放表!$A:$G,7,0)</f>
        <v>3462</v>
      </c>
      <c r="D35" s="15">
        <v>4030.3</v>
      </c>
      <c r="E35" s="17"/>
      <c r="F35" s="17"/>
      <c r="G35" s="17"/>
      <c r="H35" s="12"/>
      <c r="I35" s="12">
        <f t="shared" si="3"/>
        <v>0</v>
      </c>
      <c r="J35" s="17">
        <f t="shared" si="0"/>
        <v>4030.3</v>
      </c>
      <c r="K35" s="12">
        <f>VLOOKUP(A35,[6]各门店任务!$B:$BM,64,0)</f>
        <v>568.3</v>
      </c>
      <c r="L35" s="4">
        <f t="shared" si="1"/>
        <v>4030.3</v>
      </c>
      <c r="M35" s="4">
        <f t="shared" si="2"/>
        <v>0</v>
      </c>
    </row>
    <row r="36" s="3" customFormat="1" spans="1:13">
      <c r="A36" s="13">
        <v>377</v>
      </c>
      <c r="B36" s="21" t="s">
        <v>44</v>
      </c>
      <c r="C36" s="10">
        <f>VLOOKUP(A36,[5]发放表!$A:$G,7,0)</f>
        <v>2354</v>
      </c>
      <c r="D36" s="17">
        <v>2494.4</v>
      </c>
      <c r="E36" s="17"/>
      <c r="F36" s="17"/>
      <c r="G36" s="17"/>
      <c r="H36" s="12"/>
      <c r="I36" s="12">
        <f t="shared" si="3"/>
        <v>0</v>
      </c>
      <c r="J36" s="17">
        <f t="shared" si="0"/>
        <v>2494.4</v>
      </c>
      <c r="K36" s="12">
        <f>VLOOKUP(A36,[6]各门店任务!$B:$BM,64,0)</f>
        <v>140.4</v>
      </c>
      <c r="L36" s="4">
        <f t="shared" si="1"/>
        <v>2494.4</v>
      </c>
      <c r="M36" s="4">
        <f t="shared" si="2"/>
        <v>0</v>
      </c>
    </row>
    <row r="37" s="3" customFormat="1" spans="1:13">
      <c r="A37" s="13">
        <v>389</v>
      </c>
      <c r="B37" s="21" t="s">
        <v>45</v>
      </c>
      <c r="C37" s="10">
        <f>VLOOKUP(A37,[5]发放表!$A:$G,7,0)</f>
        <v>1574.4</v>
      </c>
      <c r="D37" s="17">
        <v>1620.7</v>
      </c>
      <c r="E37" s="17"/>
      <c r="F37" s="17"/>
      <c r="G37" s="17"/>
      <c r="H37" s="12"/>
      <c r="I37" s="12">
        <f t="shared" ref="I37:I68" si="4">E37-F37-G37-H37</f>
        <v>0</v>
      </c>
      <c r="J37" s="17">
        <f t="shared" si="0"/>
        <v>1620.7</v>
      </c>
      <c r="K37" s="12">
        <f>VLOOKUP(A37,[6]各门店任务!$B:$BM,64,0)</f>
        <v>46.3</v>
      </c>
      <c r="L37" s="4">
        <f t="shared" si="1"/>
        <v>1620.7</v>
      </c>
      <c r="M37" s="4">
        <f t="shared" si="2"/>
        <v>0</v>
      </c>
    </row>
    <row r="38" s="3" customFormat="1" spans="1:13">
      <c r="A38" s="46"/>
      <c r="B38" s="56" t="s">
        <v>46</v>
      </c>
      <c r="C38" s="10"/>
      <c r="D38" s="44"/>
      <c r="E38" s="44"/>
      <c r="F38" s="44"/>
      <c r="G38" s="44"/>
      <c r="H38" s="45"/>
      <c r="I38" s="12">
        <f t="shared" si="4"/>
        <v>0</v>
      </c>
      <c r="J38" s="44">
        <f t="shared" si="0"/>
        <v>0</v>
      </c>
      <c r="K38" s="12"/>
      <c r="L38" s="61">
        <f t="shared" si="1"/>
        <v>0</v>
      </c>
      <c r="M38" s="61">
        <f t="shared" si="2"/>
        <v>0</v>
      </c>
    </row>
    <row r="39" s="3" customFormat="1" spans="1:13">
      <c r="A39" s="46"/>
      <c r="B39" s="56" t="s">
        <v>47</v>
      </c>
      <c r="C39" s="10"/>
      <c r="D39" s="57"/>
      <c r="E39" s="44"/>
      <c r="F39" s="44"/>
      <c r="G39" s="44"/>
      <c r="H39" s="45"/>
      <c r="I39" s="12">
        <f t="shared" si="4"/>
        <v>0</v>
      </c>
      <c r="J39" s="44">
        <f t="shared" si="0"/>
        <v>0</v>
      </c>
      <c r="K39" s="12"/>
      <c r="L39" s="61">
        <f t="shared" si="1"/>
        <v>0</v>
      </c>
      <c r="M39" s="61">
        <f t="shared" si="2"/>
        <v>0</v>
      </c>
    </row>
    <row r="40" s="3" customFormat="1" spans="1:13">
      <c r="A40" s="13">
        <v>399</v>
      </c>
      <c r="B40" s="21" t="s">
        <v>48</v>
      </c>
      <c r="C40" s="10">
        <f>VLOOKUP(A40,[5]发放表!$A:$G,7,0)</f>
        <v>2008.3</v>
      </c>
      <c r="D40" s="20">
        <v>2364.3</v>
      </c>
      <c r="E40" s="17"/>
      <c r="F40" s="17"/>
      <c r="G40" s="17"/>
      <c r="H40" s="12"/>
      <c r="I40" s="12">
        <f t="shared" si="4"/>
        <v>0</v>
      </c>
      <c r="J40" s="17">
        <f t="shared" si="0"/>
        <v>2364.3</v>
      </c>
      <c r="K40" s="12">
        <f>VLOOKUP(A40,[6]各门店任务!$B:$BM,64,0)</f>
        <v>356</v>
      </c>
      <c r="L40" s="4">
        <f t="shared" si="1"/>
        <v>2364.3</v>
      </c>
      <c r="M40" s="4">
        <f t="shared" si="2"/>
        <v>0</v>
      </c>
    </row>
    <row r="41" s="3" customFormat="1" spans="1:13">
      <c r="A41" s="46"/>
      <c r="B41" s="56" t="s">
        <v>49</v>
      </c>
      <c r="C41" s="10"/>
      <c r="D41" s="44"/>
      <c r="E41" s="44"/>
      <c r="F41" s="44"/>
      <c r="G41" s="44"/>
      <c r="H41" s="45"/>
      <c r="I41" s="12">
        <f t="shared" si="4"/>
        <v>0</v>
      </c>
      <c r="J41" s="44">
        <f t="shared" si="0"/>
        <v>0</v>
      </c>
      <c r="K41" s="12"/>
      <c r="L41" s="61">
        <f t="shared" si="1"/>
        <v>0</v>
      </c>
      <c r="M41" s="61">
        <f t="shared" si="2"/>
        <v>0</v>
      </c>
    </row>
    <row r="42" s="3" customFormat="1" spans="1:13">
      <c r="A42" s="13">
        <v>539</v>
      </c>
      <c r="B42" s="21" t="s">
        <v>50</v>
      </c>
      <c r="C42" s="10">
        <f>VLOOKUP(A42,[5]发放表!$A:$G,7,0)</f>
        <v>1811.1</v>
      </c>
      <c r="D42" s="17">
        <v>2398.1</v>
      </c>
      <c r="E42" s="17"/>
      <c r="F42" s="17"/>
      <c r="G42" s="17"/>
      <c r="H42" s="12"/>
      <c r="I42" s="12">
        <f t="shared" si="4"/>
        <v>0</v>
      </c>
      <c r="J42" s="17">
        <f t="shared" si="0"/>
        <v>2398.1</v>
      </c>
      <c r="K42" s="12">
        <f>VLOOKUP(A42,[6]各门店任务!$B:$BM,64,0)</f>
        <v>587</v>
      </c>
      <c r="L42" s="4">
        <f t="shared" si="1"/>
        <v>2398.1</v>
      </c>
      <c r="M42" s="4">
        <f t="shared" si="2"/>
        <v>0</v>
      </c>
    </row>
    <row r="43" s="3" customFormat="1" spans="1:13">
      <c r="A43" s="13">
        <v>517</v>
      </c>
      <c r="B43" s="21" t="s">
        <v>51</v>
      </c>
      <c r="C43" s="10">
        <f>VLOOKUP(A43,[5]发放表!$A:$G,7,0)</f>
        <v>3407.9</v>
      </c>
      <c r="D43" s="17">
        <v>4161.3</v>
      </c>
      <c r="E43" s="17"/>
      <c r="F43" s="17"/>
      <c r="G43" s="17"/>
      <c r="H43" s="12"/>
      <c r="I43" s="12">
        <f t="shared" si="4"/>
        <v>0</v>
      </c>
      <c r="J43" s="17">
        <f t="shared" si="0"/>
        <v>4161.3</v>
      </c>
      <c r="K43" s="12">
        <f>VLOOKUP(A43,[6]各门店任务!$B:$BM,64,0)</f>
        <v>753.4</v>
      </c>
      <c r="L43" s="4">
        <f t="shared" si="1"/>
        <v>4161.3</v>
      </c>
      <c r="M43" s="4">
        <f t="shared" si="2"/>
        <v>0</v>
      </c>
    </row>
    <row r="44" s="3" customFormat="1" spans="1:13">
      <c r="A44" s="46"/>
      <c r="B44" s="56" t="s">
        <v>52</v>
      </c>
      <c r="C44" s="10"/>
      <c r="D44" s="44"/>
      <c r="E44" s="44"/>
      <c r="F44" s="44"/>
      <c r="G44" s="44"/>
      <c r="H44" s="45"/>
      <c r="I44" s="12">
        <f t="shared" si="4"/>
        <v>0</v>
      </c>
      <c r="J44" s="44">
        <f t="shared" si="0"/>
        <v>0</v>
      </c>
      <c r="K44" s="12"/>
      <c r="L44" s="61">
        <f t="shared" si="1"/>
        <v>0</v>
      </c>
      <c r="M44" s="61">
        <f t="shared" si="2"/>
        <v>0</v>
      </c>
    </row>
    <row r="45" s="3" customFormat="1" spans="1:13">
      <c r="A45" s="13">
        <v>514</v>
      </c>
      <c r="B45" s="23" t="s">
        <v>53</v>
      </c>
      <c r="C45" s="10">
        <f>VLOOKUP(A45,[5]发放表!$A:$G,7,0)</f>
        <v>2927.1</v>
      </c>
      <c r="D45" s="17">
        <v>3445.2</v>
      </c>
      <c r="E45" s="17"/>
      <c r="F45" s="17"/>
      <c r="G45" s="17"/>
      <c r="H45" s="12"/>
      <c r="I45" s="12">
        <f t="shared" si="4"/>
        <v>0</v>
      </c>
      <c r="J45" s="17">
        <f t="shared" si="0"/>
        <v>3445.2</v>
      </c>
      <c r="K45" s="12">
        <f>VLOOKUP(A45,[6]各门店任务!$B:$BM,64,0)</f>
        <v>518.1</v>
      </c>
      <c r="L45" s="4">
        <f t="shared" si="1"/>
        <v>3445.2</v>
      </c>
      <c r="M45" s="4">
        <f t="shared" si="2"/>
        <v>0</v>
      </c>
    </row>
    <row r="46" s="3" customFormat="1" spans="1:13">
      <c r="A46" s="13">
        <v>545</v>
      </c>
      <c r="B46" s="21" t="s">
        <v>54</v>
      </c>
      <c r="C46" s="10">
        <f>VLOOKUP(A46,[5]发放表!$A:$G,7,0)</f>
        <v>2344.4</v>
      </c>
      <c r="D46" s="17">
        <v>3650.5</v>
      </c>
      <c r="E46" s="17"/>
      <c r="F46" s="17"/>
      <c r="G46" s="17"/>
      <c r="H46" s="12"/>
      <c r="I46" s="12">
        <f t="shared" si="4"/>
        <v>0</v>
      </c>
      <c r="J46" s="17">
        <f t="shared" si="0"/>
        <v>3650.5</v>
      </c>
      <c r="K46" s="12">
        <f>VLOOKUP(A46,[6]各门店任务!$B:$BM,64,0)</f>
        <v>1306.1</v>
      </c>
      <c r="L46" s="4">
        <f t="shared" si="1"/>
        <v>3650.5</v>
      </c>
      <c r="M46" s="4">
        <f t="shared" si="2"/>
        <v>0</v>
      </c>
    </row>
    <row r="47" s="3" customFormat="1" spans="1:13">
      <c r="A47" s="13">
        <v>541</v>
      </c>
      <c r="B47" s="24" t="s">
        <v>55</v>
      </c>
      <c r="C47" s="10">
        <f>VLOOKUP(A47,[5]发放表!$A:$G,7,0)</f>
        <v>5062.6</v>
      </c>
      <c r="D47" s="17">
        <v>6223.3</v>
      </c>
      <c r="E47" s="17"/>
      <c r="F47" s="17"/>
      <c r="G47" s="17"/>
      <c r="H47" s="12"/>
      <c r="I47" s="12">
        <f t="shared" si="4"/>
        <v>0</v>
      </c>
      <c r="J47" s="17">
        <f t="shared" si="0"/>
        <v>6223.3</v>
      </c>
      <c r="K47" s="12">
        <f>VLOOKUP(A47,[6]各门店任务!$B:$BM,64,0)</f>
        <v>1160.7</v>
      </c>
      <c r="L47" s="4">
        <f t="shared" si="1"/>
        <v>6223.3</v>
      </c>
      <c r="M47" s="4">
        <f t="shared" si="2"/>
        <v>0</v>
      </c>
    </row>
    <row r="48" s="3" customFormat="1" spans="1:13">
      <c r="A48" s="43">
        <v>518</v>
      </c>
      <c r="B48" s="56" t="s">
        <v>56</v>
      </c>
      <c r="C48" s="10"/>
      <c r="D48" s="44"/>
      <c r="E48" s="44"/>
      <c r="F48" s="44"/>
      <c r="G48" s="44"/>
      <c r="H48" s="45"/>
      <c r="I48" s="12">
        <f t="shared" si="4"/>
        <v>0</v>
      </c>
      <c r="J48" s="44">
        <f t="shared" si="0"/>
        <v>0</v>
      </c>
      <c r="K48" s="12"/>
      <c r="L48" s="61">
        <f t="shared" si="1"/>
        <v>0</v>
      </c>
      <c r="M48" s="61">
        <f t="shared" si="2"/>
        <v>0</v>
      </c>
    </row>
    <row r="49" s="3" customFormat="1" spans="1:13">
      <c r="A49" s="43">
        <v>395</v>
      </c>
      <c r="B49" s="56" t="s">
        <v>57</v>
      </c>
      <c r="C49" s="10"/>
      <c r="D49" s="44"/>
      <c r="E49" s="44"/>
      <c r="F49" s="44"/>
      <c r="G49" s="44"/>
      <c r="H49" s="45"/>
      <c r="I49" s="12">
        <f t="shared" si="4"/>
        <v>0</v>
      </c>
      <c r="J49" s="44">
        <f t="shared" si="0"/>
        <v>0</v>
      </c>
      <c r="K49" s="12"/>
      <c r="L49" s="61">
        <f t="shared" si="1"/>
        <v>0</v>
      </c>
      <c r="M49" s="61">
        <f t="shared" si="2"/>
        <v>0</v>
      </c>
    </row>
    <row r="50" s="3" customFormat="1" spans="1:13">
      <c r="A50" s="13">
        <v>511</v>
      </c>
      <c r="B50" s="21" t="s">
        <v>58</v>
      </c>
      <c r="C50" s="10">
        <f>VLOOKUP(A50,[5]发放表!$A:$G,7,0)</f>
        <v>2733.7</v>
      </c>
      <c r="D50" s="20">
        <v>3114.9</v>
      </c>
      <c r="E50" s="17"/>
      <c r="F50" s="17"/>
      <c r="G50" s="17"/>
      <c r="H50" s="12"/>
      <c r="I50" s="12">
        <f t="shared" si="4"/>
        <v>0</v>
      </c>
      <c r="J50" s="17">
        <f t="shared" si="0"/>
        <v>3114.9</v>
      </c>
      <c r="K50" s="12">
        <f>VLOOKUP(A50,[6]各门店任务!$B:$BM,64,0)</f>
        <v>381.2</v>
      </c>
      <c r="L50" s="4">
        <f t="shared" si="1"/>
        <v>3114.9</v>
      </c>
      <c r="M50" s="4">
        <f t="shared" si="2"/>
        <v>0</v>
      </c>
    </row>
    <row r="51" s="3" customFormat="1" spans="1:13">
      <c r="A51" s="43">
        <v>512</v>
      </c>
      <c r="B51" s="56" t="s">
        <v>59</v>
      </c>
      <c r="C51" s="58"/>
      <c r="D51" s="57"/>
      <c r="E51" s="44"/>
      <c r="F51" s="44"/>
      <c r="G51" s="44"/>
      <c r="H51" s="45"/>
      <c r="I51" s="12">
        <f t="shared" si="4"/>
        <v>0</v>
      </c>
      <c r="J51" s="44">
        <f t="shared" si="0"/>
        <v>0</v>
      </c>
      <c r="K51" s="45"/>
      <c r="L51" s="61">
        <f t="shared" si="1"/>
        <v>0</v>
      </c>
      <c r="M51" s="61">
        <f t="shared" si="2"/>
        <v>0</v>
      </c>
    </row>
    <row r="52" s="3" customFormat="1" spans="1:13">
      <c r="A52" s="13">
        <v>513</v>
      </c>
      <c r="B52" s="21" t="s">
        <v>60</v>
      </c>
      <c r="C52" s="10">
        <f>VLOOKUP(A52,[5]发放表!$A:$G,7,0)</f>
        <v>1034.2</v>
      </c>
      <c r="D52" s="20">
        <v>1345</v>
      </c>
      <c r="E52" s="17"/>
      <c r="F52" s="17"/>
      <c r="G52" s="17"/>
      <c r="H52" s="12"/>
      <c r="I52" s="12">
        <f t="shared" si="4"/>
        <v>0</v>
      </c>
      <c r="J52" s="17">
        <f t="shared" si="0"/>
        <v>1345</v>
      </c>
      <c r="K52" s="12">
        <f>VLOOKUP(A52,[6]各门店任务!$B:$BM,64,0)</f>
        <v>310.8</v>
      </c>
      <c r="L52" s="4">
        <f t="shared" si="1"/>
        <v>1345</v>
      </c>
      <c r="M52" s="4">
        <f t="shared" si="2"/>
        <v>0</v>
      </c>
    </row>
    <row r="53" s="3" customFormat="1" spans="1:13">
      <c r="A53" s="13">
        <v>515</v>
      </c>
      <c r="B53" s="21" t="s">
        <v>61</v>
      </c>
      <c r="C53" s="10">
        <f>VLOOKUP(A53,[5]发放表!$A:$G,7,0)</f>
        <v>2420.3</v>
      </c>
      <c r="D53" s="20">
        <v>2862.7</v>
      </c>
      <c r="E53" s="17"/>
      <c r="F53" s="17"/>
      <c r="G53" s="17"/>
      <c r="H53" s="12"/>
      <c r="I53" s="12">
        <f t="shared" si="4"/>
        <v>0</v>
      </c>
      <c r="J53" s="17">
        <f t="shared" si="0"/>
        <v>2862.7</v>
      </c>
      <c r="K53" s="12">
        <f>VLOOKUP(A53,[6]各门店任务!$B:$BM,64,0)</f>
        <v>442.4</v>
      </c>
      <c r="L53" s="4">
        <f t="shared" si="1"/>
        <v>2862.7</v>
      </c>
      <c r="M53" s="4">
        <f t="shared" si="2"/>
        <v>0</v>
      </c>
    </row>
    <row r="54" s="3" customFormat="1" spans="1:13">
      <c r="A54" s="43">
        <v>516</v>
      </c>
      <c r="B54" s="56" t="s">
        <v>62</v>
      </c>
      <c r="C54" s="58"/>
      <c r="D54" s="44"/>
      <c r="E54" s="44"/>
      <c r="F54" s="44"/>
      <c r="G54" s="44"/>
      <c r="H54" s="45"/>
      <c r="I54" s="12">
        <f t="shared" si="4"/>
        <v>0</v>
      </c>
      <c r="J54" s="44">
        <f t="shared" si="0"/>
        <v>0</v>
      </c>
      <c r="K54" s="45"/>
      <c r="L54" s="61">
        <f t="shared" si="1"/>
        <v>0</v>
      </c>
      <c r="M54" s="61">
        <f t="shared" si="2"/>
        <v>0</v>
      </c>
    </row>
    <row r="55" s="3" customFormat="1" spans="1:13">
      <c r="A55" s="46"/>
      <c r="B55" s="56" t="s">
        <v>63</v>
      </c>
      <c r="C55" s="10"/>
      <c r="D55" s="44"/>
      <c r="E55" s="44"/>
      <c r="F55" s="44"/>
      <c r="G55" s="44"/>
      <c r="H55" s="45"/>
      <c r="I55" s="12">
        <f t="shared" si="4"/>
        <v>0</v>
      </c>
      <c r="J55" s="44">
        <f t="shared" si="0"/>
        <v>0</v>
      </c>
      <c r="K55" s="12"/>
      <c r="L55" s="61">
        <f t="shared" si="1"/>
        <v>0</v>
      </c>
      <c r="M55" s="61">
        <f t="shared" si="2"/>
        <v>0</v>
      </c>
    </row>
    <row r="56" s="3" customFormat="1" spans="1:13">
      <c r="A56" s="46"/>
      <c r="B56" s="56" t="s">
        <v>64</v>
      </c>
      <c r="C56" s="10"/>
      <c r="D56" s="44"/>
      <c r="E56" s="44"/>
      <c r="F56" s="44"/>
      <c r="G56" s="44"/>
      <c r="H56" s="45"/>
      <c r="I56" s="12">
        <f t="shared" si="4"/>
        <v>0</v>
      </c>
      <c r="J56" s="44">
        <f t="shared" si="0"/>
        <v>0</v>
      </c>
      <c r="K56" s="12"/>
      <c r="L56" s="61">
        <f t="shared" si="1"/>
        <v>0</v>
      </c>
      <c r="M56" s="61">
        <f t="shared" si="2"/>
        <v>0</v>
      </c>
    </row>
    <row r="57" s="3" customFormat="1" spans="1:13">
      <c r="A57" s="59">
        <v>543</v>
      </c>
      <c r="B57" s="50" t="s">
        <v>65</v>
      </c>
      <c r="C57" s="10"/>
      <c r="D57" s="52"/>
      <c r="E57" s="52"/>
      <c r="F57" s="52"/>
      <c r="G57" s="52"/>
      <c r="H57" s="53"/>
      <c r="I57" s="12">
        <f t="shared" si="4"/>
        <v>0</v>
      </c>
      <c r="J57" s="52">
        <f t="shared" si="0"/>
        <v>0</v>
      </c>
      <c r="K57" s="12"/>
      <c r="L57" s="61">
        <f t="shared" si="1"/>
        <v>0</v>
      </c>
      <c r="M57" s="61">
        <f t="shared" si="2"/>
        <v>0</v>
      </c>
    </row>
    <row r="58" s="3" customFormat="1" spans="1:13">
      <c r="A58" s="46"/>
      <c r="B58" s="56" t="s">
        <v>66</v>
      </c>
      <c r="C58" s="10"/>
      <c r="D58" s="44"/>
      <c r="E58" s="44"/>
      <c r="F58" s="44"/>
      <c r="G58" s="44"/>
      <c r="H58" s="45"/>
      <c r="I58" s="12">
        <f t="shared" si="4"/>
        <v>0</v>
      </c>
      <c r="J58" s="44">
        <f t="shared" si="0"/>
        <v>0</v>
      </c>
      <c r="K58" s="12"/>
      <c r="L58" s="61">
        <f t="shared" si="1"/>
        <v>0</v>
      </c>
      <c r="M58" s="61">
        <f t="shared" si="2"/>
        <v>0</v>
      </c>
    </row>
    <row r="59" s="3" customFormat="1" spans="1:13">
      <c r="A59" s="13">
        <v>546</v>
      </c>
      <c r="B59" s="21" t="s">
        <v>67</v>
      </c>
      <c r="C59" s="10">
        <f>VLOOKUP(A59,[5]发放表!$A:$G,7,0)</f>
        <v>1350.7</v>
      </c>
      <c r="D59" s="17">
        <v>1590.6</v>
      </c>
      <c r="E59" s="17"/>
      <c r="F59" s="17"/>
      <c r="G59" s="17"/>
      <c r="H59" s="12"/>
      <c r="I59" s="12">
        <f t="shared" si="4"/>
        <v>0</v>
      </c>
      <c r="J59" s="17">
        <f t="shared" si="0"/>
        <v>1590.6</v>
      </c>
      <c r="K59" s="12">
        <f>VLOOKUP(A59,[6]各门店任务!$B:$BM,64,0)</f>
        <v>239.9</v>
      </c>
      <c r="L59" s="4">
        <f t="shared" si="1"/>
        <v>1590.6</v>
      </c>
      <c r="M59" s="4">
        <f t="shared" si="2"/>
        <v>0</v>
      </c>
    </row>
    <row r="60" s="3" customFormat="1" spans="1:13">
      <c r="A60" s="60">
        <v>547</v>
      </c>
      <c r="B60" s="55" t="s">
        <v>68</v>
      </c>
      <c r="C60" s="10"/>
      <c r="D60" s="58"/>
      <c r="E60" s="45"/>
      <c r="F60" s="45"/>
      <c r="G60" s="45"/>
      <c r="H60" s="45"/>
      <c r="I60" s="12">
        <f t="shared" si="4"/>
        <v>0</v>
      </c>
      <c r="J60" s="45">
        <f t="shared" si="0"/>
        <v>0</v>
      </c>
      <c r="K60" s="12"/>
      <c r="L60" s="61">
        <f t="shared" si="1"/>
        <v>0</v>
      </c>
      <c r="M60" s="61">
        <f t="shared" si="2"/>
        <v>0</v>
      </c>
    </row>
    <row r="61" s="3" customFormat="1" spans="1:13">
      <c r="A61" s="43">
        <v>548</v>
      </c>
      <c r="B61" s="56" t="s">
        <v>69</v>
      </c>
      <c r="C61" s="10"/>
      <c r="D61" s="44"/>
      <c r="E61" s="44"/>
      <c r="F61" s="44"/>
      <c r="G61" s="44"/>
      <c r="H61" s="45"/>
      <c r="I61" s="12">
        <f t="shared" si="4"/>
        <v>0</v>
      </c>
      <c r="J61" s="44">
        <f t="shared" si="0"/>
        <v>0</v>
      </c>
      <c r="K61" s="12"/>
      <c r="L61" s="61">
        <f t="shared" si="1"/>
        <v>0</v>
      </c>
      <c r="M61" s="61">
        <f t="shared" si="2"/>
        <v>0</v>
      </c>
    </row>
    <row r="62" s="3" customFormat="1" spans="1:13">
      <c r="A62" s="13">
        <v>549</v>
      </c>
      <c r="B62" s="21" t="s">
        <v>70</v>
      </c>
      <c r="C62" s="10">
        <f>VLOOKUP(A62,[5]发放表!$A:$G,7,0)</f>
        <v>1827.4</v>
      </c>
      <c r="D62" s="17">
        <v>2258.4</v>
      </c>
      <c r="E62" s="17"/>
      <c r="F62" s="17"/>
      <c r="G62" s="17"/>
      <c r="H62" s="12"/>
      <c r="I62" s="12">
        <f t="shared" si="4"/>
        <v>0</v>
      </c>
      <c r="J62" s="17">
        <f t="shared" si="0"/>
        <v>2258.4</v>
      </c>
      <c r="K62" s="12">
        <f>VLOOKUP(A62,[6]各门店任务!$B:$BM,64,0)</f>
        <v>431</v>
      </c>
      <c r="L62" s="4">
        <f t="shared" si="1"/>
        <v>2258.4</v>
      </c>
      <c r="M62" s="4">
        <f t="shared" si="2"/>
        <v>0</v>
      </c>
    </row>
    <row r="63" s="3" customFormat="1" spans="1:13">
      <c r="A63" s="43">
        <v>550</v>
      </c>
      <c r="B63" s="56" t="s">
        <v>71</v>
      </c>
      <c r="C63" s="10"/>
      <c r="D63" s="44"/>
      <c r="E63" s="44"/>
      <c r="F63" s="44"/>
      <c r="G63" s="44"/>
      <c r="H63" s="45"/>
      <c r="I63" s="12">
        <f t="shared" si="4"/>
        <v>0</v>
      </c>
      <c r="J63" s="44">
        <f t="shared" si="0"/>
        <v>0</v>
      </c>
      <c r="K63" s="12"/>
      <c r="L63" s="61">
        <f t="shared" si="1"/>
        <v>0</v>
      </c>
      <c r="M63" s="61">
        <f t="shared" si="2"/>
        <v>0</v>
      </c>
    </row>
    <row r="64" s="3" customFormat="1" spans="1:13">
      <c r="A64" s="13">
        <v>570</v>
      </c>
      <c r="B64" s="21" t="s">
        <v>72</v>
      </c>
      <c r="C64" s="10">
        <f>VLOOKUP(A64,[5]发放表!$A:$G,7,0)</f>
        <v>2389.8</v>
      </c>
      <c r="D64" s="17">
        <v>2719.5</v>
      </c>
      <c r="E64" s="17"/>
      <c r="F64" s="17"/>
      <c r="G64" s="17"/>
      <c r="H64" s="12"/>
      <c r="I64" s="12">
        <f t="shared" si="4"/>
        <v>0</v>
      </c>
      <c r="J64" s="17">
        <f t="shared" si="0"/>
        <v>2719.5</v>
      </c>
      <c r="K64" s="12">
        <f>VLOOKUP(A64,[6]各门店任务!$B:$BM,64,0)</f>
        <v>329.7</v>
      </c>
      <c r="L64" s="4">
        <f t="shared" si="1"/>
        <v>2719.5</v>
      </c>
      <c r="M64" s="4">
        <f t="shared" si="2"/>
        <v>0</v>
      </c>
    </row>
    <row r="65" s="3" customFormat="1" spans="1:13">
      <c r="A65" s="13">
        <v>571</v>
      </c>
      <c r="B65" s="24" t="s">
        <v>73</v>
      </c>
      <c r="C65" s="10">
        <f>VLOOKUP(A65,[5]发放表!$A:$G,7,0)</f>
        <v>9363.8</v>
      </c>
      <c r="D65" s="15">
        <v>9972.53</v>
      </c>
      <c r="E65" s="17">
        <v>1367.87</v>
      </c>
      <c r="F65" s="17"/>
      <c r="G65" s="17"/>
      <c r="H65" s="12"/>
      <c r="I65" s="12">
        <f t="shared" si="4"/>
        <v>1367.87</v>
      </c>
      <c r="J65" s="17">
        <f t="shared" si="0"/>
        <v>11340.4</v>
      </c>
      <c r="K65" s="12">
        <f>VLOOKUP(A65,[6]各门店任务!$B:$BM,64,0)</f>
        <v>1976.6</v>
      </c>
      <c r="L65" s="4">
        <f t="shared" si="1"/>
        <v>11340.4</v>
      </c>
      <c r="M65" s="4">
        <f t="shared" si="2"/>
        <v>0</v>
      </c>
    </row>
    <row r="66" s="3" customFormat="1" spans="1:13">
      <c r="A66" s="13">
        <v>573</v>
      </c>
      <c r="B66" s="21" t="s">
        <v>74</v>
      </c>
      <c r="C66" s="10">
        <f>VLOOKUP(A66,[5]发放表!$A:$G,7,0)</f>
        <v>1746.1</v>
      </c>
      <c r="D66" s="17">
        <v>1967.3</v>
      </c>
      <c r="E66" s="17"/>
      <c r="F66" s="17"/>
      <c r="G66" s="17"/>
      <c r="H66" s="12"/>
      <c r="I66" s="12">
        <f t="shared" si="4"/>
        <v>0</v>
      </c>
      <c r="J66" s="17">
        <f t="shared" si="0"/>
        <v>1967.3</v>
      </c>
      <c r="K66" s="12">
        <f>VLOOKUP(A66,[6]各门店任务!$B:$BM,64,0)</f>
        <v>221.2</v>
      </c>
      <c r="L66" s="4">
        <f t="shared" si="1"/>
        <v>1967.3</v>
      </c>
      <c r="M66" s="4">
        <f t="shared" si="2"/>
        <v>0</v>
      </c>
    </row>
    <row r="67" s="3" customFormat="1" spans="1:13">
      <c r="A67" s="46"/>
      <c r="B67" s="56" t="s">
        <v>75</v>
      </c>
      <c r="C67" s="10"/>
      <c r="D67" s="44"/>
      <c r="E67" s="44"/>
      <c r="F67" s="44"/>
      <c r="G67" s="44"/>
      <c r="H67" s="45"/>
      <c r="I67" s="12">
        <f t="shared" si="4"/>
        <v>0</v>
      </c>
      <c r="J67" s="44">
        <f t="shared" si="0"/>
        <v>0</v>
      </c>
      <c r="K67" s="12"/>
      <c r="L67" s="61">
        <f t="shared" si="1"/>
        <v>0</v>
      </c>
      <c r="M67" s="61">
        <f t="shared" si="2"/>
        <v>0</v>
      </c>
    </row>
    <row r="68" s="3" customFormat="1" spans="1:13">
      <c r="A68" s="46"/>
      <c r="B68" s="56" t="s">
        <v>76</v>
      </c>
      <c r="C68" s="10"/>
      <c r="D68" s="44"/>
      <c r="E68" s="44"/>
      <c r="F68" s="44"/>
      <c r="G68" s="44"/>
      <c r="H68" s="45"/>
      <c r="I68" s="12">
        <f t="shared" si="4"/>
        <v>0</v>
      </c>
      <c r="J68" s="44">
        <f t="shared" ref="J68:J125" si="5">D68+I68</f>
        <v>0</v>
      </c>
      <c r="K68" s="12"/>
      <c r="L68" s="61">
        <f t="shared" ref="L68:L125" si="6">C68+K68</f>
        <v>0</v>
      </c>
      <c r="M68" s="61">
        <f t="shared" ref="M68:M125" si="7">L68-D68-E68</f>
        <v>0</v>
      </c>
    </row>
    <row r="69" s="3" customFormat="1" spans="1:13">
      <c r="A69" s="13">
        <v>577</v>
      </c>
      <c r="B69" s="21" t="s">
        <v>77</v>
      </c>
      <c r="C69" s="10">
        <f>VLOOKUP(A69,[5]发放表!$A:$G,7,0)</f>
        <v>1461.5</v>
      </c>
      <c r="D69" s="17">
        <v>1544.4</v>
      </c>
      <c r="E69" s="17"/>
      <c r="F69" s="17"/>
      <c r="G69" s="17"/>
      <c r="H69" s="12"/>
      <c r="I69" s="12">
        <f t="shared" ref="I69:I100" si="8">E69-F69-G69-H69</f>
        <v>0</v>
      </c>
      <c r="J69" s="17">
        <f t="shared" si="5"/>
        <v>1544.4</v>
      </c>
      <c r="K69" s="12">
        <f>VLOOKUP(A69,[6]各门店任务!$B:$BM,64,0)</f>
        <v>82.9</v>
      </c>
      <c r="L69" s="4">
        <f t="shared" si="6"/>
        <v>1544.4</v>
      </c>
      <c r="M69" s="4">
        <f t="shared" si="7"/>
        <v>0</v>
      </c>
    </row>
    <row r="70" s="3" customFormat="1" spans="1:13">
      <c r="A70" s="43">
        <v>579</v>
      </c>
      <c r="B70" s="56" t="s">
        <v>78</v>
      </c>
      <c r="C70" s="10"/>
      <c r="D70" s="44"/>
      <c r="E70" s="44"/>
      <c r="F70" s="44"/>
      <c r="G70" s="44"/>
      <c r="H70" s="45"/>
      <c r="I70" s="12">
        <f t="shared" si="8"/>
        <v>0</v>
      </c>
      <c r="J70" s="44">
        <f t="shared" si="5"/>
        <v>0</v>
      </c>
      <c r="K70" s="12"/>
      <c r="L70" s="61">
        <f t="shared" si="6"/>
        <v>0</v>
      </c>
      <c r="M70" s="61">
        <f t="shared" si="7"/>
        <v>0</v>
      </c>
    </row>
    <row r="71" s="3" customFormat="1" spans="1:13">
      <c r="A71" s="43">
        <v>574</v>
      </c>
      <c r="B71" s="56" t="s">
        <v>79</v>
      </c>
      <c r="C71" s="10"/>
      <c r="D71" s="57"/>
      <c r="E71" s="44"/>
      <c r="F71" s="44"/>
      <c r="G71" s="44"/>
      <c r="H71" s="45"/>
      <c r="I71" s="12">
        <f t="shared" si="8"/>
        <v>0</v>
      </c>
      <c r="J71" s="44">
        <f t="shared" si="5"/>
        <v>0</v>
      </c>
      <c r="K71" s="12"/>
      <c r="L71" s="61">
        <f t="shared" si="6"/>
        <v>0</v>
      </c>
      <c r="M71" s="61">
        <f t="shared" si="7"/>
        <v>0</v>
      </c>
    </row>
    <row r="72" s="3" customFormat="1" spans="1:13">
      <c r="A72" s="13">
        <v>581</v>
      </c>
      <c r="B72" s="25" t="s">
        <v>80</v>
      </c>
      <c r="C72" s="10">
        <f>VLOOKUP(A72,[5]发放表!$A:$G,7,0)</f>
        <v>3237.7</v>
      </c>
      <c r="D72" s="20">
        <v>3431.5</v>
      </c>
      <c r="E72" s="17"/>
      <c r="F72" s="17"/>
      <c r="G72" s="17"/>
      <c r="H72" s="12"/>
      <c r="I72" s="12">
        <f t="shared" si="8"/>
        <v>0</v>
      </c>
      <c r="J72" s="17">
        <f t="shared" si="5"/>
        <v>3431.5</v>
      </c>
      <c r="K72" s="12">
        <f>VLOOKUP(A72,[6]各门店任务!$B:$BM,64,0)</f>
        <v>193.8</v>
      </c>
      <c r="L72" s="4">
        <f t="shared" si="6"/>
        <v>3431.5</v>
      </c>
      <c r="M72" s="4">
        <f t="shared" si="7"/>
        <v>0</v>
      </c>
    </row>
    <row r="73" s="3" customFormat="1" spans="1:13">
      <c r="A73" s="13">
        <v>582</v>
      </c>
      <c r="B73" s="21" t="s">
        <v>81</v>
      </c>
      <c r="C73" s="10">
        <f>VLOOKUP(A73,[5]发放表!$A:$G,7,0)</f>
        <v>4651.8</v>
      </c>
      <c r="D73" s="20">
        <v>6640.1</v>
      </c>
      <c r="E73" s="17"/>
      <c r="F73" s="17"/>
      <c r="G73" s="17"/>
      <c r="H73" s="12"/>
      <c r="I73" s="12">
        <f t="shared" si="8"/>
        <v>0</v>
      </c>
      <c r="J73" s="17">
        <f t="shared" si="5"/>
        <v>6640.1</v>
      </c>
      <c r="K73" s="12">
        <f>VLOOKUP(A73,[6]各门店任务!$B:$BM,64,0)</f>
        <v>1988.3</v>
      </c>
      <c r="L73" s="4">
        <f t="shared" si="6"/>
        <v>6640.1</v>
      </c>
      <c r="M73" s="4">
        <f t="shared" si="7"/>
        <v>0</v>
      </c>
    </row>
    <row r="74" s="3" customFormat="1" spans="1:13">
      <c r="A74" s="13">
        <v>572</v>
      </c>
      <c r="B74" s="21" t="s">
        <v>82</v>
      </c>
      <c r="C74" s="10">
        <f>VLOOKUP(A74,[5]发放表!$A:$G,7,0)</f>
        <v>1484</v>
      </c>
      <c r="D74" s="20">
        <v>1878.8</v>
      </c>
      <c r="E74" s="17"/>
      <c r="F74" s="17"/>
      <c r="G74" s="17"/>
      <c r="H74" s="12"/>
      <c r="I74" s="12">
        <f t="shared" si="8"/>
        <v>0</v>
      </c>
      <c r="J74" s="17">
        <f t="shared" si="5"/>
        <v>1878.8</v>
      </c>
      <c r="K74" s="12">
        <f>VLOOKUP(A74,[6]各门店任务!$B:$BM,64,0)</f>
        <v>394.8</v>
      </c>
      <c r="L74" s="4">
        <f t="shared" si="6"/>
        <v>1878.8</v>
      </c>
      <c r="M74" s="4">
        <f t="shared" si="7"/>
        <v>0</v>
      </c>
    </row>
    <row r="75" s="3" customFormat="1" spans="1:13">
      <c r="A75" s="46"/>
      <c r="B75" s="56" t="s">
        <v>83</v>
      </c>
      <c r="C75" s="10"/>
      <c r="D75" s="44"/>
      <c r="E75" s="44"/>
      <c r="F75" s="44"/>
      <c r="G75" s="44"/>
      <c r="H75" s="45"/>
      <c r="I75" s="12">
        <f t="shared" si="8"/>
        <v>0</v>
      </c>
      <c r="J75" s="44">
        <f t="shared" si="5"/>
        <v>0</v>
      </c>
      <c r="K75" s="12"/>
      <c r="L75" s="61">
        <f t="shared" si="6"/>
        <v>0</v>
      </c>
      <c r="M75" s="61">
        <f t="shared" si="7"/>
        <v>0</v>
      </c>
    </row>
    <row r="76" s="3" customFormat="1" spans="1:13">
      <c r="A76" s="13">
        <v>578</v>
      </c>
      <c r="B76" s="21" t="s">
        <v>84</v>
      </c>
      <c r="C76" s="10">
        <f>VLOOKUP(A76,[5]发放表!$A:$G,7,0)</f>
        <v>2372.2</v>
      </c>
      <c r="D76" s="17">
        <v>2695.8</v>
      </c>
      <c r="E76" s="17"/>
      <c r="F76" s="17"/>
      <c r="G76" s="17"/>
      <c r="H76" s="12"/>
      <c r="I76" s="12">
        <f t="shared" si="8"/>
        <v>0</v>
      </c>
      <c r="J76" s="17">
        <f t="shared" si="5"/>
        <v>2695.8</v>
      </c>
      <c r="K76" s="12">
        <f>VLOOKUP(A76,[6]各门店任务!$B:$BM,64,0)</f>
        <v>323.6</v>
      </c>
      <c r="L76" s="4">
        <f t="shared" si="6"/>
        <v>2695.8</v>
      </c>
      <c r="M76" s="4">
        <f t="shared" si="7"/>
        <v>0</v>
      </c>
    </row>
    <row r="77" s="3" customFormat="1" spans="1:13">
      <c r="A77" s="13">
        <v>585</v>
      </c>
      <c r="B77" s="22" t="s">
        <v>85</v>
      </c>
      <c r="C77" s="10">
        <f>VLOOKUP(A77,[5]发放表!$A:$G,7,0)</f>
        <v>4494.2</v>
      </c>
      <c r="D77" s="20">
        <v>5123.3</v>
      </c>
      <c r="E77" s="17"/>
      <c r="F77" s="17"/>
      <c r="G77" s="17"/>
      <c r="H77" s="12"/>
      <c r="I77" s="12">
        <f t="shared" si="8"/>
        <v>0</v>
      </c>
      <c r="J77" s="17">
        <f t="shared" si="5"/>
        <v>5123.3</v>
      </c>
      <c r="K77" s="12">
        <f>VLOOKUP(A77,[6]各门店任务!$B:$BM,64,0)</f>
        <v>629.1</v>
      </c>
      <c r="L77" s="4">
        <f t="shared" si="6"/>
        <v>5123.3</v>
      </c>
      <c r="M77" s="4">
        <f t="shared" si="7"/>
        <v>0</v>
      </c>
    </row>
    <row r="78" s="3" customFormat="1" spans="1:13">
      <c r="A78" s="13">
        <v>584</v>
      </c>
      <c r="B78" s="21" t="s">
        <v>86</v>
      </c>
      <c r="C78" s="10">
        <f>VLOOKUP(A78,[5]发放表!$A:$G,7,0)</f>
        <v>1845.7</v>
      </c>
      <c r="D78" s="20">
        <v>2363.7</v>
      </c>
      <c r="E78" s="17"/>
      <c r="F78" s="17"/>
      <c r="G78" s="17"/>
      <c r="H78" s="12"/>
      <c r="I78" s="12">
        <f t="shared" si="8"/>
        <v>0</v>
      </c>
      <c r="J78" s="17">
        <f t="shared" si="5"/>
        <v>2363.7</v>
      </c>
      <c r="K78" s="12">
        <f>VLOOKUP(A78,[6]各门店任务!$B:$BM,64,0)</f>
        <v>518</v>
      </c>
      <c r="L78" s="4">
        <f t="shared" si="6"/>
        <v>2363.7</v>
      </c>
      <c r="M78" s="4">
        <f t="shared" si="7"/>
        <v>0</v>
      </c>
    </row>
    <row r="79" s="3" customFormat="1" spans="1:13">
      <c r="A79" s="43">
        <v>586</v>
      </c>
      <c r="B79" s="56" t="s">
        <v>87</v>
      </c>
      <c r="C79" s="58"/>
      <c r="D79" s="57"/>
      <c r="E79" s="44"/>
      <c r="F79" s="44"/>
      <c r="G79" s="44"/>
      <c r="H79" s="45"/>
      <c r="I79" s="12">
        <f t="shared" si="8"/>
        <v>0</v>
      </c>
      <c r="J79" s="44">
        <f t="shared" si="5"/>
        <v>0</v>
      </c>
      <c r="K79" s="45"/>
      <c r="L79" s="61">
        <f t="shared" si="6"/>
        <v>0</v>
      </c>
      <c r="M79" s="61">
        <f t="shared" si="7"/>
        <v>0</v>
      </c>
    </row>
    <row r="80" s="3" customFormat="1" spans="1:13">
      <c r="A80" s="13">
        <v>587</v>
      </c>
      <c r="B80" s="21" t="s">
        <v>88</v>
      </c>
      <c r="C80" s="10">
        <f>VLOOKUP(A80,[5]发放表!$A:$G,7,0)</f>
        <v>2064.4</v>
      </c>
      <c r="D80" s="20">
        <v>2255.6</v>
      </c>
      <c r="E80" s="17"/>
      <c r="F80" s="17"/>
      <c r="G80" s="17"/>
      <c r="H80" s="12"/>
      <c r="I80" s="12">
        <f t="shared" si="8"/>
        <v>0</v>
      </c>
      <c r="J80" s="17">
        <f t="shared" si="5"/>
        <v>2255.6</v>
      </c>
      <c r="K80" s="12">
        <f>VLOOKUP(A80,[6]各门店任务!$B:$BM,64,0)</f>
        <v>191.2</v>
      </c>
      <c r="L80" s="4">
        <f t="shared" si="6"/>
        <v>2255.6</v>
      </c>
      <c r="M80" s="4">
        <f t="shared" si="7"/>
        <v>0</v>
      </c>
    </row>
    <row r="81" s="3" customFormat="1" spans="1:13">
      <c r="A81" s="13">
        <v>594</v>
      </c>
      <c r="B81" s="21" t="s">
        <v>89</v>
      </c>
      <c r="C81" s="10">
        <f>VLOOKUP(A81,[5]发放表!$A:$G,7,0)</f>
        <v>3554</v>
      </c>
      <c r="D81" s="20">
        <v>4082.7</v>
      </c>
      <c r="E81" s="17"/>
      <c r="F81" s="17"/>
      <c r="G81" s="17"/>
      <c r="H81" s="12"/>
      <c r="I81" s="12">
        <f t="shared" si="8"/>
        <v>0</v>
      </c>
      <c r="J81" s="17">
        <f t="shared" si="5"/>
        <v>4082.7</v>
      </c>
      <c r="K81" s="12">
        <f>VLOOKUP(A81,[6]各门店任务!$B:$BM,64,0)</f>
        <v>528.7</v>
      </c>
      <c r="L81" s="4">
        <f t="shared" si="6"/>
        <v>4082.7</v>
      </c>
      <c r="M81" s="4">
        <f t="shared" si="7"/>
        <v>0</v>
      </c>
    </row>
    <row r="82" s="3" customFormat="1" spans="1:13">
      <c r="A82" s="13">
        <v>741</v>
      </c>
      <c r="B82" s="21" t="s">
        <v>90</v>
      </c>
      <c r="C82" s="10">
        <f>VLOOKUP(A82,[5]发放表!$A:$G,7,0)</f>
        <v>1766.7</v>
      </c>
      <c r="D82" s="20">
        <v>2039.7</v>
      </c>
      <c r="E82" s="17"/>
      <c r="F82" s="17"/>
      <c r="G82" s="17"/>
      <c r="H82" s="12"/>
      <c r="I82" s="12">
        <f t="shared" si="8"/>
        <v>0</v>
      </c>
      <c r="J82" s="17">
        <f t="shared" si="5"/>
        <v>2039.7</v>
      </c>
      <c r="K82" s="12">
        <f>VLOOKUP(A82,[6]各门店任务!$B:$BM,64,0)</f>
        <v>273</v>
      </c>
      <c r="L82" s="4">
        <f t="shared" si="6"/>
        <v>2039.7</v>
      </c>
      <c r="M82" s="4">
        <f t="shared" si="7"/>
        <v>0</v>
      </c>
    </row>
    <row r="83" s="3" customFormat="1" spans="1:13">
      <c r="A83" s="46">
        <v>590</v>
      </c>
      <c r="B83" s="56" t="s">
        <v>91</v>
      </c>
      <c r="C83" s="10"/>
      <c r="D83" s="44"/>
      <c r="E83" s="44"/>
      <c r="F83" s="44"/>
      <c r="G83" s="44"/>
      <c r="H83" s="45"/>
      <c r="I83" s="12">
        <f t="shared" si="8"/>
        <v>0</v>
      </c>
      <c r="J83" s="44">
        <f t="shared" si="5"/>
        <v>0</v>
      </c>
      <c r="K83" s="12"/>
      <c r="L83" s="61">
        <f t="shared" si="6"/>
        <v>0</v>
      </c>
      <c r="M83" s="61">
        <f t="shared" si="7"/>
        <v>0</v>
      </c>
    </row>
    <row r="84" s="3" customFormat="1" spans="1:13">
      <c r="A84" s="13">
        <v>588</v>
      </c>
      <c r="B84" s="21" t="s">
        <v>92</v>
      </c>
      <c r="C84" s="10">
        <f>VLOOKUP(A84,[5]发放表!$A:$G,7,0)</f>
        <v>1636.4</v>
      </c>
      <c r="D84" s="20">
        <v>1892.8</v>
      </c>
      <c r="E84" s="17"/>
      <c r="F84" s="17"/>
      <c r="G84" s="17"/>
      <c r="H84" s="12"/>
      <c r="I84" s="12">
        <f t="shared" si="8"/>
        <v>0</v>
      </c>
      <c r="J84" s="17">
        <f t="shared" si="5"/>
        <v>1892.8</v>
      </c>
      <c r="K84" s="12">
        <f>VLOOKUP(A84,[6]各门店任务!$B:$BM,64,0)</f>
        <v>256.4</v>
      </c>
      <c r="L84" s="4">
        <f t="shared" si="6"/>
        <v>1892.8</v>
      </c>
      <c r="M84" s="4">
        <f t="shared" si="7"/>
        <v>0</v>
      </c>
    </row>
    <row r="85" s="3" customFormat="1" spans="1:13">
      <c r="A85" s="13">
        <v>591</v>
      </c>
      <c r="B85" s="21" t="s">
        <v>93</v>
      </c>
      <c r="C85" s="10">
        <f>VLOOKUP(A85,[5]发放表!$A:$G,7,0)</f>
        <v>3285.3</v>
      </c>
      <c r="D85" s="20">
        <v>3575.6</v>
      </c>
      <c r="E85" s="17"/>
      <c r="F85" s="17"/>
      <c r="G85" s="17"/>
      <c r="H85" s="12"/>
      <c r="I85" s="12">
        <f t="shared" si="8"/>
        <v>0</v>
      </c>
      <c r="J85" s="17">
        <f t="shared" si="5"/>
        <v>3575.6</v>
      </c>
      <c r="K85" s="12">
        <f>VLOOKUP(A85,[6]各门店任务!$B:$BM,64,0)</f>
        <v>290.3</v>
      </c>
      <c r="L85" s="4">
        <f t="shared" si="6"/>
        <v>3575.6</v>
      </c>
      <c r="M85" s="4">
        <f t="shared" si="7"/>
        <v>0</v>
      </c>
    </row>
    <row r="86" s="3" customFormat="1" spans="1:13">
      <c r="A86" s="43">
        <v>593</v>
      </c>
      <c r="B86" s="56" t="s">
        <v>94</v>
      </c>
      <c r="C86" s="10"/>
      <c r="D86" s="44"/>
      <c r="E86" s="44"/>
      <c r="F86" s="44"/>
      <c r="G86" s="44"/>
      <c r="H86" s="45"/>
      <c r="I86" s="12">
        <f t="shared" si="8"/>
        <v>0</v>
      </c>
      <c r="J86" s="44">
        <f t="shared" si="5"/>
        <v>0</v>
      </c>
      <c r="K86" s="12"/>
      <c r="L86" s="61">
        <f t="shared" si="6"/>
        <v>0</v>
      </c>
      <c r="M86" s="61">
        <f t="shared" si="7"/>
        <v>0</v>
      </c>
    </row>
    <row r="87" s="3" customFormat="1" spans="1:13">
      <c r="A87" s="43"/>
      <c r="B87" s="62" t="s">
        <v>95</v>
      </c>
      <c r="C87" s="10"/>
      <c r="D87" s="44"/>
      <c r="E87" s="44"/>
      <c r="F87" s="44"/>
      <c r="G87" s="44"/>
      <c r="H87" s="45"/>
      <c r="I87" s="12">
        <f t="shared" si="8"/>
        <v>0</v>
      </c>
      <c r="J87" s="44">
        <f t="shared" si="5"/>
        <v>0</v>
      </c>
      <c r="K87" s="12"/>
      <c r="L87" s="61">
        <f t="shared" si="6"/>
        <v>0</v>
      </c>
      <c r="M87" s="61">
        <f t="shared" si="7"/>
        <v>0</v>
      </c>
    </row>
    <row r="88" s="3" customFormat="1" spans="1:13">
      <c r="A88" s="49">
        <v>596</v>
      </c>
      <c r="B88" s="63" t="s">
        <v>96</v>
      </c>
      <c r="C88" s="10"/>
      <c r="D88" s="52"/>
      <c r="E88" s="52"/>
      <c r="F88" s="52"/>
      <c r="G88" s="52"/>
      <c r="H88" s="53"/>
      <c r="I88" s="12">
        <f t="shared" si="8"/>
        <v>0</v>
      </c>
      <c r="J88" s="52">
        <f t="shared" si="5"/>
        <v>0</v>
      </c>
      <c r="K88" s="12"/>
      <c r="L88" s="61">
        <f t="shared" si="6"/>
        <v>0</v>
      </c>
      <c r="M88" s="61">
        <f t="shared" si="7"/>
        <v>0</v>
      </c>
    </row>
    <row r="89" s="3" customFormat="1" spans="1:13">
      <c r="A89" s="43">
        <v>597</v>
      </c>
      <c r="B89" s="62" t="s">
        <v>97</v>
      </c>
      <c r="C89" s="10"/>
      <c r="D89" s="44"/>
      <c r="E89" s="44"/>
      <c r="F89" s="44"/>
      <c r="G89" s="44"/>
      <c r="H89" s="45"/>
      <c r="I89" s="12">
        <f t="shared" si="8"/>
        <v>0</v>
      </c>
      <c r="J89" s="44">
        <f t="shared" si="5"/>
        <v>0</v>
      </c>
      <c r="K89" s="12"/>
      <c r="L89" s="61">
        <f t="shared" si="6"/>
        <v>0</v>
      </c>
      <c r="M89" s="61">
        <f t="shared" si="7"/>
        <v>0</v>
      </c>
    </row>
    <row r="90" s="3" customFormat="1" spans="1:13">
      <c r="A90" s="8">
        <v>707</v>
      </c>
      <c r="B90" s="26" t="s">
        <v>98</v>
      </c>
      <c r="C90" s="10">
        <f>VLOOKUP(A90,[5]发放表!$A:$G,7,0)</f>
        <v>3999.3</v>
      </c>
      <c r="D90" s="10">
        <v>4908</v>
      </c>
      <c r="E90" s="12"/>
      <c r="F90" s="12"/>
      <c r="G90" s="12"/>
      <c r="H90" s="12"/>
      <c r="I90" s="12">
        <f t="shared" si="8"/>
        <v>0</v>
      </c>
      <c r="J90" s="12">
        <f t="shared" si="5"/>
        <v>4908</v>
      </c>
      <c r="K90" s="12">
        <f>VLOOKUP(A90,[6]各门店任务!$B:$BM,64,0)</f>
        <v>908.7</v>
      </c>
      <c r="L90" s="4">
        <f t="shared" si="6"/>
        <v>4908</v>
      </c>
      <c r="M90" s="4">
        <f t="shared" si="7"/>
        <v>0</v>
      </c>
    </row>
    <row r="91" s="3" customFormat="1" spans="1:13">
      <c r="A91" s="13">
        <v>702</v>
      </c>
      <c r="B91" s="62" t="s">
        <v>99</v>
      </c>
      <c r="C91" s="10"/>
      <c r="D91" s="57"/>
      <c r="E91" s="44"/>
      <c r="F91" s="44"/>
      <c r="G91" s="44"/>
      <c r="H91" s="45"/>
      <c r="I91" s="12">
        <f t="shared" si="8"/>
        <v>0</v>
      </c>
      <c r="J91" s="44">
        <f t="shared" si="5"/>
        <v>0</v>
      </c>
      <c r="K91" s="12"/>
      <c r="L91" s="61">
        <f t="shared" si="6"/>
        <v>0</v>
      </c>
      <c r="M91" s="61">
        <f t="shared" si="7"/>
        <v>0</v>
      </c>
    </row>
    <row r="92" s="3" customFormat="1" spans="1:13">
      <c r="A92" s="13">
        <v>704</v>
      </c>
      <c r="B92" s="27" t="s">
        <v>100</v>
      </c>
      <c r="C92" s="10">
        <f>VLOOKUP(A92,[5]发放表!$A:$G,7,0)</f>
        <v>1480.4</v>
      </c>
      <c r="D92" s="20">
        <v>1614.1</v>
      </c>
      <c r="E92" s="17"/>
      <c r="F92" s="17"/>
      <c r="G92" s="17"/>
      <c r="H92" s="12"/>
      <c r="I92" s="12">
        <f t="shared" si="8"/>
        <v>0</v>
      </c>
      <c r="J92" s="17">
        <f t="shared" si="5"/>
        <v>1614.1</v>
      </c>
      <c r="K92" s="12">
        <f>VLOOKUP(A92,[6]各门店任务!$B:$BM,64,0)</f>
        <v>133.7</v>
      </c>
      <c r="L92" s="4">
        <f t="shared" si="6"/>
        <v>1614.1</v>
      </c>
      <c r="M92" s="4">
        <f t="shared" si="7"/>
        <v>0</v>
      </c>
    </row>
    <row r="93" s="3" customFormat="1" spans="1:13">
      <c r="A93" s="13">
        <v>598</v>
      </c>
      <c r="B93" s="27" t="s">
        <v>101</v>
      </c>
      <c r="C93" s="10">
        <f>VLOOKUP(A93,[5]发放表!$A:$G,7,0)</f>
        <v>2663.3</v>
      </c>
      <c r="D93" s="20">
        <v>3169.9</v>
      </c>
      <c r="E93" s="17"/>
      <c r="F93" s="17"/>
      <c r="G93" s="17"/>
      <c r="H93" s="12"/>
      <c r="I93" s="12">
        <f t="shared" si="8"/>
        <v>0</v>
      </c>
      <c r="J93" s="17">
        <f t="shared" si="5"/>
        <v>3169.9</v>
      </c>
      <c r="K93" s="12">
        <f>VLOOKUP(A93,[6]各门店任务!$B:$BM,64,0)</f>
        <v>506.6</v>
      </c>
      <c r="L93" s="4">
        <f t="shared" si="6"/>
        <v>3169.9</v>
      </c>
      <c r="M93" s="4">
        <f t="shared" si="7"/>
        <v>0</v>
      </c>
    </row>
    <row r="94" s="3" customFormat="1" spans="1:13">
      <c r="A94" s="13">
        <v>706</v>
      </c>
      <c r="B94" s="27" t="s">
        <v>102</v>
      </c>
      <c r="C94" s="10">
        <f>VLOOKUP(A94,[5]发放表!$A:$G,7,0)</f>
        <v>2080.4</v>
      </c>
      <c r="D94" s="20">
        <v>3354.7</v>
      </c>
      <c r="E94" s="17"/>
      <c r="F94" s="17"/>
      <c r="G94" s="17"/>
      <c r="H94" s="12"/>
      <c r="I94" s="12">
        <f t="shared" si="8"/>
        <v>0</v>
      </c>
      <c r="J94" s="17">
        <f t="shared" si="5"/>
        <v>3354.7</v>
      </c>
      <c r="K94" s="12">
        <f>VLOOKUP(A94,[6]各门店任务!$B:$BM,64,0)</f>
        <v>1274.3</v>
      </c>
      <c r="L94" s="4">
        <f t="shared" si="6"/>
        <v>3354.7</v>
      </c>
      <c r="M94" s="4">
        <f t="shared" si="7"/>
        <v>0</v>
      </c>
    </row>
    <row r="95" s="3" customFormat="1" spans="1:13">
      <c r="A95" s="13">
        <v>740</v>
      </c>
      <c r="B95" s="27" t="s">
        <v>103</v>
      </c>
      <c r="C95" s="10">
        <f>VLOOKUP(A95,[5]发放表!$A:$G,7,0)</f>
        <v>1263.2</v>
      </c>
      <c r="D95" s="17">
        <v>1683</v>
      </c>
      <c r="E95" s="17"/>
      <c r="F95" s="17"/>
      <c r="G95" s="17"/>
      <c r="H95" s="12"/>
      <c r="I95" s="12">
        <f t="shared" si="8"/>
        <v>0</v>
      </c>
      <c r="J95" s="17">
        <f t="shared" si="5"/>
        <v>1683</v>
      </c>
      <c r="K95" s="12">
        <f>VLOOKUP(A95,[6]各门店任务!$B:$BM,64,0)</f>
        <v>419.8</v>
      </c>
      <c r="L95" s="4">
        <f t="shared" si="6"/>
        <v>1683</v>
      </c>
      <c r="M95" s="4">
        <f t="shared" si="7"/>
        <v>0</v>
      </c>
    </row>
    <row r="96" s="3" customFormat="1" spans="1:13">
      <c r="A96" s="46"/>
      <c r="B96" s="62" t="s">
        <v>104</v>
      </c>
      <c r="C96" s="10"/>
      <c r="D96" s="44"/>
      <c r="E96" s="44"/>
      <c r="F96" s="44"/>
      <c r="G96" s="44"/>
      <c r="H96" s="45"/>
      <c r="I96" s="12">
        <f t="shared" si="8"/>
        <v>0</v>
      </c>
      <c r="J96" s="44">
        <f t="shared" si="5"/>
        <v>0</v>
      </c>
      <c r="K96" s="12"/>
      <c r="L96" s="61">
        <f t="shared" si="6"/>
        <v>0</v>
      </c>
      <c r="M96" s="61">
        <f t="shared" si="7"/>
        <v>0</v>
      </c>
    </row>
    <row r="97" s="3" customFormat="1" spans="1:13">
      <c r="A97" s="13">
        <v>710</v>
      </c>
      <c r="B97" s="27" t="s">
        <v>105</v>
      </c>
      <c r="C97" s="10">
        <f>VLOOKUP(A97,[5]发放表!$A:$G,7,0)</f>
        <v>1333.4</v>
      </c>
      <c r="D97" s="17">
        <v>1412.3</v>
      </c>
      <c r="E97" s="17"/>
      <c r="F97" s="17"/>
      <c r="G97" s="17"/>
      <c r="H97" s="12"/>
      <c r="I97" s="12">
        <f t="shared" si="8"/>
        <v>0</v>
      </c>
      <c r="J97" s="17">
        <f t="shared" si="5"/>
        <v>1412.3</v>
      </c>
      <c r="K97" s="12">
        <f>VLOOKUP(A97,[6]各门店任务!$B:$BM,64,0)</f>
        <v>78.9</v>
      </c>
      <c r="L97" s="4">
        <f t="shared" si="6"/>
        <v>1412.3</v>
      </c>
      <c r="M97" s="4">
        <f t="shared" si="7"/>
        <v>0</v>
      </c>
    </row>
    <row r="98" s="3" customFormat="1" spans="1:13">
      <c r="A98" s="46"/>
      <c r="B98" s="62" t="s">
        <v>106</v>
      </c>
      <c r="C98" s="10"/>
      <c r="D98" s="44"/>
      <c r="E98" s="44"/>
      <c r="F98" s="44"/>
      <c r="G98" s="44"/>
      <c r="H98" s="45"/>
      <c r="I98" s="12">
        <f t="shared" si="8"/>
        <v>0</v>
      </c>
      <c r="J98" s="44">
        <f t="shared" si="5"/>
        <v>0</v>
      </c>
      <c r="K98" s="12"/>
      <c r="L98" s="61">
        <f t="shared" si="6"/>
        <v>0</v>
      </c>
      <c r="M98" s="61">
        <f t="shared" si="7"/>
        <v>0</v>
      </c>
    </row>
    <row r="99" s="3" customFormat="1" spans="1:13">
      <c r="A99" s="13">
        <v>709</v>
      </c>
      <c r="B99" s="27" t="s">
        <v>107</v>
      </c>
      <c r="C99" s="10">
        <f>VLOOKUP(A99,[5]发放表!$A:$G,7,0)</f>
        <v>1980.5</v>
      </c>
      <c r="D99" s="17">
        <v>2408</v>
      </c>
      <c r="E99" s="17"/>
      <c r="F99" s="17"/>
      <c r="G99" s="17"/>
      <c r="H99" s="12"/>
      <c r="I99" s="12">
        <f t="shared" si="8"/>
        <v>0</v>
      </c>
      <c r="J99" s="17">
        <f t="shared" si="5"/>
        <v>2408</v>
      </c>
      <c r="K99" s="12">
        <f>VLOOKUP(A99,[6]各门店任务!$B:$BM,64,0)</f>
        <v>427.5</v>
      </c>
      <c r="L99" s="4">
        <f t="shared" si="6"/>
        <v>2408</v>
      </c>
      <c r="M99" s="4">
        <f t="shared" si="7"/>
        <v>0</v>
      </c>
    </row>
    <row r="100" s="3" customFormat="1" spans="1:13">
      <c r="A100" s="43">
        <v>714</v>
      </c>
      <c r="B100" s="62" t="s">
        <v>108</v>
      </c>
      <c r="C100" s="58"/>
      <c r="D100" s="57"/>
      <c r="E100" s="44"/>
      <c r="F100" s="44"/>
      <c r="G100" s="44"/>
      <c r="H100" s="45"/>
      <c r="I100" s="12">
        <f t="shared" si="8"/>
        <v>0</v>
      </c>
      <c r="J100" s="44">
        <f t="shared" si="5"/>
        <v>0</v>
      </c>
      <c r="K100" s="45"/>
      <c r="L100" s="61">
        <f t="shared" si="6"/>
        <v>0</v>
      </c>
      <c r="M100" s="61">
        <f t="shared" si="7"/>
        <v>0</v>
      </c>
    </row>
    <row r="101" s="3" customFormat="1" spans="1:13">
      <c r="A101" s="13">
        <v>713</v>
      </c>
      <c r="B101" s="27" t="s">
        <v>109</v>
      </c>
      <c r="C101" s="10">
        <f>VLOOKUP(A101,[5]发放表!$A:$G,7,0)</f>
        <v>2258.7</v>
      </c>
      <c r="D101" s="20">
        <v>3003.4</v>
      </c>
      <c r="E101" s="17"/>
      <c r="F101" s="17"/>
      <c r="G101" s="17"/>
      <c r="H101" s="12"/>
      <c r="I101" s="12">
        <f t="shared" ref="I101:I125" si="9">E101-F101-G101-H101</f>
        <v>0</v>
      </c>
      <c r="J101" s="17">
        <f t="shared" si="5"/>
        <v>3003.4</v>
      </c>
      <c r="K101" s="12">
        <f>VLOOKUP(A101,[6]各门店任务!$B:$BM,64,0)</f>
        <v>744.7</v>
      </c>
      <c r="L101" s="4">
        <f t="shared" si="6"/>
        <v>3003.4</v>
      </c>
      <c r="M101" s="4">
        <f t="shared" si="7"/>
        <v>0</v>
      </c>
    </row>
    <row r="102" s="3" customFormat="1" spans="1:13">
      <c r="A102" s="43">
        <v>715</v>
      </c>
      <c r="B102" s="62" t="s">
        <v>110</v>
      </c>
      <c r="C102" s="58"/>
      <c r="D102" s="44"/>
      <c r="E102" s="44"/>
      <c r="F102" s="44"/>
      <c r="G102" s="44"/>
      <c r="H102" s="45"/>
      <c r="I102" s="12">
        <f t="shared" si="9"/>
        <v>0</v>
      </c>
      <c r="J102" s="44">
        <f t="shared" si="5"/>
        <v>0</v>
      </c>
      <c r="K102" s="45"/>
      <c r="L102" s="61">
        <f t="shared" si="6"/>
        <v>0</v>
      </c>
      <c r="M102" s="61">
        <f t="shared" si="7"/>
        <v>0</v>
      </c>
    </row>
    <row r="103" s="3" customFormat="1" spans="1:13">
      <c r="A103" s="13">
        <v>712</v>
      </c>
      <c r="B103" s="31" t="s">
        <v>111</v>
      </c>
      <c r="C103" s="10">
        <f>VLOOKUP(A103,[5]发放表!$A:$G,7,0)</f>
        <v>6789.6</v>
      </c>
      <c r="D103" s="15">
        <v>8782.9</v>
      </c>
      <c r="E103" s="17"/>
      <c r="F103" s="17"/>
      <c r="G103" s="17"/>
      <c r="H103" s="12"/>
      <c r="I103" s="12">
        <f t="shared" si="9"/>
        <v>0</v>
      </c>
      <c r="J103" s="17">
        <f t="shared" si="5"/>
        <v>8782.9</v>
      </c>
      <c r="K103" s="12">
        <f>VLOOKUP(A103,[6]各门店任务!$B:$BM,64,0)</f>
        <v>1993.3</v>
      </c>
      <c r="L103" s="4">
        <f t="shared" si="6"/>
        <v>8782.9</v>
      </c>
      <c r="M103" s="4">
        <f t="shared" si="7"/>
        <v>0</v>
      </c>
    </row>
    <row r="104" s="3" customFormat="1" spans="1:13">
      <c r="A104" s="13">
        <v>717</v>
      </c>
      <c r="B104" s="27" t="s">
        <v>112</v>
      </c>
      <c r="C104" s="10">
        <f>VLOOKUP(A104,[5]发放表!$A:$G,7,0)</f>
        <v>3105.9</v>
      </c>
      <c r="D104" s="20">
        <v>3620</v>
      </c>
      <c r="E104" s="17"/>
      <c r="F104" s="17"/>
      <c r="G104" s="17"/>
      <c r="H104" s="12"/>
      <c r="I104" s="12">
        <f t="shared" si="9"/>
        <v>0</v>
      </c>
      <c r="J104" s="17">
        <f t="shared" si="5"/>
        <v>3620</v>
      </c>
      <c r="K104" s="12">
        <f>VLOOKUP(A104,[6]各门店任务!$B:$BM,64,0)</f>
        <v>514.1</v>
      </c>
      <c r="L104" s="4">
        <f t="shared" si="6"/>
        <v>3620</v>
      </c>
      <c r="M104" s="4">
        <f t="shared" si="7"/>
        <v>0</v>
      </c>
    </row>
    <row r="105" s="3" customFormat="1" spans="1:13">
      <c r="A105" s="13">
        <v>721</v>
      </c>
      <c r="B105" s="27" t="s">
        <v>113</v>
      </c>
      <c r="C105" s="10">
        <f>VLOOKUP(A105,[5]发放表!$A:$G,7,0)</f>
        <v>2373.7</v>
      </c>
      <c r="D105" s="20">
        <v>2766.2</v>
      </c>
      <c r="E105" s="17"/>
      <c r="F105" s="17"/>
      <c r="G105" s="17"/>
      <c r="H105" s="12"/>
      <c r="I105" s="12">
        <f t="shared" si="9"/>
        <v>0</v>
      </c>
      <c r="J105" s="17">
        <f t="shared" si="5"/>
        <v>2766.2</v>
      </c>
      <c r="K105" s="12">
        <f>VLOOKUP(A105,[6]各门店任务!$B:$BM,64,0)</f>
        <v>392.5</v>
      </c>
      <c r="L105" s="4">
        <f t="shared" si="6"/>
        <v>2766.2</v>
      </c>
      <c r="M105" s="4">
        <f t="shared" si="7"/>
        <v>0</v>
      </c>
    </row>
    <row r="106" s="3" customFormat="1" spans="1:13">
      <c r="A106" s="13">
        <v>726</v>
      </c>
      <c r="B106" s="27" t="s">
        <v>114</v>
      </c>
      <c r="C106" s="10">
        <f>VLOOKUP(A106,[5]发放表!$A:$G,7,0)</f>
        <v>4729.7</v>
      </c>
      <c r="D106" s="17">
        <v>5387.3</v>
      </c>
      <c r="E106" s="17"/>
      <c r="F106" s="17"/>
      <c r="G106" s="17"/>
      <c r="H106" s="12"/>
      <c r="I106" s="12">
        <f t="shared" si="9"/>
        <v>0</v>
      </c>
      <c r="J106" s="17">
        <f t="shared" si="5"/>
        <v>5387.3</v>
      </c>
      <c r="K106" s="12">
        <f>VLOOKUP(A106,[6]各门店任务!$B:$BM,64,0)</f>
        <v>657.6</v>
      </c>
      <c r="L106" s="4">
        <f t="shared" si="6"/>
        <v>5387.3</v>
      </c>
      <c r="M106" s="4">
        <f t="shared" si="7"/>
        <v>0</v>
      </c>
    </row>
    <row r="107" s="3" customFormat="1" spans="1:13">
      <c r="A107" s="13">
        <v>720</v>
      </c>
      <c r="B107" s="27" t="s">
        <v>115</v>
      </c>
      <c r="C107" s="10">
        <f>VLOOKUP(A107,[5]发放表!$A:$G,7,0)</f>
        <v>1998.3</v>
      </c>
      <c r="D107" s="17">
        <v>2541.8</v>
      </c>
      <c r="E107" s="17"/>
      <c r="F107" s="17"/>
      <c r="G107" s="17"/>
      <c r="H107" s="12"/>
      <c r="I107" s="12">
        <f t="shared" si="9"/>
        <v>0</v>
      </c>
      <c r="J107" s="17">
        <f t="shared" si="5"/>
        <v>2541.8</v>
      </c>
      <c r="K107" s="12">
        <f>VLOOKUP(A107,[6]各门店任务!$B:$BM,64,0)</f>
        <v>543.5</v>
      </c>
      <c r="L107" s="4">
        <f t="shared" si="6"/>
        <v>2541.8</v>
      </c>
      <c r="M107" s="4">
        <f t="shared" si="7"/>
        <v>0</v>
      </c>
    </row>
    <row r="108" s="3" customFormat="1" spans="1:13">
      <c r="A108" s="13">
        <v>716</v>
      </c>
      <c r="B108" s="27" t="s">
        <v>116</v>
      </c>
      <c r="C108" s="10">
        <f>VLOOKUP(A108,[5]发放表!$A:$G,7,0)</f>
        <v>1837.7</v>
      </c>
      <c r="D108" s="17">
        <v>2427.6</v>
      </c>
      <c r="E108" s="17"/>
      <c r="F108" s="17"/>
      <c r="G108" s="17"/>
      <c r="H108" s="12"/>
      <c r="I108" s="12">
        <f t="shared" si="9"/>
        <v>0</v>
      </c>
      <c r="J108" s="17">
        <f t="shared" si="5"/>
        <v>2427.6</v>
      </c>
      <c r="K108" s="12">
        <f>VLOOKUP(A108,[6]各门店任务!$B:$BM,64,0)</f>
        <v>589.9</v>
      </c>
      <c r="L108" s="4">
        <f t="shared" si="6"/>
        <v>2427.6</v>
      </c>
      <c r="M108" s="4">
        <f t="shared" si="7"/>
        <v>0</v>
      </c>
    </row>
    <row r="109" s="3" customFormat="1" spans="1:13">
      <c r="A109" s="13">
        <v>718</v>
      </c>
      <c r="B109" s="27" t="s">
        <v>117</v>
      </c>
      <c r="C109" s="10">
        <f>VLOOKUP(A109,[5]发放表!$A:$G,7,0)</f>
        <v>1146</v>
      </c>
      <c r="D109" s="17">
        <v>1483.5</v>
      </c>
      <c r="E109" s="17"/>
      <c r="F109" s="17"/>
      <c r="G109" s="17"/>
      <c r="H109" s="12"/>
      <c r="I109" s="12">
        <f t="shared" si="9"/>
        <v>0</v>
      </c>
      <c r="J109" s="17">
        <f t="shared" si="5"/>
        <v>1483.5</v>
      </c>
      <c r="K109" s="12">
        <f>VLOOKUP(A109,[6]各门店任务!$B:$BM,64,0)</f>
        <v>337.5</v>
      </c>
      <c r="L109" s="4">
        <f t="shared" si="6"/>
        <v>1483.5</v>
      </c>
      <c r="M109" s="4">
        <f t="shared" si="7"/>
        <v>0</v>
      </c>
    </row>
    <row r="110" s="3" customFormat="1" spans="1:13">
      <c r="A110" s="13">
        <v>734</v>
      </c>
      <c r="B110" s="27" t="s">
        <v>118</v>
      </c>
      <c r="C110" s="10">
        <f>VLOOKUP(A110,[5]发放表!$A:$G,7,0)</f>
        <v>3055.6</v>
      </c>
      <c r="D110" s="17">
        <v>3194.5</v>
      </c>
      <c r="E110" s="17"/>
      <c r="F110" s="17"/>
      <c r="G110" s="17"/>
      <c r="H110" s="12"/>
      <c r="I110" s="12">
        <f t="shared" si="9"/>
        <v>0</v>
      </c>
      <c r="J110" s="17">
        <f t="shared" si="5"/>
        <v>3194.5</v>
      </c>
      <c r="K110" s="12">
        <f>VLOOKUP(A110,[6]各门店任务!$B:$BM,64,0)</f>
        <v>138.9</v>
      </c>
      <c r="L110" s="4">
        <f t="shared" si="6"/>
        <v>3194.5</v>
      </c>
      <c r="M110" s="4">
        <f t="shared" si="7"/>
        <v>0</v>
      </c>
    </row>
    <row r="111" s="3" customFormat="1" spans="1:13">
      <c r="A111" s="13">
        <v>719</v>
      </c>
      <c r="B111" s="27" t="s">
        <v>119</v>
      </c>
      <c r="C111" s="10">
        <f>VLOOKUP(A111,[5]发放表!$A:$G,7,0)</f>
        <v>3407.7</v>
      </c>
      <c r="D111" s="17">
        <v>4445.9</v>
      </c>
      <c r="E111" s="17"/>
      <c r="F111" s="17"/>
      <c r="G111" s="17"/>
      <c r="H111" s="12"/>
      <c r="I111" s="12">
        <f t="shared" si="9"/>
        <v>0</v>
      </c>
      <c r="J111" s="17">
        <f t="shared" si="5"/>
        <v>4445.9</v>
      </c>
      <c r="K111" s="12">
        <f>VLOOKUP(A111,[6]各门店任务!$B:$BM,64,0)</f>
        <v>1038.2</v>
      </c>
      <c r="L111" s="4">
        <f t="shared" si="6"/>
        <v>4445.9</v>
      </c>
      <c r="M111" s="4">
        <f t="shared" si="7"/>
        <v>0</v>
      </c>
    </row>
    <row r="112" s="3" customFormat="1" spans="1:13">
      <c r="A112" s="13">
        <v>724</v>
      </c>
      <c r="B112" s="31" t="s">
        <v>120</v>
      </c>
      <c r="C112" s="10">
        <f>VLOOKUP(A112,[5]发放表!$A:$G,7,0)</f>
        <v>2847.7</v>
      </c>
      <c r="D112" s="20">
        <v>3051.8</v>
      </c>
      <c r="E112" s="15"/>
      <c r="F112" s="17"/>
      <c r="G112" s="17"/>
      <c r="H112" s="12"/>
      <c r="I112" s="12">
        <f t="shared" si="9"/>
        <v>0</v>
      </c>
      <c r="J112" s="17">
        <f t="shared" si="5"/>
        <v>3051.8</v>
      </c>
      <c r="K112" s="12">
        <f>VLOOKUP(A112,[6]各门店任务!$B:$BM,64,0)</f>
        <v>204.1</v>
      </c>
      <c r="L112" s="4">
        <f t="shared" si="6"/>
        <v>3051.8</v>
      </c>
      <c r="M112" s="4">
        <f t="shared" si="7"/>
        <v>0</v>
      </c>
    </row>
    <row r="113" s="3" customFormat="1" spans="1:13">
      <c r="A113" s="43">
        <v>731</v>
      </c>
      <c r="B113" s="62" t="s">
        <v>121</v>
      </c>
      <c r="C113" s="10"/>
      <c r="D113" s="57"/>
      <c r="E113" s="44"/>
      <c r="F113" s="44"/>
      <c r="G113" s="44"/>
      <c r="H113" s="45"/>
      <c r="I113" s="12">
        <f t="shared" si="9"/>
        <v>0</v>
      </c>
      <c r="J113" s="44">
        <f t="shared" si="5"/>
        <v>0</v>
      </c>
      <c r="K113" s="12"/>
      <c r="L113" s="61">
        <f t="shared" si="6"/>
        <v>0</v>
      </c>
      <c r="M113" s="61">
        <f t="shared" si="7"/>
        <v>0</v>
      </c>
    </row>
    <row r="114" s="3" customFormat="1" spans="1:13">
      <c r="A114" s="46"/>
      <c r="B114" s="62" t="s">
        <v>122</v>
      </c>
      <c r="C114" s="10"/>
      <c r="D114" s="44"/>
      <c r="E114" s="44"/>
      <c r="F114" s="44"/>
      <c r="G114" s="44"/>
      <c r="H114" s="45"/>
      <c r="I114" s="12">
        <f t="shared" si="9"/>
        <v>0</v>
      </c>
      <c r="J114" s="44">
        <f t="shared" si="5"/>
        <v>0</v>
      </c>
      <c r="K114" s="12"/>
      <c r="L114" s="61">
        <f t="shared" si="6"/>
        <v>0</v>
      </c>
      <c r="M114" s="61">
        <f t="shared" si="7"/>
        <v>0</v>
      </c>
    </row>
    <row r="115" s="3" customFormat="1" spans="1:13">
      <c r="A115" s="13">
        <v>723</v>
      </c>
      <c r="B115" s="27" t="s">
        <v>123</v>
      </c>
      <c r="C115" s="10">
        <f>VLOOKUP(A115,[5]发放表!$A:$G,7,0)</f>
        <v>1904.8</v>
      </c>
      <c r="D115" s="20">
        <v>2066.7</v>
      </c>
      <c r="E115" s="17"/>
      <c r="F115" s="17"/>
      <c r="G115" s="17"/>
      <c r="H115" s="12"/>
      <c r="I115" s="12">
        <f t="shared" si="9"/>
        <v>0</v>
      </c>
      <c r="J115" s="17">
        <f t="shared" si="5"/>
        <v>2066.7</v>
      </c>
      <c r="K115" s="12">
        <f>VLOOKUP(A115,[6]各门店任务!$B:$BM,64,0)</f>
        <v>161.9</v>
      </c>
      <c r="L115" s="4">
        <f t="shared" si="6"/>
        <v>2066.7</v>
      </c>
      <c r="M115" s="4">
        <f t="shared" si="7"/>
        <v>0</v>
      </c>
    </row>
    <row r="116" s="3" customFormat="1" spans="1:13">
      <c r="A116" s="13">
        <v>737</v>
      </c>
      <c r="B116" s="27" t="s">
        <v>124</v>
      </c>
      <c r="C116" s="10">
        <f>VLOOKUP(A116,[5]发放表!$A:$G,7,0)</f>
        <v>1311.9</v>
      </c>
      <c r="D116" s="17">
        <v>1515.7</v>
      </c>
      <c r="E116" s="17"/>
      <c r="F116" s="17"/>
      <c r="G116" s="17"/>
      <c r="H116" s="12"/>
      <c r="I116" s="12">
        <f t="shared" si="9"/>
        <v>0</v>
      </c>
      <c r="J116" s="17">
        <f t="shared" si="5"/>
        <v>1515.7</v>
      </c>
      <c r="K116" s="12">
        <f>VLOOKUP(A116,[6]各门店任务!$B:$BM,64,0)</f>
        <v>203.8</v>
      </c>
      <c r="L116" s="4">
        <f t="shared" si="6"/>
        <v>1515.7</v>
      </c>
      <c r="M116" s="4">
        <f t="shared" si="7"/>
        <v>0</v>
      </c>
    </row>
    <row r="117" s="3" customFormat="1" spans="1:13">
      <c r="A117" s="13">
        <v>732</v>
      </c>
      <c r="B117" s="27" t="s">
        <v>125</v>
      </c>
      <c r="C117" s="10">
        <f>VLOOKUP(A117,[5]发放表!$A:$G,7,0)</f>
        <v>1340.9</v>
      </c>
      <c r="D117" s="17">
        <v>1446.8</v>
      </c>
      <c r="E117" s="17"/>
      <c r="F117" s="17"/>
      <c r="G117" s="17"/>
      <c r="H117" s="12"/>
      <c r="I117" s="12">
        <f t="shared" si="9"/>
        <v>0</v>
      </c>
      <c r="J117" s="17">
        <f t="shared" si="5"/>
        <v>1446.8</v>
      </c>
      <c r="K117" s="12">
        <f>VLOOKUP(A117,[6]各门店任务!$B:$BM,64,0)</f>
        <v>105.9</v>
      </c>
      <c r="L117" s="4">
        <f t="shared" si="6"/>
        <v>1446.8</v>
      </c>
      <c r="M117" s="4">
        <f t="shared" si="7"/>
        <v>0</v>
      </c>
    </row>
    <row r="118" s="3" customFormat="1" spans="1:13">
      <c r="A118" s="32">
        <v>727</v>
      </c>
      <c r="B118" s="33" t="s">
        <v>126</v>
      </c>
      <c r="C118" s="10">
        <f>VLOOKUP(A118,[5]发放表!$A:$G,7,0)</f>
        <v>1934.2</v>
      </c>
      <c r="D118" s="34">
        <v>2118.5</v>
      </c>
      <c r="E118" s="34"/>
      <c r="F118" s="34"/>
      <c r="G118" s="34"/>
      <c r="H118" s="35"/>
      <c r="I118" s="12">
        <f t="shared" si="9"/>
        <v>0</v>
      </c>
      <c r="J118" s="34">
        <f t="shared" si="5"/>
        <v>2118.5</v>
      </c>
      <c r="K118" s="12">
        <f>VLOOKUP(A118,[6]各门店任务!$B:$BM,64,0)</f>
        <v>184.3</v>
      </c>
      <c r="L118" s="4">
        <f t="shared" si="6"/>
        <v>2118.5</v>
      </c>
      <c r="M118" s="4">
        <f t="shared" si="7"/>
        <v>0</v>
      </c>
    </row>
    <row r="119" s="3" customFormat="1" spans="1:13">
      <c r="A119" s="46"/>
      <c r="B119" s="62" t="s">
        <v>127</v>
      </c>
      <c r="C119" s="10"/>
      <c r="D119" s="44"/>
      <c r="E119" s="44"/>
      <c r="F119" s="44"/>
      <c r="G119" s="44"/>
      <c r="H119" s="45"/>
      <c r="I119" s="12">
        <f t="shared" si="9"/>
        <v>0</v>
      </c>
      <c r="J119" s="44">
        <f t="shared" si="5"/>
        <v>0</v>
      </c>
      <c r="K119" s="12"/>
      <c r="L119" s="61">
        <f t="shared" si="6"/>
        <v>0</v>
      </c>
      <c r="M119" s="61">
        <f t="shared" si="7"/>
        <v>0</v>
      </c>
    </row>
    <row r="120" s="3" customFormat="1" spans="1:13">
      <c r="A120" s="8">
        <v>730</v>
      </c>
      <c r="B120" s="26" t="s">
        <v>128</v>
      </c>
      <c r="C120" s="10">
        <f>VLOOKUP(A120,[5]发放表!$A:$G,7,0)</f>
        <v>2913.3</v>
      </c>
      <c r="D120" s="12">
        <v>3833.4</v>
      </c>
      <c r="E120" s="12"/>
      <c r="F120" s="12"/>
      <c r="G120" s="12"/>
      <c r="H120" s="12"/>
      <c r="I120" s="12">
        <f t="shared" si="9"/>
        <v>0</v>
      </c>
      <c r="J120" s="12">
        <f t="shared" si="5"/>
        <v>3833.4</v>
      </c>
      <c r="K120" s="12">
        <f>VLOOKUP(A120,[6]各门店任务!$B:$BM,64,0)</f>
        <v>920.1</v>
      </c>
      <c r="L120" s="4">
        <f t="shared" si="6"/>
        <v>3833.4</v>
      </c>
      <c r="M120" s="4">
        <f t="shared" si="7"/>
        <v>0</v>
      </c>
    </row>
    <row r="121" s="3" customFormat="1" spans="1:13">
      <c r="A121" s="43">
        <v>733</v>
      </c>
      <c r="B121" s="62" t="s">
        <v>129</v>
      </c>
      <c r="C121" s="10"/>
      <c r="D121" s="44"/>
      <c r="E121" s="44"/>
      <c r="F121" s="44"/>
      <c r="G121" s="44"/>
      <c r="H121" s="45"/>
      <c r="I121" s="12">
        <f t="shared" si="9"/>
        <v>0</v>
      </c>
      <c r="J121" s="44">
        <f t="shared" si="5"/>
        <v>0</v>
      </c>
      <c r="K121" s="12"/>
      <c r="L121" s="61">
        <f t="shared" si="6"/>
        <v>0</v>
      </c>
      <c r="M121" s="61">
        <f t="shared" si="7"/>
        <v>0</v>
      </c>
    </row>
    <row r="122" s="3" customFormat="1" spans="1:13">
      <c r="A122" s="13">
        <v>738</v>
      </c>
      <c r="B122" s="27" t="s">
        <v>130</v>
      </c>
      <c r="C122" s="10">
        <f>VLOOKUP(A122,[5]发放表!$A:$G,7,0)</f>
        <v>2275.8</v>
      </c>
      <c r="D122" s="17">
        <v>2752.3</v>
      </c>
      <c r="E122" s="17"/>
      <c r="F122" s="17"/>
      <c r="G122" s="17"/>
      <c r="H122" s="12"/>
      <c r="I122" s="12">
        <f t="shared" si="9"/>
        <v>0</v>
      </c>
      <c r="J122" s="17">
        <f t="shared" si="5"/>
        <v>2752.3</v>
      </c>
      <c r="K122" s="12">
        <f>VLOOKUP(A122,[6]各门店任务!$B:$BM,64,0)</f>
        <v>476.5</v>
      </c>
      <c r="L122" s="4">
        <f t="shared" si="6"/>
        <v>2752.3</v>
      </c>
      <c r="M122" s="4">
        <f t="shared" si="7"/>
        <v>0</v>
      </c>
    </row>
    <row r="123" s="3" customFormat="1" spans="1:13">
      <c r="A123" s="13">
        <v>743</v>
      </c>
      <c r="B123" s="27" t="s">
        <v>131</v>
      </c>
      <c r="C123" s="10">
        <f>VLOOKUP(A123,[5]发放表!$A:$G,7,0)</f>
        <v>1266.3</v>
      </c>
      <c r="D123" s="17">
        <v>1335</v>
      </c>
      <c r="E123" s="17"/>
      <c r="F123" s="17"/>
      <c r="G123" s="17"/>
      <c r="H123" s="12"/>
      <c r="I123" s="12">
        <f t="shared" si="9"/>
        <v>0</v>
      </c>
      <c r="J123" s="17">
        <f t="shared" si="5"/>
        <v>1335</v>
      </c>
      <c r="K123" s="12">
        <f>VLOOKUP(A123,[6]各门店任务!$B:$BM,64,0)</f>
        <v>68.7</v>
      </c>
      <c r="L123" s="4">
        <f t="shared" si="6"/>
        <v>1335</v>
      </c>
      <c r="M123" s="4">
        <f t="shared" si="7"/>
        <v>0</v>
      </c>
    </row>
    <row r="124" s="3" customFormat="1" spans="1:13">
      <c r="A124" s="13">
        <v>742</v>
      </c>
      <c r="B124" s="36" t="s">
        <v>132</v>
      </c>
      <c r="C124" s="10">
        <f>VLOOKUP(A124,[5]发放表!$A:$G,7,0)</f>
        <v>2724.5</v>
      </c>
      <c r="D124" s="17">
        <v>3000.2</v>
      </c>
      <c r="E124" s="17"/>
      <c r="F124" s="17"/>
      <c r="G124" s="17"/>
      <c r="H124" s="12"/>
      <c r="I124" s="12">
        <f t="shared" si="9"/>
        <v>0</v>
      </c>
      <c r="J124" s="17">
        <f t="shared" si="5"/>
        <v>3000.2</v>
      </c>
      <c r="K124" s="12">
        <f>VLOOKUP(A124,[6]各门店任务!$B:$BM,64,0)</f>
        <v>275.7</v>
      </c>
      <c r="L124" s="4">
        <f t="shared" si="6"/>
        <v>3000.2</v>
      </c>
      <c r="M124" s="4">
        <f t="shared" si="7"/>
        <v>0</v>
      </c>
    </row>
    <row r="125" s="3" customFormat="1" spans="1:13">
      <c r="A125" s="46">
        <v>739</v>
      </c>
      <c r="B125" s="62" t="s">
        <v>133</v>
      </c>
      <c r="C125" s="10"/>
      <c r="D125" s="44"/>
      <c r="E125" s="44"/>
      <c r="F125" s="44"/>
      <c r="G125" s="44"/>
      <c r="H125" s="45"/>
      <c r="I125" s="12">
        <f t="shared" si="9"/>
        <v>0</v>
      </c>
      <c r="J125" s="44">
        <f t="shared" si="5"/>
        <v>0</v>
      </c>
      <c r="K125" s="12"/>
      <c r="L125" s="61">
        <f t="shared" si="6"/>
        <v>0</v>
      </c>
      <c r="M125" s="61">
        <f t="shared" si="7"/>
        <v>0</v>
      </c>
    </row>
    <row r="126" s="3" customFormat="1" spans="1:13">
      <c r="A126" s="13"/>
      <c r="B126" s="19" t="s">
        <v>134</v>
      </c>
      <c r="C126" s="37">
        <f>SUM(C4:C125)</f>
        <v>256083.3</v>
      </c>
      <c r="D126" s="17">
        <f>SUM(D4:D125)</f>
        <v>278812.74</v>
      </c>
      <c r="E126" s="17">
        <f>SUM(E4:E125)</f>
        <v>38124.76</v>
      </c>
      <c r="F126" s="17">
        <f t="shared" ref="F126:L126" si="10">SUM(F4:F125)</f>
        <v>0</v>
      </c>
      <c r="G126" s="17">
        <f t="shared" si="10"/>
        <v>1140.75</v>
      </c>
      <c r="H126" s="17">
        <f t="shared" si="10"/>
        <v>233.5</v>
      </c>
      <c r="I126" s="17">
        <f t="shared" si="10"/>
        <v>36750.51</v>
      </c>
      <c r="J126" s="17">
        <f t="shared" si="10"/>
        <v>315563.25</v>
      </c>
      <c r="K126" s="17">
        <f t="shared" si="10"/>
        <v>60854.2</v>
      </c>
      <c r="L126" s="17">
        <f t="shared" si="10"/>
        <v>316937.5</v>
      </c>
      <c r="M126" s="4">
        <f>L126-J126</f>
        <v>1374.25</v>
      </c>
    </row>
    <row r="127" s="3" customFormat="1" spans="3:13">
      <c r="C127" s="38"/>
      <c r="E127" s="39">
        <f>D126+E126</f>
        <v>316937.5</v>
      </c>
      <c r="L127" s="41">
        <f>C126+K126</f>
        <v>316937.5</v>
      </c>
      <c r="M127" s="42">
        <f>L127-E127</f>
        <v>0</v>
      </c>
    </row>
    <row r="128" customFormat="1" spans="1:16383">
      <c r="A128" s="3"/>
      <c r="B128" s="3"/>
      <c r="C128" s="3"/>
      <c r="D128" s="3"/>
      <c r="E128" s="3"/>
      <c r="F128" s="3"/>
      <c r="G128" s="3"/>
      <c r="H128" s="3"/>
      <c r="I128" s="3"/>
      <c r="J128" s="3" t="s">
        <v>135</v>
      </c>
      <c r="K128" s="3" t="s">
        <v>136</v>
      </c>
      <c r="L128" s="4"/>
      <c r="M128" s="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</row>
    <row r="129" s="3" customFormat="1" spans="12:13">
      <c r="L129" s="4"/>
      <c r="M129" s="4"/>
    </row>
    <row r="130" customFormat="1" spans="1:16383">
      <c r="A130" s="40" t="s">
        <v>137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"/>
      <c r="M130" s="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9" sqref="M9"/>
    </sheetView>
  </sheetViews>
  <sheetFormatPr defaultColWidth="9" defaultRowHeight="14.25"/>
  <cols>
    <col min="1" max="1" width="4.125" style="3" customWidth="1"/>
    <col min="2" max="2" width="20.375" style="3" customWidth="1"/>
    <col min="3" max="3" width="10.75" style="3" customWidth="1"/>
    <col min="4" max="4" width="10.5" style="3" customWidth="1"/>
    <col min="5" max="5" width="9.625" style="3" customWidth="1"/>
    <col min="6" max="6" width="8.75" style="3" customWidth="1"/>
    <col min="7" max="7" width="10.75" style="3" customWidth="1"/>
    <col min="8" max="8" width="11.625" style="3" customWidth="1"/>
    <col min="9" max="9" width="9.5" style="3" customWidth="1"/>
    <col min="10" max="10" width="9" style="3" customWidth="1"/>
    <col min="11" max="11" width="13.5" style="4" customWidth="1"/>
    <col min="12" max="12" width="10.375" style="4" customWidth="1"/>
    <col min="13" max="13" width="12.125" style="3" customWidth="1"/>
    <col min="14" max="14" width="9" style="3" customWidth="1"/>
    <col min="15" max="16383" width="9" style="3"/>
  </cols>
  <sheetData>
    <row r="1" s="1" customFormat="1" ht="24" customHeight="1" spans="1:16382">
      <c r="A1" s="3"/>
      <c r="B1" s="5" t="s">
        <v>147</v>
      </c>
      <c r="C1" s="5"/>
      <c r="D1" s="5"/>
      <c r="E1" s="5"/>
      <c r="F1" s="5"/>
      <c r="G1" s="5"/>
      <c r="H1" s="5"/>
      <c r="I1" s="5"/>
      <c r="J1" s="5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s="1" customFormat="1" ht="24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28" t="s">
        <v>148</v>
      </c>
      <c r="J2" s="28" t="s">
        <v>149</v>
      </c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2" customFormat="1" ht="28.5" spans="1:12">
      <c r="A3" s="7"/>
      <c r="B3" s="6"/>
      <c r="C3" s="6"/>
      <c r="D3" s="6"/>
      <c r="E3" s="6" t="s">
        <v>5</v>
      </c>
      <c r="F3" s="6" t="s">
        <v>150</v>
      </c>
      <c r="G3" s="6" t="s">
        <v>9</v>
      </c>
      <c r="H3" s="6"/>
      <c r="I3" s="29"/>
      <c r="J3" s="29"/>
      <c r="K3" s="30" t="s">
        <v>10</v>
      </c>
      <c r="L3" s="30" t="s">
        <v>11</v>
      </c>
    </row>
    <row r="4" s="3" customFormat="1" spans="1:12">
      <c r="A4" s="8">
        <v>52</v>
      </c>
      <c r="B4" s="9" t="s">
        <v>12</v>
      </c>
      <c r="C4" s="10">
        <f>VLOOKUP(A4,[7]发放表!$A:$G,7,0)</f>
        <v>4044.9</v>
      </c>
      <c r="D4" s="11"/>
      <c r="E4" s="11"/>
      <c r="F4" s="12"/>
      <c r="G4" s="12">
        <f>E4-F4</f>
        <v>0</v>
      </c>
      <c r="H4" s="12">
        <f>D4+G4</f>
        <v>0</v>
      </c>
      <c r="I4" s="12">
        <f>VLOOKUP(A4,[8]现场认购品种!$B:$EL,141,0)</f>
        <v>356</v>
      </c>
      <c r="J4" s="12">
        <f>VLOOKUP(A4,[8]藏药、惠氏系列!$B:$V,21,0)</f>
        <v>2442.2</v>
      </c>
      <c r="K4" s="4">
        <f>C4+I4+J4</f>
        <v>6843.1</v>
      </c>
      <c r="L4" s="4">
        <f>K4-D4-E4</f>
        <v>6843.1</v>
      </c>
    </row>
    <row r="5" s="3" customFormat="1" spans="1:12">
      <c r="A5" s="13">
        <v>54</v>
      </c>
      <c r="B5" s="14" t="s">
        <v>13</v>
      </c>
      <c r="C5" s="10">
        <f>VLOOKUP(A5,[7]发放表!$A:$G,7,0)</f>
        <v>4506.3</v>
      </c>
      <c r="D5" s="15"/>
      <c r="E5" s="16"/>
      <c r="F5" s="11"/>
      <c r="G5" s="12">
        <f t="shared" ref="G5:G36" si="0">E5-F5</f>
        <v>0</v>
      </c>
      <c r="H5" s="17">
        <f>D5+G5</f>
        <v>0</v>
      </c>
      <c r="I5" s="12">
        <f>VLOOKUP(A5,[8]现场认购品种!$B:$EL,141,0)</f>
        <v>888</v>
      </c>
      <c r="J5" s="12">
        <f>VLOOKUP(A5,[8]藏药、惠氏系列!$B:$V,21,0)</f>
        <v>1714</v>
      </c>
      <c r="K5" s="4">
        <f t="shared" ref="K5:K36" si="1">C5+I5+J5</f>
        <v>7108.3</v>
      </c>
      <c r="L5" s="4">
        <f>K5-D5-E5</f>
        <v>7108.3</v>
      </c>
    </row>
    <row r="6" s="3" customFormat="1" spans="1:12">
      <c r="A6" s="13">
        <v>56</v>
      </c>
      <c r="B6" s="14" t="s">
        <v>14</v>
      </c>
      <c r="C6" s="10">
        <f>VLOOKUP(A6,[7]发放表!$A:$G,7,0)</f>
        <v>2948.1</v>
      </c>
      <c r="D6" s="17"/>
      <c r="E6" s="15"/>
      <c r="F6" s="12"/>
      <c r="G6" s="12">
        <f t="shared" si="0"/>
        <v>0</v>
      </c>
      <c r="H6" s="17">
        <f>D6+G6</f>
        <v>0</v>
      </c>
      <c r="I6" s="12">
        <f>VLOOKUP(A6,[8]现场认购品种!$B:$EL,141,0)</f>
        <v>72</v>
      </c>
      <c r="J6" s="12">
        <f>VLOOKUP(A6,[8]藏药、惠氏系列!$B:$V,21,0)</f>
        <v>501.7</v>
      </c>
      <c r="K6" s="4">
        <f t="shared" si="1"/>
        <v>3521.8</v>
      </c>
      <c r="L6" s="4">
        <f>K6-D6-E6</f>
        <v>3521.8</v>
      </c>
    </row>
    <row r="7" s="3" customFormat="1" spans="1:12">
      <c r="A7" s="13">
        <v>307</v>
      </c>
      <c r="B7" s="14" t="s">
        <v>16</v>
      </c>
      <c r="C7" s="10">
        <f>VLOOKUP(A7,[7]发放表!$A:$G,7,0)</f>
        <v>17348.6</v>
      </c>
      <c r="D7" s="17"/>
      <c r="E7" s="15"/>
      <c r="F7" s="11"/>
      <c r="G7" s="12">
        <f t="shared" si="0"/>
        <v>0</v>
      </c>
      <c r="H7" s="17">
        <f>D7+G7</f>
        <v>0</v>
      </c>
      <c r="I7" s="12">
        <f>VLOOKUP(A7,[8]现场认购品种!$B:$EL,141,0)</f>
        <v>1083.28</v>
      </c>
      <c r="J7" s="12">
        <f>VLOOKUP(A7,[8]藏药、惠氏系列!$B:$V,21,0)</f>
        <v>4907.8</v>
      </c>
      <c r="K7" s="4">
        <f t="shared" si="1"/>
        <v>23339.68</v>
      </c>
      <c r="L7" s="4">
        <f>K7-D7-E7</f>
        <v>23339.68</v>
      </c>
    </row>
    <row r="8" s="3" customFormat="1" spans="1:12">
      <c r="A8" s="13">
        <v>308</v>
      </c>
      <c r="B8" s="14" t="s">
        <v>17</v>
      </c>
      <c r="C8" s="10">
        <f>VLOOKUP(A8,[7]发放表!$A:$G,7,0)</f>
        <v>2772.5</v>
      </c>
      <c r="D8" s="15"/>
      <c r="E8" s="15"/>
      <c r="F8" s="11"/>
      <c r="G8" s="12">
        <f t="shared" si="0"/>
        <v>0</v>
      </c>
      <c r="H8" s="17">
        <f>D8+G8</f>
        <v>0</v>
      </c>
      <c r="I8" s="12">
        <f>VLOOKUP(A8,[8]现场认购品种!$B:$EL,141,0)</f>
        <v>1056.1</v>
      </c>
      <c r="J8" s="12">
        <f>VLOOKUP(A8,[8]藏药、惠氏系列!$B:$V,21,0)</f>
        <v>408.3</v>
      </c>
      <c r="K8" s="4">
        <f t="shared" si="1"/>
        <v>4236.9</v>
      </c>
      <c r="L8" s="4">
        <f>K8-D8-E8</f>
        <v>4236.9</v>
      </c>
    </row>
    <row r="9" s="3" customFormat="1" spans="1:12">
      <c r="A9" s="13">
        <v>311</v>
      </c>
      <c r="B9" s="14" t="s">
        <v>18</v>
      </c>
      <c r="C9" s="10">
        <f>VLOOKUP(A9,[7]发放表!$A:$G,7,0)</f>
        <v>3559.8</v>
      </c>
      <c r="D9" s="17"/>
      <c r="E9" s="18"/>
      <c r="F9" s="18"/>
      <c r="G9" s="12">
        <f t="shared" si="0"/>
        <v>0</v>
      </c>
      <c r="H9" s="17">
        <f>D9+G9</f>
        <v>0</v>
      </c>
      <c r="I9" s="12">
        <f>VLOOKUP(A9,[8]现场认购品种!$B:$EL,141,0)</f>
        <v>578</v>
      </c>
      <c r="J9" s="12">
        <f>VLOOKUP(A9,[8]藏药、惠氏系列!$B:$V,21,0)</f>
        <v>3878.2</v>
      </c>
      <c r="K9" s="4">
        <f t="shared" si="1"/>
        <v>8016</v>
      </c>
      <c r="L9" s="4">
        <f>K9-D9-E9</f>
        <v>8016</v>
      </c>
    </row>
    <row r="10" s="3" customFormat="1" spans="1:12">
      <c r="A10" s="13">
        <v>329</v>
      </c>
      <c r="B10" s="13" t="s">
        <v>19</v>
      </c>
      <c r="C10" s="10">
        <f>VLOOKUP(A10,[7]发放表!$A:$G,7,0)</f>
        <v>3248.7</v>
      </c>
      <c r="D10" s="17"/>
      <c r="E10" s="17"/>
      <c r="F10" s="12"/>
      <c r="G10" s="12">
        <f t="shared" si="0"/>
        <v>0</v>
      </c>
      <c r="H10" s="17">
        <f>D10+G10</f>
        <v>0</v>
      </c>
      <c r="I10" s="12">
        <f>VLOOKUP(A10,[8]现场认购品种!$B:$EL,141,0)</f>
        <v>200</v>
      </c>
      <c r="J10" s="12">
        <f>VLOOKUP(A10,[8]藏药、惠氏系列!$B:$V,21,0)</f>
        <v>765.3</v>
      </c>
      <c r="K10" s="4">
        <f t="shared" si="1"/>
        <v>4214</v>
      </c>
      <c r="L10" s="4">
        <f>K10-D10-E10</f>
        <v>4214</v>
      </c>
    </row>
    <row r="11" s="3" customFormat="1" spans="1:12">
      <c r="A11" s="13">
        <v>337</v>
      </c>
      <c r="B11" s="14" t="s">
        <v>20</v>
      </c>
      <c r="C11" s="10">
        <f>VLOOKUP(A11,[7]发放表!$A:$G,7,0)</f>
        <v>9781</v>
      </c>
      <c r="D11" s="17"/>
      <c r="E11" s="17"/>
      <c r="F11" s="12"/>
      <c r="G11" s="12">
        <f t="shared" si="0"/>
        <v>0</v>
      </c>
      <c r="H11" s="17">
        <f>D11+G11</f>
        <v>0</v>
      </c>
      <c r="I11" s="12">
        <f>VLOOKUP(A11,[8]现场认购品种!$B:$EL,141,0)</f>
        <v>541</v>
      </c>
      <c r="J11" s="12">
        <f>VLOOKUP(A11,[8]藏药、惠氏系列!$B:$V,21,0)</f>
        <v>5358.3</v>
      </c>
      <c r="K11" s="4">
        <f t="shared" si="1"/>
        <v>15680.3</v>
      </c>
      <c r="L11" s="4">
        <f>K11-D11-E11</f>
        <v>15680.3</v>
      </c>
    </row>
    <row r="12" s="3" customFormat="1" ht="13.5" customHeight="1" spans="1:12">
      <c r="A12" s="13">
        <v>339</v>
      </c>
      <c r="B12" s="14" t="s">
        <v>21</v>
      </c>
      <c r="C12" s="10">
        <f>VLOOKUP(A12,[7]发放表!$A:$G,7,0)</f>
        <v>1986.3</v>
      </c>
      <c r="D12" s="17"/>
      <c r="E12" s="17"/>
      <c r="F12" s="12"/>
      <c r="G12" s="12">
        <f t="shared" si="0"/>
        <v>0</v>
      </c>
      <c r="H12" s="17">
        <f>D12+G12</f>
        <v>0</v>
      </c>
      <c r="I12" s="12">
        <f>VLOOKUP(A12,[8]现场认购品种!$B:$EL,141,0)</f>
        <v>505.2</v>
      </c>
      <c r="J12" s="12">
        <f>VLOOKUP(A12,[8]藏药、惠氏系列!$B:$V,21,0)</f>
        <v>1348.6</v>
      </c>
      <c r="K12" s="4">
        <f t="shared" si="1"/>
        <v>3840.1</v>
      </c>
      <c r="L12" s="4">
        <f>K12-D12-E12</f>
        <v>3840.1</v>
      </c>
    </row>
    <row r="13" s="3" customFormat="1" spans="1:12">
      <c r="A13" s="13">
        <v>341</v>
      </c>
      <c r="B13" s="14" t="s">
        <v>22</v>
      </c>
      <c r="C13" s="10">
        <f>VLOOKUP(A13,[7]发放表!$A:$G,7,0)</f>
        <v>7882.3</v>
      </c>
      <c r="D13" s="15"/>
      <c r="E13" s="15"/>
      <c r="F13" s="11"/>
      <c r="G13" s="12">
        <f t="shared" si="0"/>
        <v>0</v>
      </c>
      <c r="H13" s="17">
        <f>D13+G13</f>
        <v>0</v>
      </c>
      <c r="I13" s="12">
        <f>VLOOKUP(A13,[8]现场认购品种!$B:$EL,141,0)</f>
        <v>994.4</v>
      </c>
      <c r="J13" s="12">
        <f>VLOOKUP(A13,[8]藏药、惠氏系列!$B:$V,21,0)</f>
        <v>2937.7</v>
      </c>
      <c r="K13" s="4">
        <f t="shared" si="1"/>
        <v>11814.4</v>
      </c>
      <c r="L13" s="4">
        <f>K13-D13-E13</f>
        <v>11814.4</v>
      </c>
    </row>
    <row r="14" s="3" customFormat="1" spans="1:12">
      <c r="A14" s="13">
        <v>343</v>
      </c>
      <c r="B14" s="14" t="s">
        <v>23</v>
      </c>
      <c r="C14" s="10">
        <f>VLOOKUP(A14,[7]发放表!$A:$G,7,0)</f>
        <v>6491.8</v>
      </c>
      <c r="D14" s="17"/>
      <c r="E14" s="17"/>
      <c r="F14" s="12"/>
      <c r="G14" s="12">
        <f t="shared" si="0"/>
        <v>0</v>
      </c>
      <c r="H14" s="17">
        <f>D14+G14</f>
        <v>0</v>
      </c>
      <c r="I14" s="12">
        <f>VLOOKUP(A14,[8]现场认购品种!$B:$EL,141,0)</f>
        <v>907.6</v>
      </c>
      <c r="J14" s="12">
        <f>VLOOKUP(A14,[8]藏药、惠氏系列!$B:$V,21,0)</f>
        <v>4297.8</v>
      </c>
      <c r="K14" s="4">
        <f t="shared" si="1"/>
        <v>11697.2</v>
      </c>
      <c r="L14" s="4">
        <f>K14-D14-E14</f>
        <v>11697.2</v>
      </c>
    </row>
    <row r="15" s="3" customFormat="1" ht="15" customHeight="1" spans="1:12">
      <c r="A15" s="13">
        <v>349</v>
      </c>
      <c r="B15" s="14" t="s">
        <v>26</v>
      </c>
      <c r="C15" s="10">
        <f>VLOOKUP(A15,[7]发放表!$A:$G,7,0)</f>
        <v>3867.3</v>
      </c>
      <c r="D15" s="15"/>
      <c r="E15" s="15"/>
      <c r="F15" s="11"/>
      <c r="G15" s="12">
        <f t="shared" si="0"/>
        <v>0</v>
      </c>
      <c r="H15" s="17">
        <f>D15+G15</f>
        <v>0</v>
      </c>
      <c r="I15" s="12">
        <f>VLOOKUP(A15,[8]现场认购品种!$B:$EL,141,0)</f>
        <v>150</v>
      </c>
      <c r="J15" s="12">
        <f>VLOOKUP(A15,[8]藏药、惠氏系列!$B:$V,21,0)</f>
        <v>1359.5</v>
      </c>
      <c r="K15" s="4">
        <f t="shared" si="1"/>
        <v>5376.8</v>
      </c>
      <c r="L15" s="4">
        <f>K15-D15-E15</f>
        <v>5376.8</v>
      </c>
    </row>
    <row r="16" s="3" customFormat="1" spans="1:12">
      <c r="A16" s="13">
        <v>351</v>
      </c>
      <c r="B16" s="19" t="s">
        <v>27</v>
      </c>
      <c r="C16" s="10">
        <f>VLOOKUP(A16,[7]发放表!$A:$G,7,0)</f>
        <v>1866.1</v>
      </c>
      <c r="D16" s="17"/>
      <c r="E16" s="17"/>
      <c r="F16" s="12"/>
      <c r="G16" s="12">
        <f t="shared" si="0"/>
        <v>0</v>
      </c>
      <c r="H16" s="17">
        <f>D16+G16</f>
        <v>0</v>
      </c>
      <c r="I16" s="12">
        <f>VLOOKUP(A16,[8]现场认购品种!$B:$EL,141,0)</f>
        <v>74.6</v>
      </c>
      <c r="J16" s="12">
        <f>VLOOKUP(A16,[8]藏药、惠氏系列!$B:$V,21,0)</f>
        <v>412.6</v>
      </c>
      <c r="K16" s="4">
        <f t="shared" si="1"/>
        <v>2353.3</v>
      </c>
      <c r="L16" s="4">
        <f>K16-D16-E16</f>
        <v>2353.3</v>
      </c>
    </row>
    <row r="17" s="3" customFormat="1" spans="1:12">
      <c r="A17" s="13">
        <v>355</v>
      </c>
      <c r="B17" s="14" t="s">
        <v>29</v>
      </c>
      <c r="C17" s="10">
        <f>VLOOKUP(A17,[7]发放表!$A:$G,7,0)</f>
        <v>3896.6</v>
      </c>
      <c r="D17" s="17"/>
      <c r="E17" s="17"/>
      <c r="F17" s="12"/>
      <c r="G17" s="12">
        <f t="shared" si="0"/>
        <v>0</v>
      </c>
      <c r="H17" s="17">
        <f>D17+G17</f>
        <v>0</v>
      </c>
      <c r="I17" s="12">
        <f>VLOOKUP(A17,[8]现场认购品种!$B:$EL,141,0)</f>
        <v>258.5</v>
      </c>
      <c r="J17" s="12">
        <f>VLOOKUP(A17,[8]藏药、惠氏系列!$B:$V,21,0)</f>
        <v>1303.8</v>
      </c>
      <c r="K17" s="4">
        <f t="shared" si="1"/>
        <v>5458.9</v>
      </c>
      <c r="L17" s="4">
        <f>K17-D17-E17</f>
        <v>5458.9</v>
      </c>
    </row>
    <row r="18" s="3" customFormat="1" spans="1:12">
      <c r="A18" s="13">
        <v>357</v>
      </c>
      <c r="B18" s="14" t="s">
        <v>30</v>
      </c>
      <c r="C18" s="10">
        <f>VLOOKUP(A18,[7]发放表!$A:$G,7,0)</f>
        <v>1633</v>
      </c>
      <c r="D18" s="15"/>
      <c r="E18" s="17"/>
      <c r="F18" s="12"/>
      <c r="G18" s="12">
        <f t="shared" si="0"/>
        <v>0</v>
      </c>
      <c r="H18" s="17">
        <f>D18+G18</f>
        <v>0</v>
      </c>
      <c r="I18" s="12">
        <f>VLOOKUP(A18,[8]现场认购品种!$B:$EL,141,0)</f>
        <v>333</v>
      </c>
      <c r="J18" s="12">
        <f>VLOOKUP(A18,[8]藏药、惠氏系列!$B:$V,21,0)</f>
        <v>466.7</v>
      </c>
      <c r="K18" s="4">
        <f t="shared" si="1"/>
        <v>2432.7</v>
      </c>
      <c r="L18" s="4">
        <f>K18-D18-E18</f>
        <v>2432.7</v>
      </c>
    </row>
    <row r="19" s="3" customFormat="1" spans="1:12">
      <c r="A19" s="13">
        <v>359</v>
      </c>
      <c r="B19" s="14" t="s">
        <v>31</v>
      </c>
      <c r="C19" s="10">
        <f>VLOOKUP(A19,[7]发放表!$A:$G,7,0)</f>
        <v>3052.7</v>
      </c>
      <c r="D19" s="17"/>
      <c r="E19" s="17"/>
      <c r="F19" s="12"/>
      <c r="G19" s="12">
        <f t="shared" si="0"/>
        <v>0</v>
      </c>
      <c r="H19" s="17">
        <f>D19+G19</f>
        <v>0</v>
      </c>
      <c r="I19" s="12">
        <f>VLOOKUP(A19,[8]现场认购品种!$B:$EL,141,0)</f>
        <v>126</v>
      </c>
      <c r="J19" s="12">
        <f>VLOOKUP(A19,[8]藏药、惠氏系列!$B:$V,21,0)</f>
        <v>628.4</v>
      </c>
      <c r="K19" s="4">
        <f t="shared" si="1"/>
        <v>3807.1</v>
      </c>
      <c r="L19" s="4">
        <f>K19-D19-E19</f>
        <v>3807.1</v>
      </c>
    </row>
    <row r="20" s="3" customFormat="1" spans="1:12">
      <c r="A20" s="13">
        <v>367</v>
      </c>
      <c r="B20" s="19" t="s">
        <v>32</v>
      </c>
      <c r="C20" s="10">
        <f>VLOOKUP(A20,[7]发放表!$A:$G,7,0)</f>
        <v>2104.4</v>
      </c>
      <c r="D20" s="17"/>
      <c r="E20" s="17"/>
      <c r="F20" s="12"/>
      <c r="G20" s="12">
        <f t="shared" si="0"/>
        <v>0</v>
      </c>
      <c r="H20" s="17">
        <f>D20+G20</f>
        <v>0</v>
      </c>
      <c r="I20" s="12">
        <f>VLOOKUP(A20,[8]现场认购品种!$B:$EL,141,0)</f>
        <v>76</v>
      </c>
      <c r="J20" s="12">
        <f>VLOOKUP(A20,[8]藏药、惠氏系列!$B:$V,21,0)</f>
        <v>1310.8</v>
      </c>
      <c r="K20" s="4">
        <f t="shared" si="1"/>
        <v>3491.2</v>
      </c>
      <c r="L20" s="4">
        <f>K20-D20-E20</f>
        <v>3491.2</v>
      </c>
    </row>
    <row r="21" s="3" customFormat="1" spans="1:12">
      <c r="A21" s="13">
        <v>365</v>
      </c>
      <c r="B21" s="14" t="s">
        <v>33</v>
      </c>
      <c r="C21" s="10">
        <f>VLOOKUP(A21,[7]发放表!$A:$G,7,0)</f>
        <v>6674.3</v>
      </c>
      <c r="D21" s="17"/>
      <c r="E21" s="17"/>
      <c r="F21" s="12"/>
      <c r="G21" s="12">
        <f t="shared" si="0"/>
        <v>0</v>
      </c>
      <c r="H21" s="17">
        <f>D21+G21</f>
        <v>0</v>
      </c>
      <c r="I21" s="12">
        <f>VLOOKUP(A21,[8]现场认购品种!$B:$EL,141,0)</f>
        <v>609.62</v>
      </c>
      <c r="J21" s="12">
        <f>VLOOKUP(A21,[8]藏药、惠氏系列!$B:$V,21,0)</f>
        <v>3963</v>
      </c>
      <c r="K21" s="4">
        <f t="shared" si="1"/>
        <v>11246.92</v>
      </c>
      <c r="L21" s="4">
        <f>K21-D21-E21</f>
        <v>11246.92</v>
      </c>
    </row>
    <row r="22" s="3" customFormat="1" spans="1:12">
      <c r="A22" s="13">
        <v>371</v>
      </c>
      <c r="B22" s="19" t="s">
        <v>34</v>
      </c>
      <c r="C22" s="10">
        <f>VLOOKUP(A22,[7]发放表!$A:$G,7,0)</f>
        <v>1583.1</v>
      </c>
      <c r="D22" s="20"/>
      <c r="E22" s="17"/>
      <c r="F22" s="12"/>
      <c r="G22" s="12">
        <f t="shared" si="0"/>
        <v>0</v>
      </c>
      <c r="H22" s="17">
        <f>D22+G22</f>
        <v>0</v>
      </c>
      <c r="I22" s="12">
        <f>VLOOKUP(A22,[8]现场认购品种!$B:$EL,141,0)</f>
        <v>132.1</v>
      </c>
      <c r="J22" s="12">
        <f>VLOOKUP(A22,[8]藏药、惠氏系列!$B:$V,21,0)</f>
        <v>296.1</v>
      </c>
      <c r="K22" s="4">
        <f t="shared" si="1"/>
        <v>2011.3</v>
      </c>
      <c r="L22" s="4">
        <f>K22-D22-E22</f>
        <v>2011.3</v>
      </c>
    </row>
    <row r="23" s="3" customFormat="1" spans="1:12">
      <c r="A23" s="13">
        <v>361</v>
      </c>
      <c r="B23" s="21" t="s">
        <v>36</v>
      </c>
      <c r="C23" s="10"/>
      <c r="D23" s="20"/>
      <c r="E23" s="17"/>
      <c r="F23" s="12"/>
      <c r="G23" s="12">
        <f t="shared" si="0"/>
        <v>0</v>
      </c>
      <c r="H23" s="17">
        <f>D23+G23</f>
        <v>0</v>
      </c>
      <c r="I23" s="12">
        <f>VLOOKUP(A23,[8]现场认购品种!$B:$EL,141,0)</f>
        <v>0</v>
      </c>
      <c r="J23" s="12">
        <f>VLOOKUP(A23,[8]藏药、惠氏系列!$B:$V,21,0)</f>
        <v>55</v>
      </c>
      <c r="K23" s="4">
        <f t="shared" si="1"/>
        <v>55</v>
      </c>
      <c r="L23" s="4">
        <f>K23-D23-E23</f>
        <v>55</v>
      </c>
    </row>
    <row r="24" s="3" customFormat="1" spans="1:12">
      <c r="A24" s="13">
        <v>373</v>
      </c>
      <c r="B24" s="21" t="s">
        <v>37</v>
      </c>
      <c r="C24" s="10">
        <f>VLOOKUP(A24,[7]发放表!$A:$G,7,0)</f>
        <v>2614.8</v>
      </c>
      <c r="D24" s="17"/>
      <c r="E24" s="17"/>
      <c r="F24" s="12"/>
      <c r="G24" s="12">
        <f t="shared" si="0"/>
        <v>0</v>
      </c>
      <c r="H24" s="17">
        <f>D24+G24</f>
        <v>0</v>
      </c>
      <c r="I24" s="12">
        <f>VLOOKUP(A24,[8]现场认购品种!$B:$EL,141,0)</f>
        <v>343.3</v>
      </c>
      <c r="J24" s="12">
        <f>VLOOKUP(A24,[8]藏药、惠氏系列!$B:$V,21,0)</f>
        <v>573.3</v>
      </c>
      <c r="K24" s="4">
        <f t="shared" si="1"/>
        <v>3531.4</v>
      </c>
      <c r="L24" s="4">
        <f>K24-D24-E24</f>
        <v>3531.4</v>
      </c>
    </row>
    <row r="25" s="3" customFormat="1" spans="1:12">
      <c r="A25" s="13">
        <v>379</v>
      </c>
      <c r="B25" s="21" t="s">
        <v>39</v>
      </c>
      <c r="C25" s="10">
        <f>VLOOKUP(A25,[7]发放表!$A:$G,7,0)</f>
        <v>2528</v>
      </c>
      <c r="D25" s="17"/>
      <c r="E25" s="17"/>
      <c r="F25" s="12"/>
      <c r="G25" s="12">
        <f t="shared" si="0"/>
        <v>0</v>
      </c>
      <c r="H25" s="17">
        <f>D25+G25</f>
        <v>0</v>
      </c>
      <c r="I25" s="12">
        <f>VLOOKUP(A25,[8]现场认购品种!$B:$EL,141,0)</f>
        <v>274</v>
      </c>
      <c r="J25" s="12">
        <f>VLOOKUP(A25,[8]藏药、惠氏系列!$B:$V,21,0)</f>
        <v>962.4</v>
      </c>
      <c r="K25" s="4">
        <f t="shared" si="1"/>
        <v>3764.4</v>
      </c>
      <c r="L25" s="4">
        <f>K25-D25-E25</f>
        <v>3764.4</v>
      </c>
    </row>
    <row r="26" s="3" customFormat="1" spans="1:12">
      <c r="A26" s="13">
        <v>385</v>
      </c>
      <c r="B26" s="21" t="s">
        <v>41</v>
      </c>
      <c r="C26" s="10">
        <f>VLOOKUP(A26,[7]发放表!$A:$G,7,0)</f>
        <v>2922.2</v>
      </c>
      <c r="D26" s="17"/>
      <c r="E26" s="17"/>
      <c r="F26" s="12"/>
      <c r="G26" s="12">
        <f t="shared" si="0"/>
        <v>0</v>
      </c>
      <c r="H26" s="17">
        <f>D26+G26</f>
        <v>0</v>
      </c>
      <c r="I26" s="12">
        <f>VLOOKUP(A26,[8]现场认购品种!$B:$EL,141,0)</f>
        <v>377.5</v>
      </c>
      <c r="J26" s="12">
        <f>VLOOKUP(A26,[8]藏药、惠氏系列!$B:$V,21,0)</f>
        <v>1083.5</v>
      </c>
      <c r="K26" s="4">
        <f t="shared" si="1"/>
        <v>4383.2</v>
      </c>
      <c r="L26" s="4">
        <f>K26-D26-E26</f>
        <v>4383.2</v>
      </c>
    </row>
    <row r="27" s="3" customFormat="1" spans="1:12">
      <c r="A27" s="13">
        <v>387</v>
      </c>
      <c r="B27" s="21" t="s">
        <v>42</v>
      </c>
      <c r="C27" s="10">
        <f>VLOOKUP(A27,[7]发放表!$A:$G,7,0)</f>
        <v>4745.9</v>
      </c>
      <c r="D27" s="17"/>
      <c r="E27" s="17"/>
      <c r="F27" s="12"/>
      <c r="G27" s="12">
        <f t="shared" si="0"/>
        <v>0</v>
      </c>
      <c r="H27" s="17">
        <f>D27+G27</f>
        <v>0</v>
      </c>
      <c r="I27" s="12">
        <f>VLOOKUP(A27,[8]现场认购品种!$B:$EL,141,0)</f>
        <v>703.7</v>
      </c>
      <c r="J27" s="12">
        <f>VLOOKUP(A27,[8]藏药、惠氏系列!$B:$V,21,0)</f>
        <v>1906.4</v>
      </c>
      <c r="K27" s="4">
        <f t="shared" si="1"/>
        <v>7356</v>
      </c>
      <c r="L27" s="4">
        <f>K27-D27-E27</f>
        <v>7356</v>
      </c>
    </row>
    <row r="28" s="3" customFormat="1" spans="1:12">
      <c r="A28" s="13">
        <v>391</v>
      </c>
      <c r="B28" s="22" t="s">
        <v>43</v>
      </c>
      <c r="C28" s="10">
        <f>VLOOKUP(A28,[7]发放表!$A:$G,7,0)</f>
        <v>3108.2</v>
      </c>
      <c r="D28" s="15"/>
      <c r="E28" s="17"/>
      <c r="F28" s="12"/>
      <c r="G28" s="12">
        <f t="shared" si="0"/>
        <v>0</v>
      </c>
      <c r="H28" s="17">
        <f>D28+G28</f>
        <v>0</v>
      </c>
      <c r="I28" s="12">
        <f>VLOOKUP(A28,[8]现场认购品种!$B:$EL,141,0)</f>
        <v>341.3</v>
      </c>
      <c r="J28" s="12">
        <f>VLOOKUP(A28,[8]藏药、惠氏系列!$B:$V,21,0)</f>
        <v>674.3</v>
      </c>
      <c r="K28" s="4">
        <f t="shared" si="1"/>
        <v>4123.8</v>
      </c>
      <c r="L28" s="4">
        <f>K28-D28-E28</f>
        <v>4123.8</v>
      </c>
    </row>
    <row r="29" s="3" customFormat="1" spans="1:12">
      <c r="A29" s="13">
        <v>377</v>
      </c>
      <c r="B29" s="21" t="s">
        <v>44</v>
      </c>
      <c r="C29" s="10">
        <f>VLOOKUP(A29,[7]发放表!$A:$G,7,0)</f>
        <v>2398.4</v>
      </c>
      <c r="D29" s="17"/>
      <c r="E29" s="17"/>
      <c r="F29" s="12"/>
      <c r="G29" s="12">
        <f t="shared" si="0"/>
        <v>0</v>
      </c>
      <c r="H29" s="17">
        <f>D29+G29</f>
        <v>0</v>
      </c>
      <c r="I29" s="12">
        <f>VLOOKUP(A29,[8]现场认购品种!$B:$EL,141,0)</f>
        <v>15</v>
      </c>
      <c r="J29" s="12">
        <f>VLOOKUP(A29,[8]藏药、惠氏系列!$B:$V,21,0)</f>
        <v>445.5</v>
      </c>
      <c r="K29" s="4">
        <f t="shared" si="1"/>
        <v>2858.9</v>
      </c>
      <c r="L29" s="4">
        <f>K29-D29-E29</f>
        <v>2858.9</v>
      </c>
    </row>
    <row r="30" s="3" customFormat="1" ht="15" customHeight="1" spans="1:12">
      <c r="A30" s="13">
        <v>389</v>
      </c>
      <c r="B30" s="21" t="s">
        <v>45</v>
      </c>
      <c r="C30" s="10"/>
      <c r="D30" s="17"/>
      <c r="E30" s="17"/>
      <c r="F30" s="12"/>
      <c r="G30" s="12">
        <f t="shared" si="0"/>
        <v>0</v>
      </c>
      <c r="H30" s="17">
        <f>D30+G30</f>
        <v>0</v>
      </c>
      <c r="I30" s="12">
        <f>VLOOKUP(A30,[8]现场认购品种!$B:$EL,141,0)</f>
        <v>20</v>
      </c>
      <c r="J30" s="12">
        <f>VLOOKUP(A30,[8]藏药、惠氏系列!$B:$V,21,0)</f>
        <v>119.5</v>
      </c>
      <c r="K30" s="4">
        <f t="shared" si="1"/>
        <v>139.5</v>
      </c>
      <c r="L30" s="4">
        <f>K30-D30-E30</f>
        <v>139.5</v>
      </c>
    </row>
    <row r="31" s="3" customFormat="1" spans="1:12">
      <c r="A31" s="13">
        <v>399</v>
      </c>
      <c r="B31" s="21" t="s">
        <v>48</v>
      </c>
      <c r="C31" s="10">
        <f>VLOOKUP(A31,[7]发放表!$A:$G,7,0)</f>
        <v>1920.8</v>
      </c>
      <c r="D31" s="20"/>
      <c r="E31" s="17"/>
      <c r="F31" s="12"/>
      <c r="G31" s="12">
        <f t="shared" si="0"/>
        <v>0</v>
      </c>
      <c r="H31" s="17">
        <f>D31+G31</f>
        <v>0</v>
      </c>
      <c r="I31" s="12">
        <f>VLOOKUP(A31,[8]现场认购品种!$B:$EL,141,0)</f>
        <v>375.9</v>
      </c>
      <c r="J31" s="12">
        <f>VLOOKUP(A31,[8]藏药、惠氏系列!$B:$V,21,0)</f>
        <v>1053</v>
      </c>
      <c r="K31" s="4">
        <f t="shared" si="1"/>
        <v>3349.7</v>
      </c>
      <c r="L31" s="4">
        <f>K31-D31-E31</f>
        <v>3349.7</v>
      </c>
    </row>
    <row r="32" s="3" customFormat="1" spans="1:12">
      <c r="A32" s="13">
        <v>539</v>
      </c>
      <c r="B32" s="21" t="s">
        <v>50</v>
      </c>
      <c r="C32" s="10">
        <f>VLOOKUP(A32,[7]发放表!$A:$G,7,0)</f>
        <v>1364.5</v>
      </c>
      <c r="D32" s="17"/>
      <c r="E32" s="17"/>
      <c r="F32" s="12"/>
      <c r="G32" s="12">
        <f t="shared" si="0"/>
        <v>0</v>
      </c>
      <c r="H32" s="17">
        <f>D32+G32</f>
        <v>0</v>
      </c>
      <c r="I32" s="12">
        <f>VLOOKUP(A32,[8]现场认购品种!$B:$EL,141,0)</f>
        <v>745.1</v>
      </c>
      <c r="J32" s="12">
        <f>VLOOKUP(A32,[8]藏药、惠氏系列!$B:$V,21,0)</f>
        <v>1027.9</v>
      </c>
      <c r="K32" s="4">
        <f t="shared" si="1"/>
        <v>3137.5</v>
      </c>
      <c r="L32" s="4">
        <f>K32-D32-E32</f>
        <v>3137.5</v>
      </c>
    </row>
    <row r="33" s="3" customFormat="1" spans="1:12">
      <c r="A33" s="13">
        <v>517</v>
      </c>
      <c r="B33" s="21" t="s">
        <v>51</v>
      </c>
      <c r="C33" s="10">
        <f>VLOOKUP(A33,[7]发放表!$A:$G,7,0)</f>
        <v>2951.8</v>
      </c>
      <c r="D33" s="17"/>
      <c r="E33" s="17"/>
      <c r="F33" s="12"/>
      <c r="G33" s="12">
        <f t="shared" si="0"/>
        <v>0</v>
      </c>
      <c r="H33" s="17">
        <f>D33+G33</f>
        <v>0</v>
      </c>
      <c r="I33" s="12">
        <f>VLOOKUP(A33,[8]现场认购品种!$B:$EL,141,0)</f>
        <v>219.8</v>
      </c>
      <c r="J33" s="12">
        <f>VLOOKUP(A33,[8]藏药、惠氏系列!$B:$V,21,0)</f>
        <v>1329.8</v>
      </c>
      <c r="K33" s="4">
        <f t="shared" si="1"/>
        <v>4501.4</v>
      </c>
      <c r="L33" s="4">
        <f>K33-D33-E33</f>
        <v>4501.4</v>
      </c>
    </row>
    <row r="34" s="3" customFormat="1" spans="1:12">
      <c r="A34" s="13">
        <v>514</v>
      </c>
      <c r="B34" s="23" t="s">
        <v>53</v>
      </c>
      <c r="C34" s="10">
        <f>VLOOKUP(A34,[7]发放表!$A:$G,7,0)</f>
        <v>2995.9</v>
      </c>
      <c r="D34" s="17"/>
      <c r="E34" s="17"/>
      <c r="F34" s="12"/>
      <c r="G34" s="12">
        <f t="shared" si="0"/>
        <v>0</v>
      </c>
      <c r="H34" s="17">
        <f>D34+G34</f>
        <v>0</v>
      </c>
      <c r="I34" s="12">
        <f>VLOOKUP(A34,[8]现场认购品种!$B:$EL,141,0)</f>
        <v>180.1</v>
      </c>
      <c r="J34" s="12">
        <f>VLOOKUP(A34,[8]藏药、惠氏系列!$B:$V,21,0)</f>
        <v>1996.8</v>
      </c>
      <c r="K34" s="4">
        <f t="shared" si="1"/>
        <v>5172.8</v>
      </c>
      <c r="L34" s="4">
        <f>K34-D34-E34</f>
        <v>5172.8</v>
      </c>
    </row>
    <row r="35" s="3" customFormat="1" spans="1:12">
      <c r="A35" s="13">
        <v>545</v>
      </c>
      <c r="B35" s="21" t="s">
        <v>54</v>
      </c>
      <c r="C35" s="10">
        <f>VLOOKUP(A35,[7]发放表!$A:$G,7,0)</f>
        <v>2200.1</v>
      </c>
      <c r="D35" s="17"/>
      <c r="E35" s="17"/>
      <c r="F35" s="12"/>
      <c r="G35" s="12">
        <f t="shared" si="0"/>
        <v>0</v>
      </c>
      <c r="H35" s="17">
        <f>D35+G35</f>
        <v>0</v>
      </c>
      <c r="I35" s="12">
        <f>VLOOKUP(A35,[8]现场认购品种!$B:$EL,141,0)</f>
        <v>988</v>
      </c>
      <c r="J35" s="12">
        <f>VLOOKUP(A35,[8]藏药、惠氏系列!$B:$V,21,0)</f>
        <v>1053.4</v>
      </c>
      <c r="K35" s="4">
        <f t="shared" si="1"/>
        <v>4241.5</v>
      </c>
      <c r="L35" s="4">
        <f>K35-D35-E35</f>
        <v>4241.5</v>
      </c>
    </row>
    <row r="36" s="3" customFormat="1" spans="1:12">
      <c r="A36" s="13">
        <v>541</v>
      </c>
      <c r="B36" s="24" t="s">
        <v>55</v>
      </c>
      <c r="C36" s="10">
        <f>VLOOKUP(A36,[7]发放表!$A:$G,7,0)</f>
        <v>4798</v>
      </c>
      <c r="D36" s="17"/>
      <c r="E36" s="17"/>
      <c r="F36" s="12"/>
      <c r="G36" s="12">
        <f t="shared" si="0"/>
        <v>0</v>
      </c>
      <c r="H36" s="17">
        <f>D36+G36</f>
        <v>0</v>
      </c>
      <c r="I36" s="12">
        <f>VLOOKUP(A36,[8]现场认购品种!$B:$EL,141,0)</f>
        <v>655.1</v>
      </c>
      <c r="J36" s="12">
        <f>VLOOKUP(A36,[8]藏药、惠氏系列!$B:$V,21,0)</f>
        <v>1960.7</v>
      </c>
      <c r="K36" s="4">
        <f t="shared" si="1"/>
        <v>7413.8</v>
      </c>
      <c r="L36" s="4">
        <f>K36-D36-E36</f>
        <v>7413.8</v>
      </c>
    </row>
    <row r="37" s="3" customFormat="1" spans="1:12">
      <c r="A37" s="13">
        <v>511</v>
      </c>
      <c r="B37" s="21" t="s">
        <v>58</v>
      </c>
      <c r="C37" s="10">
        <f>VLOOKUP(A37,[7]发放表!$A:$G,7,0)</f>
        <v>2422.3</v>
      </c>
      <c r="D37" s="20"/>
      <c r="E37" s="17"/>
      <c r="F37" s="12"/>
      <c r="G37" s="12">
        <f t="shared" ref="G37:G68" si="2">E37-F37</f>
        <v>0</v>
      </c>
      <c r="H37" s="17">
        <f>D37+G37</f>
        <v>0</v>
      </c>
      <c r="I37" s="12">
        <f>VLOOKUP(A37,[8]现场认购品种!$B:$EL,141,0)</f>
        <v>34</v>
      </c>
      <c r="J37" s="12">
        <f>VLOOKUP(A37,[8]藏药、惠氏系列!$B:$V,21,0)</f>
        <v>513</v>
      </c>
      <c r="K37" s="4">
        <f t="shared" ref="K37:K68" si="3">C37+I37+J37</f>
        <v>2969.3</v>
      </c>
      <c r="L37" s="4">
        <f>K37-D37-E37</f>
        <v>2969.3</v>
      </c>
    </row>
    <row r="38" s="3" customFormat="1" spans="1:12">
      <c r="A38" s="13">
        <v>513</v>
      </c>
      <c r="B38" s="21" t="s">
        <v>60</v>
      </c>
      <c r="C38" s="10">
        <f>VLOOKUP(A38,[7]发放表!$A:$G,7,0)</f>
        <v>2432.1</v>
      </c>
      <c r="D38" s="20"/>
      <c r="E38" s="17"/>
      <c r="F38" s="12"/>
      <c r="G38" s="12">
        <f t="shared" si="2"/>
        <v>0</v>
      </c>
      <c r="H38" s="17">
        <f>D38+G38</f>
        <v>0</v>
      </c>
      <c r="I38" s="12">
        <f>VLOOKUP(A38,[8]现场认购品种!$B:$EL,141,0)</f>
        <v>218</v>
      </c>
      <c r="J38" s="12">
        <f>VLOOKUP(A38,[8]藏药、惠氏系列!$B:$V,21,0)</f>
        <v>464.1</v>
      </c>
      <c r="K38" s="4">
        <f t="shared" si="3"/>
        <v>3114.2</v>
      </c>
      <c r="L38" s="4">
        <f>K38-D38-E38</f>
        <v>3114.2</v>
      </c>
    </row>
    <row r="39" s="3" customFormat="1" spans="1:12">
      <c r="A39" s="13">
        <v>515</v>
      </c>
      <c r="B39" s="21" t="s">
        <v>61</v>
      </c>
      <c r="C39" s="10">
        <f>VLOOKUP(A39,[7]发放表!$A:$G,7,0)</f>
        <v>2393</v>
      </c>
      <c r="D39" s="20"/>
      <c r="E39" s="17"/>
      <c r="F39" s="12"/>
      <c r="G39" s="12">
        <f t="shared" si="2"/>
        <v>0</v>
      </c>
      <c r="H39" s="17">
        <f>D39+G39</f>
        <v>0</v>
      </c>
      <c r="I39" s="12">
        <f>VLOOKUP(A39,[8]现场认购品种!$B:$EL,141,0)</f>
        <v>218</v>
      </c>
      <c r="J39" s="12">
        <f>VLOOKUP(A39,[8]藏药、惠氏系列!$B:$V,21,0)</f>
        <v>593.3</v>
      </c>
      <c r="K39" s="4">
        <f t="shared" si="3"/>
        <v>3204.3</v>
      </c>
      <c r="L39" s="4">
        <f>K39-D39-E39</f>
        <v>3204.3</v>
      </c>
    </row>
    <row r="40" s="3" customFormat="1" spans="1:12">
      <c r="A40" s="13">
        <v>546</v>
      </c>
      <c r="B40" s="21" t="s">
        <v>67</v>
      </c>
      <c r="C40" s="10">
        <f>VLOOKUP(A40,[7]发放表!$A:$G,7,0)</f>
        <v>1565.2</v>
      </c>
      <c r="D40" s="17"/>
      <c r="E40" s="17"/>
      <c r="F40" s="12"/>
      <c r="G40" s="12">
        <f t="shared" si="2"/>
        <v>0</v>
      </c>
      <c r="H40" s="17">
        <f>D40+G40</f>
        <v>0</v>
      </c>
      <c r="I40" s="12">
        <f>VLOOKUP(A40,[8]现场认购品种!$B:$EL,141,0)</f>
        <v>176</v>
      </c>
      <c r="J40" s="12">
        <f>VLOOKUP(A40,[8]藏药、惠氏系列!$B:$V,21,0)</f>
        <v>215.2</v>
      </c>
      <c r="K40" s="4">
        <f t="shared" si="3"/>
        <v>1956.4</v>
      </c>
      <c r="L40" s="4">
        <f>K40-D40-E40</f>
        <v>1956.4</v>
      </c>
    </row>
    <row r="41" s="3" customFormat="1" spans="1:12">
      <c r="A41" s="13">
        <v>549</v>
      </c>
      <c r="B41" s="21" t="s">
        <v>70</v>
      </c>
      <c r="C41" s="10">
        <f>VLOOKUP(A41,[7]发放表!$A:$G,7,0)</f>
        <v>1259.6</v>
      </c>
      <c r="D41" s="17"/>
      <c r="E41" s="17"/>
      <c r="F41" s="12"/>
      <c r="G41" s="12">
        <f t="shared" si="2"/>
        <v>0</v>
      </c>
      <c r="H41" s="17">
        <f>D41+G41</f>
        <v>0</v>
      </c>
      <c r="I41" s="12">
        <f>VLOOKUP(A41,[8]现场认购品种!$B:$EL,141,0)</f>
        <v>85</v>
      </c>
      <c r="J41" s="12">
        <f>VLOOKUP(A41,[8]藏药、惠氏系列!$B:$V,21,0)</f>
        <v>816.4</v>
      </c>
      <c r="K41" s="4">
        <f t="shared" si="3"/>
        <v>2161</v>
      </c>
      <c r="L41" s="4">
        <f>K41-D41-E41</f>
        <v>2161</v>
      </c>
    </row>
    <row r="42" s="3" customFormat="1" spans="1:12">
      <c r="A42" s="13">
        <v>570</v>
      </c>
      <c r="B42" s="21" t="s">
        <v>72</v>
      </c>
      <c r="C42" s="10">
        <f>VLOOKUP(A42,[7]发放表!$A:$G,7,0)</f>
        <v>2530.1</v>
      </c>
      <c r="D42" s="17"/>
      <c r="E42" s="17"/>
      <c r="F42" s="12"/>
      <c r="G42" s="12">
        <f t="shared" si="2"/>
        <v>0</v>
      </c>
      <c r="H42" s="17">
        <f>D42+G42</f>
        <v>0</v>
      </c>
      <c r="I42" s="12">
        <f>VLOOKUP(A42,[8]现场认购品种!$B:$EL,141,0)</f>
        <v>207.7</v>
      </c>
      <c r="J42" s="12">
        <f>VLOOKUP(A42,[8]藏药、惠氏系列!$B:$V,21,0)</f>
        <v>517.6</v>
      </c>
      <c r="K42" s="4">
        <f t="shared" si="3"/>
        <v>3255.4</v>
      </c>
      <c r="L42" s="4">
        <f>K42-D42-E42</f>
        <v>3255.4</v>
      </c>
    </row>
    <row r="43" s="3" customFormat="1" spans="1:12">
      <c r="A43" s="13">
        <v>571</v>
      </c>
      <c r="B43" s="24" t="s">
        <v>73</v>
      </c>
      <c r="C43" s="10">
        <f>VLOOKUP(A43,[7]发放表!$A:$G,7,0)</f>
        <v>9382.1</v>
      </c>
      <c r="D43" s="15"/>
      <c r="E43" s="17"/>
      <c r="F43" s="12"/>
      <c r="G43" s="12">
        <f t="shared" si="2"/>
        <v>0</v>
      </c>
      <c r="H43" s="17">
        <f>D43+G43</f>
        <v>0</v>
      </c>
      <c r="I43" s="12">
        <f>VLOOKUP(A43,[8]现场认购品种!$B:$EL,141,0)</f>
        <v>907.1</v>
      </c>
      <c r="J43" s="12">
        <f>VLOOKUP(A43,[8]藏药、惠氏系列!$B:$V,21,0)</f>
        <v>3022.9</v>
      </c>
      <c r="K43" s="4">
        <f t="shared" si="3"/>
        <v>13312.1</v>
      </c>
      <c r="L43" s="4">
        <f>K43-D43-E43</f>
        <v>13312.1</v>
      </c>
    </row>
    <row r="44" s="3" customFormat="1" ht="15" customHeight="1" spans="1:12">
      <c r="A44" s="13">
        <v>573</v>
      </c>
      <c r="B44" s="21" t="s">
        <v>74</v>
      </c>
      <c r="C44" s="10">
        <f>VLOOKUP(A44,[7]发放表!$A:$G,7,0)</f>
        <v>1865.4</v>
      </c>
      <c r="D44" s="17"/>
      <c r="E44" s="17"/>
      <c r="F44" s="12"/>
      <c r="G44" s="12">
        <f t="shared" si="2"/>
        <v>0</v>
      </c>
      <c r="H44" s="17">
        <f>D44+G44</f>
        <v>0</v>
      </c>
      <c r="I44" s="12">
        <f>VLOOKUP(A44,[8]现场认购品种!$B:$EL,141,0)</f>
        <v>30</v>
      </c>
      <c r="J44" s="12">
        <f>VLOOKUP(A44,[8]藏药、惠氏系列!$B:$V,21,0)</f>
        <v>292.7</v>
      </c>
      <c r="K44" s="4">
        <f t="shared" si="3"/>
        <v>2188.1</v>
      </c>
      <c r="L44" s="4">
        <f>K44-D44-E44</f>
        <v>2188.1</v>
      </c>
    </row>
    <row r="45" s="3" customFormat="1" spans="1:12">
      <c r="A45" s="13">
        <v>577</v>
      </c>
      <c r="B45" s="21" t="s">
        <v>77</v>
      </c>
      <c r="C45" s="10">
        <f>VLOOKUP(A45,[7]发放表!$A:$G,7,0)</f>
        <v>1269.1</v>
      </c>
      <c r="D45" s="17"/>
      <c r="E45" s="17"/>
      <c r="F45" s="12"/>
      <c r="G45" s="12">
        <f t="shared" si="2"/>
        <v>0</v>
      </c>
      <c r="H45" s="17">
        <f>D45+G45</f>
        <v>0</v>
      </c>
      <c r="I45" s="12">
        <f>VLOOKUP(A45,[8]现场认购品种!$B:$EL,141,0)</f>
        <v>84</v>
      </c>
      <c r="J45" s="12">
        <f>VLOOKUP(A45,[8]藏药、惠氏系列!$B:$V,21,0)</f>
        <v>114.9</v>
      </c>
      <c r="K45" s="4">
        <f t="shared" si="3"/>
        <v>1468</v>
      </c>
      <c r="L45" s="4">
        <f>K45-D45-E45</f>
        <v>1468</v>
      </c>
    </row>
    <row r="46" s="3" customFormat="1" spans="1:12">
      <c r="A46" s="13">
        <v>581</v>
      </c>
      <c r="B46" s="25" t="s">
        <v>80</v>
      </c>
      <c r="C46" s="10">
        <f>VLOOKUP(A46,[7]发放表!$A:$G,7,0)</f>
        <v>3051</v>
      </c>
      <c r="D46" s="20"/>
      <c r="E46" s="17"/>
      <c r="F46" s="12"/>
      <c r="G46" s="12">
        <f t="shared" si="2"/>
        <v>0</v>
      </c>
      <c r="H46" s="17">
        <f>D46+G46</f>
        <v>0</v>
      </c>
      <c r="I46" s="12">
        <f>VLOOKUP(A46,[8]现场认购品种!$B:$EL,141,0)</f>
        <v>177</v>
      </c>
      <c r="J46" s="12">
        <f>VLOOKUP(A46,[8]藏药、惠氏系列!$B:$V,21,0)</f>
        <v>422.6</v>
      </c>
      <c r="K46" s="4">
        <f t="shared" si="3"/>
        <v>3650.6</v>
      </c>
      <c r="L46" s="4">
        <f>K46-D46-E46</f>
        <v>3650.6</v>
      </c>
    </row>
    <row r="47" s="3" customFormat="1" spans="1:12">
      <c r="A47" s="13">
        <v>582</v>
      </c>
      <c r="B47" s="21" t="s">
        <v>81</v>
      </c>
      <c r="C47" s="10">
        <f>VLOOKUP(A47,[7]发放表!$A:$G,7,0)</f>
        <v>4840.9</v>
      </c>
      <c r="D47" s="20"/>
      <c r="E47" s="17"/>
      <c r="F47" s="12"/>
      <c r="G47" s="12">
        <f t="shared" si="2"/>
        <v>0</v>
      </c>
      <c r="H47" s="17">
        <f>D47+G47</f>
        <v>0</v>
      </c>
      <c r="I47" s="12">
        <f>VLOOKUP(A47,[8]现场认购品种!$B:$EL,141,0)</f>
        <v>132</v>
      </c>
      <c r="J47" s="12">
        <f>VLOOKUP(A47,[8]藏药、惠氏系列!$B:$V,21,0)</f>
        <v>2802.3</v>
      </c>
      <c r="K47" s="4">
        <f t="shared" si="3"/>
        <v>7775.2</v>
      </c>
      <c r="L47" s="4">
        <f>K47-D47-E47</f>
        <v>7775.2</v>
      </c>
    </row>
    <row r="48" s="3" customFormat="1" spans="1:12">
      <c r="A48" s="13">
        <v>572</v>
      </c>
      <c r="B48" s="21" t="s">
        <v>82</v>
      </c>
      <c r="C48" s="10">
        <f>VLOOKUP(A48,[7]发放表!$A:$G,7,0)</f>
        <v>1485.2</v>
      </c>
      <c r="D48" s="20"/>
      <c r="E48" s="17"/>
      <c r="F48" s="12"/>
      <c r="G48" s="12">
        <f t="shared" si="2"/>
        <v>0</v>
      </c>
      <c r="H48" s="17">
        <f>D48+G48</f>
        <v>0</v>
      </c>
      <c r="I48" s="12">
        <f>VLOOKUP(A48,[8]现场认购品种!$B:$EL,141,0)</f>
        <v>24</v>
      </c>
      <c r="J48" s="12">
        <f>VLOOKUP(A48,[8]藏药、惠氏系列!$B:$V,21,0)</f>
        <v>469.8</v>
      </c>
      <c r="K48" s="4">
        <f t="shared" si="3"/>
        <v>1979</v>
      </c>
      <c r="L48" s="4">
        <f>K48-D48-E48</f>
        <v>1979</v>
      </c>
    </row>
    <row r="49" s="3" customFormat="1" spans="1:12">
      <c r="A49" s="13">
        <v>578</v>
      </c>
      <c r="B49" s="21" t="s">
        <v>84</v>
      </c>
      <c r="C49" s="10">
        <f>VLOOKUP(A49,[7]发放表!$A:$G,7,0)</f>
        <v>2835.2</v>
      </c>
      <c r="D49" s="17"/>
      <c r="E49" s="17"/>
      <c r="F49" s="12"/>
      <c r="G49" s="12">
        <f t="shared" si="2"/>
        <v>0</v>
      </c>
      <c r="H49" s="17">
        <f>D49+G49</f>
        <v>0</v>
      </c>
      <c r="I49" s="12">
        <f>VLOOKUP(A49,[8]现场认购品种!$B:$EL,141,0)</f>
        <v>468</v>
      </c>
      <c r="J49" s="12">
        <f>VLOOKUP(A49,[8]藏药、惠氏系列!$B:$V,21,0)</f>
        <v>466.9</v>
      </c>
      <c r="K49" s="4">
        <f t="shared" si="3"/>
        <v>3770.1</v>
      </c>
      <c r="L49" s="4">
        <f>K49-D49-E49</f>
        <v>3770.1</v>
      </c>
    </row>
    <row r="50" s="3" customFormat="1" spans="1:12">
      <c r="A50" s="13">
        <v>585</v>
      </c>
      <c r="B50" s="22" t="s">
        <v>85</v>
      </c>
      <c r="C50" s="10">
        <f>VLOOKUP(A50,[7]发放表!$A:$G,7,0)</f>
        <v>4666.2</v>
      </c>
      <c r="D50" s="20"/>
      <c r="E50" s="17"/>
      <c r="F50" s="12"/>
      <c r="G50" s="12">
        <f t="shared" si="2"/>
        <v>0</v>
      </c>
      <c r="H50" s="17">
        <f>D50+G50</f>
        <v>0</v>
      </c>
      <c r="I50" s="12">
        <f>VLOOKUP(A50,[8]现场认购品种!$B:$EL,141,0)</f>
        <v>301.7</v>
      </c>
      <c r="J50" s="12">
        <f>VLOOKUP(A50,[8]藏药、惠氏系列!$B:$V,21,0)</f>
        <v>833</v>
      </c>
      <c r="K50" s="4">
        <f t="shared" si="3"/>
        <v>5800.9</v>
      </c>
      <c r="L50" s="4">
        <f>K50-D50-E50</f>
        <v>5800.9</v>
      </c>
    </row>
    <row r="51" s="3" customFormat="1" spans="1:12">
      <c r="A51" s="13">
        <v>584</v>
      </c>
      <c r="B51" s="21" t="s">
        <v>86</v>
      </c>
      <c r="C51" s="10">
        <f>VLOOKUP(A51,[7]发放表!$A:$G,7,0)</f>
        <v>1878.3</v>
      </c>
      <c r="D51" s="20"/>
      <c r="E51" s="17"/>
      <c r="F51" s="12"/>
      <c r="G51" s="12">
        <f t="shared" si="2"/>
        <v>0</v>
      </c>
      <c r="H51" s="17">
        <f>D51+G51</f>
        <v>0</v>
      </c>
      <c r="I51" s="12">
        <f>VLOOKUP(A51,[8]现场认购品种!$B:$EL,141,0)</f>
        <v>239</v>
      </c>
      <c r="J51" s="12">
        <f>VLOOKUP(A51,[8]藏药、惠氏系列!$B:$V,21,0)</f>
        <v>1116.1</v>
      </c>
      <c r="K51" s="4">
        <f t="shared" si="3"/>
        <v>3233.4</v>
      </c>
      <c r="L51" s="4">
        <f>K51-D51-E51</f>
        <v>3233.4</v>
      </c>
    </row>
    <row r="52" s="3" customFormat="1" spans="1:12">
      <c r="A52" s="13">
        <v>587</v>
      </c>
      <c r="B52" s="21" t="s">
        <v>88</v>
      </c>
      <c r="C52" s="10">
        <f>VLOOKUP(A52,[7]发放表!$A:$G,7,0)</f>
        <v>1789.6</v>
      </c>
      <c r="D52" s="20"/>
      <c r="E52" s="17"/>
      <c r="F52" s="12"/>
      <c r="G52" s="12">
        <f t="shared" si="2"/>
        <v>0</v>
      </c>
      <c r="H52" s="17">
        <f>D52+G52</f>
        <v>0</v>
      </c>
      <c r="I52" s="12">
        <f>VLOOKUP(A52,[8]现场认购品种!$B:$EL,141,0)</f>
        <v>170.5</v>
      </c>
      <c r="J52" s="12">
        <f>VLOOKUP(A52,[8]藏药、惠氏系列!$B:$V,21,0)</f>
        <v>277</v>
      </c>
      <c r="K52" s="4">
        <f t="shared" si="3"/>
        <v>2237.1</v>
      </c>
      <c r="L52" s="4">
        <f>K52-D52-E52</f>
        <v>2237.1</v>
      </c>
    </row>
    <row r="53" s="3" customFormat="1" spans="1:12">
      <c r="A53" s="13">
        <v>594</v>
      </c>
      <c r="B53" s="21" t="s">
        <v>89</v>
      </c>
      <c r="C53" s="10">
        <f>VLOOKUP(A53,[7]发放表!$A:$G,7,0)</f>
        <v>2741.1</v>
      </c>
      <c r="D53" s="20"/>
      <c r="E53" s="17"/>
      <c r="F53" s="12"/>
      <c r="G53" s="12">
        <f t="shared" si="2"/>
        <v>0</v>
      </c>
      <c r="H53" s="17">
        <f>D53+G53</f>
        <v>0</v>
      </c>
      <c r="I53" s="12">
        <f>VLOOKUP(A53,[8]现场认购品种!$B:$EL,141,0)</f>
        <v>385.2</v>
      </c>
      <c r="J53" s="12">
        <f>VLOOKUP(A53,[8]藏药、惠氏系列!$B:$V,21,0)</f>
        <v>1129.5</v>
      </c>
      <c r="K53" s="4">
        <f t="shared" si="3"/>
        <v>4255.8</v>
      </c>
      <c r="L53" s="4">
        <f>K53-D53-E53</f>
        <v>4255.8</v>
      </c>
    </row>
    <row r="54" s="3" customFormat="1" spans="1:12">
      <c r="A54" s="13">
        <v>741</v>
      </c>
      <c r="B54" s="21" t="s">
        <v>90</v>
      </c>
      <c r="C54" s="10">
        <f>VLOOKUP(A54,[7]发放表!$A:$G,7,0)</f>
        <v>1427.3</v>
      </c>
      <c r="D54" s="20"/>
      <c r="E54" s="17"/>
      <c r="F54" s="12"/>
      <c r="G54" s="12">
        <f t="shared" si="2"/>
        <v>0</v>
      </c>
      <c r="H54" s="17">
        <f>D54+G54</f>
        <v>0</v>
      </c>
      <c r="I54" s="12">
        <f>VLOOKUP(A54,[8]现场认购品种!$B:$EL,141,0)</f>
        <v>504.5</v>
      </c>
      <c r="J54" s="12">
        <f>VLOOKUP(A54,[8]藏药、惠氏系列!$B:$V,21,0)</f>
        <v>983.6</v>
      </c>
      <c r="K54" s="4">
        <f t="shared" si="3"/>
        <v>2915.4</v>
      </c>
      <c r="L54" s="4">
        <f>K54-D54-E54</f>
        <v>2915.4</v>
      </c>
    </row>
    <row r="55" s="3" customFormat="1" spans="1:12">
      <c r="A55" s="13">
        <v>588</v>
      </c>
      <c r="B55" s="21" t="s">
        <v>92</v>
      </c>
      <c r="C55" s="10">
        <f>VLOOKUP(A55,[7]发放表!$A:$G,7,0)</f>
        <v>1471.4</v>
      </c>
      <c r="D55" s="20"/>
      <c r="E55" s="17"/>
      <c r="F55" s="12"/>
      <c r="G55" s="12">
        <f t="shared" si="2"/>
        <v>0</v>
      </c>
      <c r="H55" s="17">
        <f>D55+G55</f>
        <v>0</v>
      </c>
      <c r="I55" s="12">
        <f>VLOOKUP(A55,[8]现场认购品种!$B:$EL,141,0)</f>
        <v>357.9</v>
      </c>
      <c r="J55" s="12">
        <f>VLOOKUP(A55,[8]藏药、惠氏系列!$B:$V,21,0)</f>
        <v>405.9</v>
      </c>
      <c r="K55" s="4">
        <f t="shared" si="3"/>
        <v>2235.2</v>
      </c>
      <c r="L55" s="4">
        <f>K55-D55-E55</f>
        <v>2235.2</v>
      </c>
    </row>
    <row r="56" s="3" customFormat="1" spans="1:12">
      <c r="A56" s="13">
        <v>591</v>
      </c>
      <c r="B56" s="21" t="s">
        <v>93</v>
      </c>
      <c r="C56" s="10">
        <f>VLOOKUP(A56,[7]发放表!$A:$G,7,0)</f>
        <v>2986.4</v>
      </c>
      <c r="D56" s="20"/>
      <c r="E56" s="17"/>
      <c r="F56" s="12"/>
      <c r="G56" s="12">
        <f t="shared" si="2"/>
        <v>0</v>
      </c>
      <c r="H56" s="17">
        <f>D56+G56</f>
        <v>0</v>
      </c>
      <c r="I56" s="12">
        <f>VLOOKUP(A56,[8]现场认购品种!$B:$EL,141,0)</f>
        <v>57.1</v>
      </c>
      <c r="J56" s="12">
        <f>VLOOKUP(A56,[8]藏药、惠氏系列!$B:$V,21,0)</f>
        <v>426.5</v>
      </c>
      <c r="K56" s="4">
        <f t="shared" si="3"/>
        <v>3470</v>
      </c>
      <c r="L56" s="4">
        <f>K56-D56-E56</f>
        <v>3470</v>
      </c>
    </row>
    <row r="57" s="3" customFormat="1" spans="1:12">
      <c r="A57" s="8">
        <v>707</v>
      </c>
      <c r="B57" s="26" t="s">
        <v>98</v>
      </c>
      <c r="C57" s="10">
        <f>VLOOKUP(A57,[7]发放表!$A:$G,7,0)</f>
        <v>4175.5</v>
      </c>
      <c r="D57" s="10"/>
      <c r="E57" s="12"/>
      <c r="F57" s="12"/>
      <c r="G57" s="12">
        <f t="shared" si="2"/>
        <v>0</v>
      </c>
      <c r="H57" s="12">
        <f>D57+G57</f>
        <v>0</v>
      </c>
      <c r="I57" s="12">
        <f>VLOOKUP(A57,[8]现场认购品种!$B:$EL,141,0)</f>
        <v>93</v>
      </c>
      <c r="J57" s="12">
        <f>VLOOKUP(A57,[8]藏药、惠氏系列!$B:$V,21,0)</f>
        <v>815.4</v>
      </c>
      <c r="K57" s="4">
        <f t="shared" si="3"/>
        <v>5083.9</v>
      </c>
      <c r="L57" s="4">
        <f>K57-D57-E57</f>
        <v>5083.9</v>
      </c>
    </row>
    <row r="58" s="3" customFormat="1" spans="1:12">
      <c r="A58" s="13">
        <v>704</v>
      </c>
      <c r="B58" s="27" t="s">
        <v>100</v>
      </c>
      <c r="C58" s="10">
        <f>VLOOKUP(A58,[7]发放表!$A:$G,7,0)</f>
        <v>1285.4</v>
      </c>
      <c r="D58" s="20"/>
      <c r="E58" s="17"/>
      <c r="F58" s="12"/>
      <c r="G58" s="12">
        <f t="shared" si="2"/>
        <v>0</v>
      </c>
      <c r="H58" s="17">
        <f>D58+G58</f>
        <v>0</v>
      </c>
      <c r="I58" s="12">
        <f>VLOOKUP(A58,[8]现场认购品种!$B:$EL,141,0)</f>
        <v>131</v>
      </c>
      <c r="J58" s="12">
        <f>VLOOKUP(A58,[8]藏药、惠氏系列!$B:$V,21,0)</f>
        <v>1044.8</v>
      </c>
      <c r="K58" s="4">
        <f t="shared" si="3"/>
        <v>2461.2</v>
      </c>
      <c r="L58" s="4">
        <f>K58-D58-E58</f>
        <v>2461.2</v>
      </c>
    </row>
    <row r="59" s="3" customFormat="1" spans="1:12">
      <c r="A59" s="13">
        <v>598</v>
      </c>
      <c r="B59" s="27" t="s">
        <v>101</v>
      </c>
      <c r="C59" s="10">
        <f>VLOOKUP(A59,[7]发放表!$A:$G,7,0)</f>
        <v>1943.2</v>
      </c>
      <c r="D59" s="20"/>
      <c r="E59" s="17"/>
      <c r="F59" s="12"/>
      <c r="G59" s="12">
        <f t="shared" si="2"/>
        <v>0</v>
      </c>
      <c r="H59" s="17">
        <f>D59+G59</f>
        <v>0</v>
      </c>
      <c r="I59" s="12">
        <f>VLOOKUP(A59,[8]现场认购品种!$B:$EL,141,0)</f>
        <v>27</v>
      </c>
      <c r="J59" s="12">
        <f>VLOOKUP(A59,[8]藏药、惠氏系列!$B:$V,21,0)</f>
        <v>379.6</v>
      </c>
      <c r="K59" s="4">
        <f t="shared" si="3"/>
        <v>2349.8</v>
      </c>
      <c r="L59" s="4">
        <f>K59-D59-E59</f>
        <v>2349.8</v>
      </c>
    </row>
    <row r="60" s="3" customFormat="1" spans="1:12">
      <c r="A60" s="13">
        <v>706</v>
      </c>
      <c r="B60" s="27" t="s">
        <v>102</v>
      </c>
      <c r="C60" s="10">
        <f>VLOOKUP(A60,[7]发放表!$A:$G,7,0)</f>
        <v>1957</v>
      </c>
      <c r="D60" s="20"/>
      <c r="E60" s="17"/>
      <c r="F60" s="12"/>
      <c r="G60" s="12">
        <f t="shared" si="2"/>
        <v>0</v>
      </c>
      <c r="H60" s="17">
        <f>D60+G60</f>
        <v>0</v>
      </c>
      <c r="I60" s="12">
        <f>VLOOKUP(A60,[8]现场认购品种!$B:$EL,141,0)</f>
        <v>48</v>
      </c>
      <c r="J60" s="12">
        <f>VLOOKUP(A60,[8]藏药、惠氏系列!$B:$V,21,0)</f>
        <v>239</v>
      </c>
      <c r="K60" s="4">
        <f t="shared" si="3"/>
        <v>2244</v>
      </c>
      <c r="L60" s="4">
        <f>K60-D60-E60</f>
        <v>2244</v>
      </c>
    </row>
    <row r="61" s="3" customFormat="1" spans="1:12">
      <c r="A61" s="13">
        <v>740</v>
      </c>
      <c r="B61" s="27" t="s">
        <v>103</v>
      </c>
      <c r="C61" s="10">
        <f>VLOOKUP(A61,[7]发放表!$A:$G,7,0)</f>
        <v>943.1</v>
      </c>
      <c r="D61" s="17"/>
      <c r="E61" s="17"/>
      <c r="F61" s="12"/>
      <c r="G61" s="12">
        <f t="shared" si="2"/>
        <v>0</v>
      </c>
      <c r="H61" s="17">
        <f>D61+G61</f>
        <v>0</v>
      </c>
      <c r="I61" s="12">
        <f>VLOOKUP(A61,[8]现场认购品种!$B:$EL,141,0)</f>
        <v>197.4</v>
      </c>
      <c r="J61" s="12">
        <f>VLOOKUP(A61,[8]藏药、惠氏系列!$B:$V,21,0)</f>
        <v>190.1</v>
      </c>
      <c r="K61" s="4">
        <f t="shared" si="3"/>
        <v>1330.6</v>
      </c>
      <c r="L61" s="4">
        <f>K61-D61-E61</f>
        <v>1330.6</v>
      </c>
    </row>
    <row r="62" s="3" customFormat="1" spans="1:12">
      <c r="A62" s="13">
        <v>710</v>
      </c>
      <c r="B62" s="27" t="s">
        <v>105</v>
      </c>
      <c r="C62" s="10">
        <f>VLOOKUP(A62,[7]发放表!$A:$G,7,0)</f>
        <v>1363.7</v>
      </c>
      <c r="D62" s="17"/>
      <c r="E62" s="17"/>
      <c r="F62" s="12"/>
      <c r="G62" s="12">
        <f t="shared" si="2"/>
        <v>0</v>
      </c>
      <c r="H62" s="17">
        <f>D62+G62</f>
        <v>0</v>
      </c>
      <c r="I62" s="12">
        <f>VLOOKUP(A62,[8]现场认购品种!$B:$EL,141,0)</f>
        <v>27</v>
      </c>
      <c r="J62" s="12">
        <f>VLOOKUP(A62,[8]藏药、惠氏系列!$B:$V,21,0)</f>
        <v>271.1</v>
      </c>
      <c r="K62" s="4">
        <f t="shared" si="3"/>
        <v>1661.8</v>
      </c>
      <c r="L62" s="4">
        <f>K62-D62-E62</f>
        <v>1661.8</v>
      </c>
    </row>
    <row r="63" s="3" customFormat="1" spans="1:12">
      <c r="A63" s="13">
        <v>709</v>
      </c>
      <c r="B63" s="27" t="s">
        <v>107</v>
      </c>
      <c r="C63" s="10">
        <f>VLOOKUP(A63,[7]发放表!$A:$G,7,0)</f>
        <v>1544.6</v>
      </c>
      <c r="D63" s="17"/>
      <c r="E63" s="17"/>
      <c r="F63" s="12"/>
      <c r="G63" s="12">
        <f t="shared" si="2"/>
        <v>0</v>
      </c>
      <c r="H63" s="17">
        <f>D63+G63</f>
        <v>0</v>
      </c>
      <c r="I63" s="12">
        <f>VLOOKUP(A63,[8]现场认购品种!$B:$EL,141,0)</f>
        <v>178.3</v>
      </c>
      <c r="J63" s="12">
        <f>VLOOKUP(A63,[8]藏药、惠氏系列!$B:$V,21,0)</f>
        <v>488.8</v>
      </c>
      <c r="K63" s="4">
        <f t="shared" si="3"/>
        <v>2211.7</v>
      </c>
      <c r="L63" s="4">
        <f>K63-D63-E63</f>
        <v>2211.7</v>
      </c>
    </row>
    <row r="64" s="3" customFormat="1" spans="1:12">
      <c r="A64" s="13">
        <v>713</v>
      </c>
      <c r="B64" s="27" t="s">
        <v>109</v>
      </c>
      <c r="C64" s="10">
        <f>VLOOKUP(A64,[7]发放表!$A:$G,7,0)</f>
        <v>2015.9</v>
      </c>
      <c r="D64" s="20"/>
      <c r="E64" s="17"/>
      <c r="F64" s="12"/>
      <c r="G64" s="12">
        <f t="shared" si="2"/>
        <v>0</v>
      </c>
      <c r="H64" s="17">
        <f>D64+G64</f>
        <v>0</v>
      </c>
      <c r="I64" s="12">
        <f>VLOOKUP(A64,[8]现场认购品种!$B:$EL,141,0)</f>
        <v>253</v>
      </c>
      <c r="J64" s="12">
        <f>VLOOKUP(A64,[8]藏药、惠氏系列!$B:$V,21,0)</f>
        <v>629.8</v>
      </c>
      <c r="K64" s="4">
        <f t="shared" si="3"/>
        <v>2898.7</v>
      </c>
      <c r="L64" s="4">
        <f>K64-D64-E64</f>
        <v>2898.7</v>
      </c>
    </row>
    <row r="65" s="3" customFormat="1" spans="1:12">
      <c r="A65" s="13">
        <v>712</v>
      </c>
      <c r="B65" s="31" t="s">
        <v>111</v>
      </c>
      <c r="C65" s="10">
        <f>VLOOKUP(A65,[7]发放表!$A:$G,7,0)</f>
        <v>5489.6</v>
      </c>
      <c r="D65" s="15"/>
      <c r="E65" s="17"/>
      <c r="F65" s="12"/>
      <c r="G65" s="12">
        <f t="shared" si="2"/>
        <v>0</v>
      </c>
      <c r="H65" s="17">
        <f>D65+G65</f>
        <v>0</v>
      </c>
      <c r="I65" s="12">
        <f>VLOOKUP(A65,[8]现场认购品种!$B:$EL,141,0)</f>
        <v>484</v>
      </c>
      <c r="J65" s="12">
        <f>VLOOKUP(A65,[8]藏药、惠氏系列!$B:$V,21,0)</f>
        <v>3084.8</v>
      </c>
      <c r="K65" s="4">
        <f t="shared" si="3"/>
        <v>9058.4</v>
      </c>
      <c r="L65" s="4">
        <f>K65-D65-E65</f>
        <v>9058.4</v>
      </c>
    </row>
    <row r="66" s="3" customFormat="1" spans="1:12">
      <c r="A66" s="13">
        <v>717</v>
      </c>
      <c r="B66" s="27" t="s">
        <v>112</v>
      </c>
      <c r="C66" s="10">
        <f>VLOOKUP(A66,[7]发放表!$A:$G,7,0)</f>
        <v>2682</v>
      </c>
      <c r="D66" s="20"/>
      <c r="E66" s="17"/>
      <c r="F66" s="12"/>
      <c r="G66" s="12">
        <f t="shared" si="2"/>
        <v>0</v>
      </c>
      <c r="H66" s="17">
        <f>D66+G66</f>
        <v>0</v>
      </c>
      <c r="I66" s="12">
        <f>VLOOKUP(A66,[8]现场认购品种!$B:$EL,141,0)</f>
        <v>365.3</v>
      </c>
      <c r="J66" s="12">
        <f>VLOOKUP(A66,[8]藏药、惠氏系列!$B:$V,21,0)</f>
        <v>622.7</v>
      </c>
      <c r="K66" s="4">
        <f t="shared" si="3"/>
        <v>3670</v>
      </c>
      <c r="L66" s="4">
        <f>K66-D66-E66</f>
        <v>3670</v>
      </c>
    </row>
    <row r="67" s="3" customFormat="1" spans="1:12">
      <c r="A67" s="13">
        <v>721</v>
      </c>
      <c r="B67" s="27" t="s">
        <v>113</v>
      </c>
      <c r="C67" s="10">
        <f>VLOOKUP(A67,[7]发放表!$A:$G,7,0)</f>
        <v>1996</v>
      </c>
      <c r="D67" s="20"/>
      <c r="E67" s="17"/>
      <c r="F67" s="12"/>
      <c r="G67" s="12">
        <f t="shared" si="2"/>
        <v>0</v>
      </c>
      <c r="H67" s="17">
        <f>D67+G67</f>
        <v>0</v>
      </c>
      <c r="I67" s="12">
        <f>VLOOKUP(A67,[8]现场认购品种!$B:$EL,141,0)</f>
        <v>198.7</v>
      </c>
      <c r="J67" s="12">
        <f>VLOOKUP(A67,[8]藏药、惠氏系列!$B:$V,21,0)</f>
        <v>490.9</v>
      </c>
      <c r="K67" s="4">
        <f t="shared" si="3"/>
        <v>2685.6</v>
      </c>
      <c r="L67" s="4">
        <f>K67-D67-E67</f>
        <v>2685.6</v>
      </c>
    </row>
    <row r="68" s="3" customFormat="1" spans="1:12">
      <c r="A68" s="13">
        <v>726</v>
      </c>
      <c r="B68" s="27" t="s">
        <v>114</v>
      </c>
      <c r="C68" s="10">
        <f>VLOOKUP(A68,[7]发放表!$A:$G,7,0)</f>
        <v>4316.2</v>
      </c>
      <c r="D68" s="17"/>
      <c r="E68" s="17"/>
      <c r="F68" s="12"/>
      <c r="G68" s="12">
        <f t="shared" si="2"/>
        <v>0</v>
      </c>
      <c r="H68" s="17">
        <f>D68+G68</f>
        <v>0</v>
      </c>
      <c r="I68" s="12">
        <f>VLOOKUP(A68,[8]现场认购品种!$B:$EL,141,0)</f>
        <v>870</v>
      </c>
      <c r="J68" s="12">
        <f>VLOOKUP(A68,[8]藏药、惠氏系列!$B:$V,21,0)</f>
        <v>2053.3</v>
      </c>
      <c r="K68" s="4">
        <f t="shared" si="3"/>
        <v>7239.5</v>
      </c>
      <c r="L68" s="4">
        <f>K68-D68-E68</f>
        <v>7239.5</v>
      </c>
    </row>
    <row r="69" s="3" customFormat="1" spans="1:12">
      <c r="A69" s="13">
        <v>720</v>
      </c>
      <c r="B69" s="27" t="s">
        <v>115</v>
      </c>
      <c r="C69" s="10">
        <f>VLOOKUP(A69,[7]发放表!$A:$G,7,0)</f>
        <v>1498.5</v>
      </c>
      <c r="D69" s="17"/>
      <c r="E69" s="17"/>
      <c r="F69" s="12"/>
      <c r="G69" s="12">
        <f>E69-F69</f>
        <v>0</v>
      </c>
      <c r="H69" s="17">
        <f>D69+G69</f>
        <v>0</v>
      </c>
      <c r="I69" s="12">
        <f>VLOOKUP(A69,[8]现场认购品种!$B:$EL,141,0)</f>
        <v>101.3</v>
      </c>
      <c r="J69" s="12">
        <f>VLOOKUP(A69,[8]藏药、惠氏系列!$B:$V,21,0)</f>
        <v>895.3</v>
      </c>
      <c r="K69" s="4">
        <f>C69+I69+J69</f>
        <v>2495.1</v>
      </c>
      <c r="L69" s="4">
        <f>K69-D69-E69</f>
        <v>2495.1</v>
      </c>
    </row>
    <row r="70" s="3" customFormat="1" spans="1:12">
      <c r="A70" s="13">
        <v>716</v>
      </c>
      <c r="B70" s="27" t="s">
        <v>116</v>
      </c>
      <c r="C70" s="10">
        <f>VLOOKUP(A70,[7]发放表!$A:$G,7,0)</f>
        <v>1925.3</v>
      </c>
      <c r="D70" s="17"/>
      <c r="E70" s="17"/>
      <c r="F70" s="12"/>
      <c r="G70" s="12">
        <f>E70-F70</f>
        <v>0</v>
      </c>
      <c r="H70" s="17">
        <f>D70+G70</f>
        <v>0</v>
      </c>
      <c r="I70" s="12">
        <f>VLOOKUP(A70,[8]现场认购品种!$B:$EL,141,0)</f>
        <v>340.6</v>
      </c>
      <c r="J70" s="12">
        <f>VLOOKUP(A70,[8]藏药、惠氏系列!$B:$V,21,0)</f>
        <v>461.6</v>
      </c>
      <c r="K70" s="4">
        <f>C70+I70+J70</f>
        <v>2727.5</v>
      </c>
      <c r="L70" s="4">
        <f>K70-D70-E70</f>
        <v>2727.5</v>
      </c>
    </row>
    <row r="71" s="3" customFormat="1" spans="1:12">
      <c r="A71" s="13">
        <v>718</v>
      </c>
      <c r="B71" s="27" t="s">
        <v>117</v>
      </c>
      <c r="C71" s="10">
        <f>VLOOKUP(A71,[7]发放表!$A:$G,7,0)</f>
        <v>1176.3</v>
      </c>
      <c r="D71" s="17"/>
      <c r="E71" s="17"/>
      <c r="F71" s="12"/>
      <c r="G71" s="12">
        <f>E71-F71</f>
        <v>0</v>
      </c>
      <c r="H71" s="17">
        <f>D71+G71</f>
        <v>0</v>
      </c>
      <c r="I71" s="12">
        <f>VLOOKUP(A71,[8]现场认购品种!$B:$EL,141,0)</f>
        <v>159</v>
      </c>
      <c r="J71" s="12">
        <f>VLOOKUP(A71,[8]藏药、惠氏系列!$B:$V,21,0)</f>
        <v>167.7</v>
      </c>
      <c r="K71" s="4">
        <f>C71+I71+J71</f>
        <v>1503</v>
      </c>
      <c r="L71" s="4">
        <f>K71-D71-E71</f>
        <v>1503</v>
      </c>
    </row>
    <row r="72" s="3" customFormat="1" spans="1:12">
      <c r="A72" s="13">
        <v>734</v>
      </c>
      <c r="B72" s="27" t="s">
        <v>118</v>
      </c>
      <c r="C72" s="10">
        <f>VLOOKUP(A72,[7]发放表!$A:$G,7,0)</f>
        <v>2181.7</v>
      </c>
      <c r="D72" s="17"/>
      <c r="E72" s="17"/>
      <c r="F72" s="12"/>
      <c r="G72" s="12">
        <f>E72-F72</f>
        <v>0</v>
      </c>
      <c r="H72" s="17">
        <f>D72+G72</f>
        <v>0</v>
      </c>
      <c r="I72" s="12">
        <f>VLOOKUP(A72,[8]现场认购品种!$B:$EL,141,0)</f>
        <v>0</v>
      </c>
      <c r="J72" s="12">
        <f>VLOOKUP(A72,[8]藏药、惠氏系列!$B:$V,21,0)</f>
        <v>298.3</v>
      </c>
      <c r="K72" s="4">
        <f>C72+I72+J72</f>
        <v>2480</v>
      </c>
      <c r="L72" s="4">
        <f>K72-D72-E72</f>
        <v>2480</v>
      </c>
    </row>
    <row r="73" s="3" customFormat="1" spans="1:12">
      <c r="A73" s="13">
        <v>719</v>
      </c>
      <c r="B73" s="27" t="s">
        <v>119</v>
      </c>
      <c r="C73" s="10">
        <f>VLOOKUP(A73,[7]发放表!$A:$G,7,0)</f>
        <v>3072</v>
      </c>
      <c r="D73" s="17"/>
      <c r="E73" s="17"/>
      <c r="F73" s="12"/>
      <c r="G73" s="12">
        <f>E73-F73</f>
        <v>0</v>
      </c>
      <c r="H73" s="17">
        <f>D73+G73</f>
        <v>0</v>
      </c>
      <c r="I73" s="12">
        <f>VLOOKUP(A73,[8]现场认购品种!$B:$EL,141,0)</f>
        <v>98.2</v>
      </c>
      <c r="J73" s="12">
        <f>VLOOKUP(A73,[8]藏药、惠氏系列!$B:$V,21,0)</f>
        <v>1597.4</v>
      </c>
      <c r="K73" s="4">
        <f>C73+I73+J73</f>
        <v>4767.6</v>
      </c>
      <c r="L73" s="4">
        <f>K73-D73-E73</f>
        <v>4767.6</v>
      </c>
    </row>
    <row r="74" s="3" customFormat="1" spans="1:12">
      <c r="A74" s="13">
        <v>724</v>
      </c>
      <c r="B74" s="31" t="s">
        <v>120</v>
      </c>
      <c r="C74" s="10">
        <f>VLOOKUP(A74,[7]发放表!$A:$G,7,0)</f>
        <v>2999.4</v>
      </c>
      <c r="D74" s="20"/>
      <c r="E74" s="15"/>
      <c r="F74" s="12"/>
      <c r="G74" s="12">
        <f>E74-F74</f>
        <v>0</v>
      </c>
      <c r="H74" s="17">
        <f>D74+G74</f>
        <v>0</v>
      </c>
      <c r="I74" s="12">
        <f>VLOOKUP(A74,[8]现场认购品种!$B:$EL,141,0)</f>
        <v>90</v>
      </c>
      <c r="J74" s="12">
        <f>VLOOKUP(A74,[8]藏药、惠氏系列!$B:$V,21,0)</f>
        <v>636.5</v>
      </c>
      <c r="K74" s="4">
        <f>C74+I74+J74</f>
        <v>3725.9</v>
      </c>
      <c r="L74" s="4">
        <f>K74-D74-E74</f>
        <v>3725.9</v>
      </c>
    </row>
    <row r="75" s="3" customFormat="1" spans="1:12">
      <c r="A75" s="13">
        <v>723</v>
      </c>
      <c r="B75" s="27" t="s">
        <v>123</v>
      </c>
      <c r="C75" s="10">
        <f>VLOOKUP(A75,[7]发放表!$A:$G,7,0)</f>
        <v>1919.1</v>
      </c>
      <c r="D75" s="20"/>
      <c r="E75" s="17"/>
      <c r="F75" s="12"/>
      <c r="G75" s="12">
        <f>E75-F75</f>
        <v>0</v>
      </c>
      <c r="H75" s="17">
        <f>D75+G75</f>
        <v>0</v>
      </c>
      <c r="I75" s="12">
        <f>VLOOKUP(A75,[8]现场认购品种!$B:$EL,141,0)</f>
        <v>80</v>
      </c>
      <c r="J75" s="12">
        <f>VLOOKUP(A75,[8]藏药、惠氏系列!$B:$V,21,0)</f>
        <v>394.8</v>
      </c>
      <c r="K75" s="4">
        <f>C75+I75+J75</f>
        <v>2393.9</v>
      </c>
      <c r="L75" s="4">
        <f>K75-D75-E75</f>
        <v>2393.9</v>
      </c>
    </row>
    <row r="76" s="3" customFormat="1" spans="1:12">
      <c r="A76" s="13">
        <v>737</v>
      </c>
      <c r="B76" s="27" t="s">
        <v>124</v>
      </c>
      <c r="C76" s="10">
        <f>VLOOKUP(A76,[7]发放表!$A:$G,7,0)</f>
        <v>2016.5</v>
      </c>
      <c r="D76" s="17"/>
      <c r="E76" s="17"/>
      <c r="F76" s="12"/>
      <c r="G76" s="12">
        <f>E76-F76</f>
        <v>0</v>
      </c>
      <c r="H76" s="17">
        <f>D76+G76</f>
        <v>0</v>
      </c>
      <c r="I76" s="12">
        <f>VLOOKUP(A76,[8]现场认购品种!$B:$EL,141,0)</f>
        <v>53</v>
      </c>
      <c r="J76" s="12">
        <f>VLOOKUP(A76,[8]藏药、惠氏系列!$B:$V,21,0)</f>
        <v>260.4</v>
      </c>
      <c r="K76" s="4">
        <f>C76+I76+J76</f>
        <v>2329.9</v>
      </c>
      <c r="L76" s="4">
        <f>K76-D76-E76</f>
        <v>2329.9</v>
      </c>
    </row>
    <row r="77" s="3" customFormat="1" spans="1:12">
      <c r="A77" s="13">
        <v>732</v>
      </c>
      <c r="B77" s="27" t="s">
        <v>125</v>
      </c>
      <c r="C77" s="10">
        <f>VLOOKUP(A77,[7]发放表!$A:$G,7,0)</f>
        <v>1276.8</v>
      </c>
      <c r="D77" s="17"/>
      <c r="E77" s="17"/>
      <c r="F77" s="12"/>
      <c r="G77" s="12">
        <f>E77-F77</f>
        <v>0</v>
      </c>
      <c r="H77" s="17">
        <f>D77+G77</f>
        <v>0</v>
      </c>
      <c r="I77" s="12">
        <f>VLOOKUP(A77,[8]现场认购品种!$B:$EL,141,0)</f>
        <v>84</v>
      </c>
      <c r="J77" s="12">
        <f>VLOOKUP(A77,[8]藏药、惠氏系列!$B:$V,21,0)</f>
        <v>242.2</v>
      </c>
      <c r="K77" s="4">
        <f>C77+I77+J77</f>
        <v>1603</v>
      </c>
      <c r="L77" s="4">
        <f>K77-D77-E77</f>
        <v>1603</v>
      </c>
    </row>
    <row r="78" s="3" customFormat="1" spans="1:12">
      <c r="A78" s="32">
        <v>727</v>
      </c>
      <c r="B78" s="33" t="s">
        <v>126</v>
      </c>
      <c r="C78" s="10">
        <f>VLOOKUP(A78,[7]发放表!$A:$G,7,0)</f>
        <v>1537.4</v>
      </c>
      <c r="D78" s="34"/>
      <c r="E78" s="34"/>
      <c r="F78" s="35"/>
      <c r="G78" s="12">
        <f>E78-F78</f>
        <v>0</v>
      </c>
      <c r="H78" s="34">
        <f>D78+G78</f>
        <v>0</v>
      </c>
      <c r="I78" s="12">
        <f>VLOOKUP(A78,[8]现场认购品种!$B:$EL,141,0)</f>
        <v>40.2</v>
      </c>
      <c r="J78" s="12">
        <f>VLOOKUP(A78,[8]藏药、惠氏系列!$B:$V,21,0)</f>
        <v>265.6</v>
      </c>
      <c r="K78" s="4">
        <f>C78+I78+J78</f>
        <v>1843.2</v>
      </c>
      <c r="L78" s="4">
        <f>K78-D78-E78</f>
        <v>1843.2</v>
      </c>
    </row>
    <row r="79" s="3" customFormat="1" spans="1:12">
      <c r="A79" s="8">
        <v>730</v>
      </c>
      <c r="B79" s="26" t="s">
        <v>128</v>
      </c>
      <c r="C79" s="10">
        <f>VLOOKUP(A79,[7]发放表!$A:$G,7,0)</f>
        <v>2439.7</v>
      </c>
      <c r="D79" s="12"/>
      <c r="E79" s="12"/>
      <c r="F79" s="12"/>
      <c r="G79" s="12">
        <f>E79-F79</f>
        <v>0</v>
      </c>
      <c r="H79" s="12">
        <f>D79+G79</f>
        <v>0</v>
      </c>
      <c r="I79" s="12">
        <f>VLOOKUP(A79,[8]现场认购品种!$B:$EL,141,0)</f>
        <v>663.6</v>
      </c>
      <c r="J79" s="12">
        <f>VLOOKUP(A79,[8]藏药、惠氏系列!$B:$V,21,0)</f>
        <v>1081.8</v>
      </c>
      <c r="K79" s="4">
        <f>C79+I79+J79</f>
        <v>4185.1</v>
      </c>
      <c r="L79" s="4">
        <f>K79-D79-E79</f>
        <v>4185.1</v>
      </c>
    </row>
    <row r="80" s="3" customFormat="1" spans="1:12">
      <c r="A80" s="13">
        <v>738</v>
      </c>
      <c r="B80" s="27" t="s">
        <v>130</v>
      </c>
      <c r="C80" s="10">
        <f>VLOOKUP(A80,[7]发放表!$A:$G,7,0)</f>
        <v>1861.7</v>
      </c>
      <c r="D80" s="17"/>
      <c r="E80" s="17"/>
      <c r="F80" s="12"/>
      <c r="G80" s="12">
        <f>E80-F80</f>
        <v>0</v>
      </c>
      <c r="H80" s="17">
        <f>D80+G80</f>
        <v>0</v>
      </c>
      <c r="I80" s="12">
        <f>VLOOKUP(A80,[8]现场认购品种!$B:$EL,141,0)</f>
        <v>149.9</v>
      </c>
      <c r="J80" s="12">
        <f>VLOOKUP(A80,[8]藏药、惠氏系列!$B:$V,21,0)</f>
        <v>344.2</v>
      </c>
      <c r="K80" s="4">
        <f>C80+I80+J80</f>
        <v>2355.8</v>
      </c>
      <c r="L80" s="4">
        <f>K80-D80-E80</f>
        <v>2355.8</v>
      </c>
    </row>
    <row r="81" s="3" customFormat="1" spans="1:12">
      <c r="A81" s="13">
        <v>743</v>
      </c>
      <c r="B81" s="27" t="s">
        <v>131</v>
      </c>
      <c r="C81" s="10">
        <f>VLOOKUP(A81,[7]发放表!$A:$G,7,0)</f>
        <v>977.2</v>
      </c>
      <c r="D81" s="17"/>
      <c r="E81" s="17"/>
      <c r="F81" s="12"/>
      <c r="G81" s="12">
        <f>E81-F81</f>
        <v>0</v>
      </c>
      <c r="H81" s="17">
        <f>D81+G81</f>
        <v>0</v>
      </c>
      <c r="I81" s="12">
        <f>VLOOKUP(A81,[8]现场认购品种!$B:$EL,141,0)</f>
        <v>255.1</v>
      </c>
      <c r="J81" s="12">
        <f>VLOOKUP(A81,[8]藏药、惠氏系列!$B:$V,21,0)</f>
        <v>315.3</v>
      </c>
      <c r="K81" s="4">
        <f>C81+I81+J81</f>
        <v>1547.6</v>
      </c>
      <c r="L81" s="4">
        <f>K81-D81-E81</f>
        <v>1547.6</v>
      </c>
    </row>
    <row r="82" s="3" customFormat="1" spans="1:12">
      <c r="A82" s="13">
        <v>742</v>
      </c>
      <c r="B82" s="36" t="s">
        <v>132</v>
      </c>
      <c r="C82" s="10">
        <f>VLOOKUP(A82,[7]发放表!$A:$G,7,0)</f>
        <v>2402.3</v>
      </c>
      <c r="D82" s="17"/>
      <c r="E82" s="17"/>
      <c r="F82" s="12"/>
      <c r="G82" s="12">
        <f>E82-F82</f>
        <v>0</v>
      </c>
      <c r="H82" s="17">
        <f>D82+G82</f>
        <v>0</v>
      </c>
      <c r="I82" s="12">
        <f>VLOOKUP(A82,[8]现场认购品种!$B:$EL,141,0)</f>
        <v>236</v>
      </c>
      <c r="J82" s="12">
        <f>VLOOKUP(A82,[8]藏药、惠氏系列!$B:$V,21,0)</f>
        <v>983</v>
      </c>
      <c r="K82" s="4">
        <f>C82+I82+J82</f>
        <v>3621.3</v>
      </c>
      <c r="L82" s="4">
        <f>K82-D82-E82</f>
        <v>3621.3</v>
      </c>
    </row>
    <row r="83" s="3" customFormat="1" spans="1:12">
      <c r="A83" s="13"/>
      <c r="B83" s="19" t="s">
        <v>134</v>
      </c>
      <c r="C83" s="37">
        <f>SUM(C4:C82)</f>
        <v>235084</v>
      </c>
      <c r="D83" s="17">
        <f>SUM(D4:D82)</f>
        <v>0</v>
      </c>
      <c r="E83" s="17">
        <f>SUM(E4:E82)</f>
        <v>0</v>
      </c>
      <c r="F83" s="17">
        <f>SUM(F4:F82)</f>
        <v>0</v>
      </c>
      <c r="G83" s="17">
        <f>SUM(G4:G82)</f>
        <v>0</v>
      </c>
      <c r="H83" s="17">
        <f>SUM(H4:H82)</f>
        <v>0</v>
      </c>
      <c r="I83" s="17">
        <f>SUM(I4:I82)</f>
        <v>24180.5</v>
      </c>
      <c r="J83" s="17">
        <f>SUM(J4:J82)</f>
        <v>86680</v>
      </c>
      <c r="K83" s="17">
        <f>SUM(K4:K82)</f>
        <v>345944.5</v>
      </c>
      <c r="L83" s="4">
        <f>K83-H83</f>
        <v>345944.5</v>
      </c>
    </row>
    <row r="84" s="3" customFormat="1" spans="3:12">
      <c r="C84" s="38"/>
      <c r="E84" s="39">
        <f>D83+E83</f>
        <v>0</v>
      </c>
      <c r="K84" s="41">
        <f>C83+I83+J83</f>
        <v>345944.5</v>
      </c>
      <c r="L84" s="42">
        <f>K84-E84</f>
        <v>345944.5</v>
      </c>
    </row>
    <row r="85" s="1" customFormat="1" spans="1:16382">
      <c r="A85" s="3"/>
      <c r="B85" s="3"/>
      <c r="C85" s="3"/>
      <c r="D85" s="3"/>
      <c r="E85" s="3"/>
      <c r="F85" s="3"/>
      <c r="G85" s="3"/>
      <c r="H85" s="3" t="s">
        <v>135</v>
      </c>
      <c r="I85" s="3"/>
      <c r="J85" s="3" t="s">
        <v>136</v>
      </c>
      <c r="K85" s="4">
        <f>K83-K84</f>
        <v>0</v>
      </c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  <c r="AMU85" s="3"/>
      <c r="AMV85" s="3"/>
      <c r="AMW85" s="3"/>
      <c r="AMX85" s="3"/>
      <c r="AMY85" s="3"/>
      <c r="AMZ85" s="3"/>
      <c r="ANA85" s="3"/>
      <c r="ANB85" s="3"/>
      <c r="ANC85" s="3"/>
      <c r="AND85" s="3"/>
      <c r="ANE85" s="3"/>
      <c r="ANF85" s="3"/>
      <c r="ANG85" s="3"/>
      <c r="ANH85" s="3"/>
      <c r="ANI85" s="3"/>
      <c r="ANJ85" s="3"/>
      <c r="ANK85" s="3"/>
      <c r="ANL85" s="3"/>
      <c r="ANM85" s="3"/>
      <c r="ANN85" s="3"/>
      <c r="ANO85" s="3"/>
      <c r="ANP85" s="3"/>
      <c r="ANQ85" s="3"/>
      <c r="ANR85" s="3"/>
      <c r="ANS85" s="3"/>
      <c r="ANT85" s="3"/>
      <c r="ANU85" s="3"/>
      <c r="ANV85" s="3"/>
      <c r="ANW85" s="3"/>
      <c r="ANX85" s="3"/>
      <c r="ANY85" s="3"/>
      <c r="ANZ85" s="3"/>
      <c r="AOA85" s="3"/>
      <c r="AOB85" s="3"/>
      <c r="AOC85" s="3"/>
      <c r="AOD85" s="3"/>
      <c r="AOE85" s="3"/>
      <c r="AOF85" s="3"/>
      <c r="AOG85" s="3"/>
      <c r="AOH85" s="3"/>
      <c r="AOI85" s="3"/>
      <c r="AOJ85" s="3"/>
      <c r="AOK85" s="3"/>
      <c r="AOL85" s="3"/>
      <c r="AOM85" s="3"/>
      <c r="AON85" s="3"/>
      <c r="AOO85" s="3"/>
      <c r="AOP85" s="3"/>
      <c r="AOQ85" s="3"/>
      <c r="AOR85" s="3"/>
      <c r="AOS85" s="3"/>
      <c r="AOT85" s="3"/>
      <c r="AOU85" s="3"/>
      <c r="AOV85" s="3"/>
      <c r="AOW85" s="3"/>
      <c r="AOX85" s="3"/>
      <c r="AOY85" s="3"/>
      <c r="AOZ85" s="3"/>
      <c r="APA85" s="3"/>
      <c r="APB85" s="3"/>
      <c r="APC85" s="3"/>
      <c r="APD85" s="3"/>
      <c r="APE85" s="3"/>
      <c r="APF85" s="3"/>
      <c r="APG85" s="3"/>
      <c r="APH85" s="3"/>
      <c r="API85" s="3"/>
      <c r="APJ85" s="3"/>
      <c r="APK85" s="3"/>
      <c r="APL85" s="3"/>
      <c r="APM85" s="3"/>
      <c r="APN85" s="3"/>
      <c r="APO85" s="3"/>
      <c r="APP85" s="3"/>
      <c r="APQ85" s="3"/>
      <c r="APR85" s="3"/>
      <c r="APS85" s="3"/>
      <c r="APT85" s="3"/>
      <c r="APU85" s="3"/>
      <c r="APV85" s="3"/>
      <c r="APW85" s="3"/>
      <c r="APX85" s="3"/>
      <c r="APY85" s="3"/>
      <c r="APZ85" s="3"/>
      <c r="AQA85" s="3"/>
      <c r="AQB85" s="3"/>
      <c r="AQC85" s="3"/>
      <c r="AQD85" s="3"/>
      <c r="AQE85" s="3"/>
      <c r="AQF85" s="3"/>
      <c r="AQG85" s="3"/>
      <c r="AQH85" s="3"/>
      <c r="AQI85" s="3"/>
      <c r="AQJ85" s="3"/>
      <c r="AQK85" s="3"/>
      <c r="AQL85" s="3"/>
      <c r="AQM85" s="3"/>
      <c r="AQN85" s="3"/>
      <c r="AQO85" s="3"/>
      <c r="AQP85" s="3"/>
      <c r="AQQ85" s="3"/>
      <c r="AQR85" s="3"/>
      <c r="AQS85" s="3"/>
      <c r="AQT85" s="3"/>
      <c r="AQU85" s="3"/>
      <c r="AQV85" s="3"/>
      <c r="AQW85" s="3"/>
      <c r="AQX85" s="3"/>
      <c r="AQY85" s="3"/>
      <c r="AQZ85" s="3"/>
      <c r="ARA85" s="3"/>
      <c r="ARB85" s="3"/>
      <c r="ARC85" s="3"/>
      <c r="ARD85" s="3"/>
      <c r="ARE85" s="3"/>
      <c r="ARF85" s="3"/>
      <c r="ARG85" s="3"/>
      <c r="ARH85" s="3"/>
      <c r="ARI85" s="3"/>
      <c r="ARJ85" s="3"/>
      <c r="ARK85" s="3"/>
      <c r="ARL85" s="3"/>
      <c r="ARM85" s="3"/>
      <c r="ARN85" s="3"/>
      <c r="ARO85" s="3"/>
      <c r="ARP85" s="3"/>
      <c r="ARQ85" s="3"/>
      <c r="ARR85" s="3"/>
      <c r="ARS85" s="3"/>
      <c r="ART85" s="3"/>
      <c r="ARU85" s="3"/>
      <c r="ARV85" s="3"/>
      <c r="ARW85" s="3"/>
      <c r="ARX85" s="3"/>
      <c r="ARY85" s="3"/>
      <c r="ARZ85" s="3"/>
      <c r="ASA85" s="3"/>
      <c r="ASB85" s="3"/>
      <c r="ASC85" s="3"/>
      <c r="ASD85" s="3"/>
      <c r="ASE85" s="3"/>
      <c r="ASF85" s="3"/>
      <c r="ASG85" s="3"/>
      <c r="ASH85" s="3"/>
      <c r="ASI85" s="3"/>
      <c r="ASJ85" s="3"/>
      <c r="ASK85" s="3"/>
      <c r="ASL85" s="3"/>
      <c r="ASM85" s="3"/>
      <c r="ASN85" s="3"/>
      <c r="ASO85" s="3"/>
      <c r="ASP85" s="3"/>
      <c r="ASQ85" s="3"/>
      <c r="ASR85" s="3"/>
      <c r="ASS85" s="3"/>
      <c r="AST85" s="3"/>
      <c r="ASU85" s="3"/>
      <c r="ASV85" s="3"/>
      <c r="ASW85" s="3"/>
      <c r="ASX85" s="3"/>
      <c r="ASY85" s="3"/>
      <c r="ASZ85" s="3"/>
      <c r="ATA85" s="3"/>
      <c r="ATB85" s="3"/>
      <c r="ATC85" s="3"/>
      <c r="ATD85" s="3"/>
      <c r="ATE85" s="3"/>
      <c r="ATF85" s="3"/>
      <c r="ATG85" s="3"/>
      <c r="ATH85" s="3"/>
      <c r="ATI85" s="3"/>
      <c r="ATJ85" s="3"/>
      <c r="ATK85" s="3"/>
      <c r="ATL85" s="3"/>
      <c r="ATM85" s="3"/>
      <c r="ATN85" s="3"/>
      <c r="ATO85" s="3"/>
      <c r="ATP85" s="3"/>
      <c r="ATQ85" s="3"/>
      <c r="ATR85" s="3"/>
      <c r="ATS85" s="3"/>
      <c r="ATT85" s="3"/>
      <c r="ATU85" s="3"/>
      <c r="ATV85" s="3"/>
      <c r="ATW85" s="3"/>
      <c r="ATX85" s="3"/>
      <c r="ATY85" s="3"/>
      <c r="ATZ85" s="3"/>
      <c r="AUA85" s="3"/>
      <c r="AUB85" s="3"/>
      <c r="AUC85" s="3"/>
      <c r="AUD85" s="3"/>
      <c r="AUE85" s="3"/>
      <c r="AUF85" s="3"/>
      <c r="AUG85" s="3"/>
      <c r="AUH85" s="3"/>
      <c r="AUI85" s="3"/>
      <c r="AUJ85" s="3"/>
      <c r="AUK85" s="3"/>
      <c r="AUL85" s="3"/>
      <c r="AUM85" s="3"/>
      <c r="AUN85" s="3"/>
      <c r="AUO85" s="3"/>
      <c r="AUP85" s="3"/>
      <c r="AUQ85" s="3"/>
      <c r="AUR85" s="3"/>
      <c r="AUS85" s="3"/>
      <c r="AUT85" s="3"/>
      <c r="AUU85" s="3"/>
      <c r="AUV85" s="3"/>
      <c r="AUW85" s="3"/>
      <c r="AUX85" s="3"/>
      <c r="AUY85" s="3"/>
      <c r="AUZ85" s="3"/>
      <c r="AVA85" s="3"/>
      <c r="AVB85" s="3"/>
      <c r="AVC85" s="3"/>
      <c r="AVD85" s="3"/>
      <c r="AVE85" s="3"/>
      <c r="AVF85" s="3"/>
      <c r="AVG85" s="3"/>
      <c r="AVH85" s="3"/>
      <c r="AVI85" s="3"/>
      <c r="AVJ85" s="3"/>
      <c r="AVK85" s="3"/>
      <c r="AVL85" s="3"/>
      <c r="AVM85" s="3"/>
      <c r="AVN85" s="3"/>
      <c r="AVO85" s="3"/>
      <c r="AVP85" s="3"/>
      <c r="AVQ85" s="3"/>
      <c r="AVR85" s="3"/>
      <c r="AVS85" s="3"/>
      <c r="AVT85" s="3"/>
      <c r="AVU85" s="3"/>
      <c r="AVV85" s="3"/>
      <c r="AVW85" s="3"/>
      <c r="AVX85" s="3"/>
      <c r="AVY85" s="3"/>
      <c r="AVZ85" s="3"/>
      <c r="AWA85" s="3"/>
      <c r="AWB85" s="3"/>
      <c r="AWC85" s="3"/>
      <c r="AWD85" s="3"/>
      <c r="AWE85" s="3"/>
      <c r="AWF85" s="3"/>
      <c r="AWG85" s="3"/>
      <c r="AWH85" s="3"/>
      <c r="AWI85" s="3"/>
      <c r="AWJ85" s="3"/>
      <c r="AWK85" s="3"/>
      <c r="AWL85" s="3"/>
      <c r="AWM85" s="3"/>
      <c r="AWN85" s="3"/>
      <c r="AWO85" s="3"/>
      <c r="AWP85" s="3"/>
      <c r="AWQ85" s="3"/>
      <c r="AWR85" s="3"/>
      <c r="AWS85" s="3"/>
      <c r="AWT85" s="3"/>
      <c r="AWU85" s="3"/>
      <c r="AWV85" s="3"/>
      <c r="AWW85" s="3"/>
      <c r="AWX85" s="3"/>
      <c r="AWY85" s="3"/>
      <c r="AWZ85" s="3"/>
      <c r="AXA85" s="3"/>
      <c r="AXB85" s="3"/>
      <c r="AXC85" s="3"/>
      <c r="AXD85" s="3"/>
      <c r="AXE85" s="3"/>
      <c r="AXF85" s="3"/>
      <c r="AXG85" s="3"/>
      <c r="AXH85" s="3"/>
      <c r="AXI85" s="3"/>
      <c r="AXJ85" s="3"/>
      <c r="AXK85" s="3"/>
      <c r="AXL85" s="3"/>
      <c r="AXM85" s="3"/>
      <c r="AXN85" s="3"/>
      <c r="AXO85" s="3"/>
      <c r="AXP85" s="3"/>
      <c r="AXQ85" s="3"/>
      <c r="AXR85" s="3"/>
      <c r="AXS85" s="3"/>
      <c r="AXT85" s="3"/>
      <c r="AXU85" s="3"/>
      <c r="AXV85" s="3"/>
      <c r="AXW85" s="3"/>
      <c r="AXX85" s="3"/>
      <c r="AXY85" s="3"/>
      <c r="AXZ85" s="3"/>
      <c r="AYA85" s="3"/>
      <c r="AYB85" s="3"/>
      <c r="AYC85" s="3"/>
      <c r="AYD85" s="3"/>
      <c r="AYE85" s="3"/>
      <c r="AYF85" s="3"/>
      <c r="AYG85" s="3"/>
      <c r="AYH85" s="3"/>
      <c r="AYI85" s="3"/>
      <c r="AYJ85" s="3"/>
      <c r="AYK85" s="3"/>
      <c r="AYL85" s="3"/>
      <c r="AYM85" s="3"/>
      <c r="AYN85" s="3"/>
      <c r="AYO85" s="3"/>
      <c r="AYP85" s="3"/>
      <c r="AYQ85" s="3"/>
      <c r="AYR85" s="3"/>
      <c r="AYS85" s="3"/>
      <c r="AYT85" s="3"/>
      <c r="AYU85" s="3"/>
      <c r="AYV85" s="3"/>
      <c r="AYW85" s="3"/>
      <c r="AYX85" s="3"/>
      <c r="AYY85" s="3"/>
      <c r="AYZ85" s="3"/>
      <c r="AZA85" s="3"/>
      <c r="AZB85" s="3"/>
      <c r="AZC85" s="3"/>
      <c r="AZD85" s="3"/>
      <c r="AZE85" s="3"/>
      <c r="AZF85" s="3"/>
      <c r="AZG85" s="3"/>
      <c r="AZH85" s="3"/>
      <c r="AZI85" s="3"/>
      <c r="AZJ85" s="3"/>
      <c r="AZK85" s="3"/>
      <c r="AZL85" s="3"/>
      <c r="AZM85" s="3"/>
      <c r="AZN85" s="3"/>
      <c r="AZO85" s="3"/>
      <c r="AZP85" s="3"/>
      <c r="AZQ85" s="3"/>
      <c r="AZR85" s="3"/>
      <c r="AZS85" s="3"/>
      <c r="AZT85" s="3"/>
      <c r="AZU85" s="3"/>
      <c r="AZV85" s="3"/>
      <c r="AZW85" s="3"/>
      <c r="AZX85" s="3"/>
      <c r="AZY85" s="3"/>
      <c r="AZZ85" s="3"/>
      <c r="BAA85" s="3"/>
      <c r="BAB85" s="3"/>
      <c r="BAC85" s="3"/>
      <c r="BAD85" s="3"/>
      <c r="BAE85" s="3"/>
      <c r="BAF85" s="3"/>
      <c r="BAG85" s="3"/>
      <c r="BAH85" s="3"/>
      <c r="BAI85" s="3"/>
      <c r="BAJ85" s="3"/>
      <c r="BAK85" s="3"/>
      <c r="BAL85" s="3"/>
      <c r="BAM85" s="3"/>
      <c r="BAN85" s="3"/>
      <c r="BAO85" s="3"/>
      <c r="BAP85" s="3"/>
      <c r="BAQ85" s="3"/>
      <c r="BAR85" s="3"/>
      <c r="BAS85" s="3"/>
      <c r="BAT85" s="3"/>
      <c r="BAU85" s="3"/>
      <c r="BAV85" s="3"/>
      <c r="BAW85" s="3"/>
      <c r="BAX85" s="3"/>
      <c r="BAY85" s="3"/>
      <c r="BAZ85" s="3"/>
      <c r="BBA85" s="3"/>
      <c r="BBB85" s="3"/>
      <c r="BBC85" s="3"/>
      <c r="BBD85" s="3"/>
      <c r="BBE85" s="3"/>
      <c r="BBF85" s="3"/>
      <c r="BBG85" s="3"/>
      <c r="BBH85" s="3"/>
      <c r="BBI85" s="3"/>
      <c r="BBJ85" s="3"/>
      <c r="BBK85" s="3"/>
      <c r="BBL85" s="3"/>
      <c r="BBM85" s="3"/>
      <c r="BBN85" s="3"/>
      <c r="BBO85" s="3"/>
      <c r="BBP85" s="3"/>
      <c r="BBQ85" s="3"/>
      <c r="BBR85" s="3"/>
      <c r="BBS85" s="3"/>
      <c r="BBT85" s="3"/>
      <c r="BBU85" s="3"/>
      <c r="BBV85" s="3"/>
      <c r="BBW85" s="3"/>
      <c r="BBX85" s="3"/>
      <c r="BBY85" s="3"/>
      <c r="BBZ85" s="3"/>
      <c r="BCA85" s="3"/>
      <c r="BCB85" s="3"/>
      <c r="BCC85" s="3"/>
      <c r="BCD85" s="3"/>
      <c r="BCE85" s="3"/>
      <c r="BCF85" s="3"/>
      <c r="BCG85" s="3"/>
      <c r="BCH85" s="3"/>
      <c r="BCI85" s="3"/>
      <c r="BCJ85" s="3"/>
      <c r="BCK85" s="3"/>
      <c r="BCL85" s="3"/>
      <c r="BCM85" s="3"/>
      <c r="BCN85" s="3"/>
      <c r="BCO85" s="3"/>
      <c r="BCP85" s="3"/>
      <c r="BCQ85" s="3"/>
      <c r="BCR85" s="3"/>
      <c r="BCS85" s="3"/>
      <c r="BCT85" s="3"/>
      <c r="BCU85" s="3"/>
      <c r="BCV85" s="3"/>
      <c r="BCW85" s="3"/>
      <c r="BCX85" s="3"/>
      <c r="BCY85" s="3"/>
      <c r="BCZ85" s="3"/>
      <c r="BDA85" s="3"/>
      <c r="BDB85" s="3"/>
      <c r="BDC85" s="3"/>
      <c r="BDD85" s="3"/>
      <c r="BDE85" s="3"/>
      <c r="BDF85" s="3"/>
      <c r="BDG85" s="3"/>
      <c r="BDH85" s="3"/>
      <c r="BDI85" s="3"/>
      <c r="BDJ85" s="3"/>
      <c r="BDK85" s="3"/>
      <c r="BDL85" s="3"/>
      <c r="BDM85" s="3"/>
      <c r="BDN85" s="3"/>
      <c r="BDO85" s="3"/>
      <c r="BDP85" s="3"/>
      <c r="BDQ85" s="3"/>
      <c r="BDR85" s="3"/>
      <c r="BDS85" s="3"/>
      <c r="BDT85" s="3"/>
      <c r="BDU85" s="3"/>
      <c r="BDV85" s="3"/>
      <c r="BDW85" s="3"/>
      <c r="BDX85" s="3"/>
      <c r="BDY85" s="3"/>
      <c r="BDZ85" s="3"/>
      <c r="BEA85" s="3"/>
      <c r="BEB85" s="3"/>
      <c r="BEC85" s="3"/>
      <c r="BED85" s="3"/>
      <c r="BEE85" s="3"/>
      <c r="BEF85" s="3"/>
      <c r="BEG85" s="3"/>
      <c r="BEH85" s="3"/>
      <c r="BEI85" s="3"/>
      <c r="BEJ85" s="3"/>
      <c r="BEK85" s="3"/>
      <c r="BEL85" s="3"/>
      <c r="BEM85" s="3"/>
      <c r="BEN85" s="3"/>
      <c r="BEO85" s="3"/>
      <c r="BEP85" s="3"/>
      <c r="BEQ85" s="3"/>
      <c r="BER85" s="3"/>
      <c r="BES85" s="3"/>
      <c r="BET85" s="3"/>
      <c r="BEU85" s="3"/>
      <c r="BEV85" s="3"/>
      <c r="BEW85" s="3"/>
      <c r="BEX85" s="3"/>
      <c r="BEY85" s="3"/>
      <c r="BEZ85" s="3"/>
      <c r="BFA85" s="3"/>
      <c r="BFB85" s="3"/>
      <c r="BFC85" s="3"/>
      <c r="BFD85" s="3"/>
      <c r="BFE85" s="3"/>
      <c r="BFF85" s="3"/>
      <c r="BFG85" s="3"/>
      <c r="BFH85" s="3"/>
      <c r="BFI85" s="3"/>
      <c r="BFJ85" s="3"/>
      <c r="BFK85" s="3"/>
      <c r="BFL85" s="3"/>
      <c r="BFM85" s="3"/>
      <c r="BFN85" s="3"/>
      <c r="BFO85" s="3"/>
      <c r="BFP85" s="3"/>
      <c r="BFQ85" s="3"/>
      <c r="BFR85" s="3"/>
      <c r="BFS85" s="3"/>
      <c r="BFT85" s="3"/>
      <c r="BFU85" s="3"/>
      <c r="BFV85" s="3"/>
      <c r="BFW85" s="3"/>
      <c r="BFX85" s="3"/>
      <c r="BFY85" s="3"/>
      <c r="BFZ85" s="3"/>
      <c r="BGA85" s="3"/>
      <c r="BGB85" s="3"/>
      <c r="BGC85" s="3"/>
      <c r="BGD85" s="3"/>
      <c r="BGE85" s="3"/>
      <c r="BGF85" s="3"/>
      <c r="BGG85" s="3"/>
      <c r="BGH85" s="3"/>
      <c r="BGI85" s="3"/>
      <c r="BGJ85" s="3"/>
      <c r="BGK85" s="3"/>
      <c r="BGL85" s="3"/>
      <c r="BGM85" s="3"/>
      <c r="BGN85" s="3"/>
      <c r="BGO85" s="3"/>
      <c r="BGP85" s="3"/>
      <c r="BGQ85" s="3"/>
      <c r="BGR85" s="3"/>
      <c r="BGS85" s="3"/>
      <c r="BGT85" s="3"/>
      <c r="BGU85" s="3"/>
      <c r="BGV85" s="3"/>
      <c r="BGW85" s="3"/>
      <c r="BGX85" s="3"/>
      <c r="BGY85" s="3"/>
      <c r="BGZ85" s="3"/>
      <c r="BHA85" s="3"/>
      <c r="BHB85" s="3"/>
      <c r="BHC85" s="3"/>
      <c r="BHD85" s="3"/>
      <c r="BHE85" s="3"/>
      <c r="BHF85" s="3"/>
      <c r="BHG85" s="3"/>
      <c r="BHH85" s="3"/>
      <c r="BHI85" s="3"/>
      <c r="BHJ85" s="3"/>
      <c r="BHK85" s="3"/>
      <c r="BHL85" s="3"/>
      <c r="BHM85" s="3"/>
      <c r="BHN85" s="3"/>
      <c r="BHO85" s="3"/>
      <c r="BHP85" s="3"/>
      <c r="BHQ85" s="3"/>
      <c r="BHR85" s="3"/>
      <c r="BHS85" s="3"/>
      <c r="BHT85" s="3"/>
      <c r="BHU85" s="3"/>
      <c r="BHV85" s="3"/>
      <c r="BHW85" s="3"/>
      <c r="BHX85" s="3"/>
      <c r="BHY85" s="3"/>
      <c r="BHZ85" s="3"/>
      <c r="BIA85" s="3"/>
      <c r="BIB85" s="3"/>
      <c r="BIC85" s="3"/>
      <c r="BID85" s="3"/>
      <c r="BIE85" s="3"/>
      <c r="BIF85" s="3"/>
      <c r="BIG85" s="3"/>
      <c r="BIH85" s="3"/>
      <c r="BII85" s="3"/>
      <c r="BIJ85" s="3"/>
      <c r="BIK85" s="3"/>
      <c r="BIL85" s="3"/>
      <c r="BIM85" s="3"/>
      <c r="BIN85" s="3"/>
      <c r="BIO85" s="3"/>
      <c r="BIP85" s="3"/>
      <c r="BIQ85" s="3"/>
      <c r="BIR85" s="3"/>
      <c r="BIS85" s="3"/>
      <c r="BIT85" s="3"/>
      <c r="BIU85" s="3"/>
      <c r="BIV85" s="3"/>
      <c r="BIW85" s="3"/>
      <c r="BIX85" s="3"/>
      <c r="BIY85" s="3"/>
      <c r="BIZ85" s="3"/>
      <c r="BJA85" s="3"/>
      <c r="BJB85" s="3"/>
      <c r="BJC85" s="3"/>
      <c r="BJD85" s="3"/>
      <c r="BJE85" s="3"/>
      <c r="BJF85" s="3"/>
      <c r="BJG85" s="3"/>
      <c r="BJH85" s="3"/>
      <c r="BJI85" s="3"/>
      <c r="BJJ85" s="3"/>
      <c r="BJK85" s="3"/>
      <c r="BJL85" s="3"/>
      <c r="BJM85" s="3"/>
      <c r="BJN85" s="3"/>
      <c r="BJO85" s="3"/>
      <c r="BJP85" s="3"/>
      <c r="BJQ85" s="3"/>
      <c r="BJR85" s="3"/>
      <c r="BJS85" s="3"/>
      <c r="BJT85" s="3"/>
      <c r="BJU85" s="3"/>
      <c r="BJV85" s="3"/>
      <c r="BJW85" s="3"/>
      <c r="BJX85" s="3"/>
      <c r="BJY85" s="3"/>
      <c r="BJZ85" s="3"/>
      <c r="BKA85" s="3"/>
      <c r="BKB85" s="3"/>
      <c r="BKC85" s="3"/>
      <c r="BKD85" s="3"/>
      <c r="BKE85" s="3"/>
      <c r="BKF85" s="3"/>
      <c r="BKG85" s="3"/>
      <c r="BKH85" s="3"/>
      <c r="BKI85" s="3"/>
      <c r="BKJ85" s="3"/>
      <c r="BKK85" s="3"/>
      <c r="BKL85" s="3"/>
      <c r="BKM85" s="3"/>
      <c r="BKN85" s="3"/>
      <c r="BKO85" s="3"/>
      <c r="BKP85" s="3"/>
      <c r="BKQ85" s="3"/>
      <c r="BKR85" s="3"/>
      <c r="BKS85" s="3"/>
      <c r="BKT85" s="3"/>
      <c r="BKU85" s="3"/>
      <c r="BKV85" s="3"/>
      <c r="BKW85" s="3"/>
      <c r="BKX85" s="3"/>
      <c r="BKY85" s="3"/>
      <c r="BKZ85" s="3"/>
      <c r="BLA85" s="3"/>
      <c r="BLB85" s="3"/>
      <c r="BLC85" s="3"/>
      <c r="BLD85" s="3"/>
      <c r="BLE85" s="3"/>
      <c r="BLF85" s="3"/>
      <c r="BLG85" s="3"/>
      <c r="BLH85" s="3"/>
      <c r="BLI85" s="3"/>
      <c r="BLJ85" s="3"/>
      <c r="BLK85" s="3"/>
      <c r="BLL85" s="3"/>
      <c r="BLM85" s="3"/>
      <c r="BLN85" s="3"/>
      <c r="BLO85" s="3"/>
      <c r="BLP85" s="3"/>
      <c r="BLQ85" s="3"/>
      <c r="BLR85" s="3"/>
      <c r="BLS85" s="3"/>
      <c r="BLT85" s="3"/>
      <c r="BLU85" s="3"/>
      <c r="BLV85" s="3"/>
      <c r="BLW85" s="3"/>
      <c r="BLX85" s="3"/>
      <c r="BLY85" s="3"/>
      <c r="BLZ85" s="3"/>
      <c r="BMA85" s="3"/>
      <c r="BMB85" s="3"/>
      <c r="BMC85" s="3"/>
      <c r="BMD85" s="3"/>
      <c r="BME85" s="3"/>
      <c r="BMF85" s="3"/>
      <c r="BMG85" s="3"/>
      <c r="BMH85" s="3"/>
      <c r="BMI85" s="3"/>
      <c r="BMJ85" s="3"/>
      <c r="BMK85" s="3"/>
      <c r="BML85" s="3"/>
      <c r="BMM85" s="3"/>
      <c r="BMN85" s="3"/>
      <c r="BMO85" s="3"/>
      <c r="BMP85" s="3"/>
      <c r="BMQ85" s="3"/>
      <c r="BMR85" s="3"/>
      <c r="BMS85" s="3"/>
      <c r="BMT85" s="3"/>
      <c r="BMU85" s="3"/>
      <c r="BMV85" s="3"/>
      <c r="BMW85" s="3"/>
      <c r="BMX85" s="3"/>
      <c r="BMY85" s="3"/>
      <c r="BMZ85" s="3"/>
      <c r="BNA85" s="3"/>
      <c r="BNB85" s="3"/>
      <c r="BNC85" s="3"/>
      <c r="BND85" s="3"/>
      <c r="BNE85" s="3"/>
      <c r="BNF85" s="3"/>
      <c r="BNG85" s="3"/>
      <c r="BNH85" s="3"/>
      <c r="BNI85" s="3"/>
      <c r="BNJ85" s="3"/>
      <c r="BNK85" s="3"/>
      <c r="BNL85" s="3"/>
      <c r="BNM85" s="3"/>
      <c r="BNN85" s="3"/>
      <c r="BNO85" s="3"/>
      <c r="BNP85" s="3"/>
      <c r="BNQ85" s="3"/>
      <c r="BNR85" s="3"/>
      <c r="BNS85" s="3"/>
      <c r="BNT85" s="3"/>
      <c r="BNU85" s="3"/>
      <c r="BNV85" s="3"/>
      <c r="BNW85" s="3"/>
      <c r="BNX85" s="3"/>
      <c r="BNY85" s="3"/>
      <c r="BNZ85" s="3"/>
      <c r="BOA85" s="3"/>
      <c r="BOB85" s="3"/>
      <c r="BOC85" s="3"/>
      <c r="BOD85" s="3"/>
      <c r="BOE85" s="3"/>
      <c r="BOF85" s="3"/>
      <c r="BOG85" s="3"/>
      <c r="BOH85" s="3"/>
      <c r="BOI85" s="3"/>
      <c r="BOJ85" s="3"/>
      <c r="BOK85" s="3"/>
      <c r="BOL85" s="3"/>
      <c r="BOM85" s="3"/>
      <c r="BON85" s="3"/>
      <c r="BOO85" s="3"/>
      <c r="BOP85" s="3"/>
      <c r="BOQ85" s="3"/>
      <c r="BOR85" s="3"/>
      <c r="BOS85" s="3"/>
      <c r="BOT85" s="3"/>
      <c r="BOU85" s="3"/>
      <c r="BOV85" s="3"/>
      <c r="BOW85" s="3"/>
      <c r="BOX85" s="3"/>
      <c r="BOY85" s="3"/>
      <c r="BOZ85" s="3"/>
      <c r="BPA85" s="3"/>
      <c r="BPB85" s="3"/>
      <c r="BPC85" s="3"/>
      <c r="BPD85" s="3"/>
      <c r="BPE85" s="3"/>
      <c r="BPF85" s="3"/>
      <c r="BPG85" s="3"/>
      <c r="BPH85" s="3"/>
      <c r="BPI85" s="3"/>
      <c r="BPJ85" s="3"/>
      <c r="BPK85" s="3"/>
      <c r="BPL85" s="3"/>
      <c r="BPM85" s="3"/>
      <c r="BPN85" s="3"/>
      <c r="BPO85" s="3"/>
      <c r="BPP85" s="3"/>
      <c r="BPQ85" s="3"/>
      <c r="BPR85" s="3"/>
      <c r="BPS85" s="3"/>
      <c r="BPT85" s="3"/>
      <c r="BPU85" s="3"/>
      <c r="BPV85" s="3"/>
      <c r="BPW85" s="3"/>
      <c r="BPX85" s="3"/>
      <c r="BPY85" s="3"/>
      <c r="BPZ85" s="3"/>
      <c r="BQA85" s="3"/>
      <c r="BQB85" s="3"/>
      <c r="BQC85" s="3"/>
      <c r="BQD85" s="3"/>
      <c r="BQE85" s="3"/>
      <c r="BQF85" s="3"/>
      <c r="BQG85" s="3"/>
      <c r="BQH85" s="3"/>
      <c r="BQI85" s="3"/>
      <c r="BQJ85" s="3"/>
      <c r="BQK85" s="3"/>
      <c r="BQL85" s="3"/>
      <c r="BQM85" s="3"/>
      <c r="BQN85" s="3"/>
      <c r="BQO85" s="3"/>
      <c r="BQP85" s="3"/>
      <c r="BQQ85" s="3"/>
      <c r="BQR85" s="3"/>
      <c r="BQS85" s="3"/>
      <c r="BQT85" s="3"/>
      <c r="BQU85" s="3"/>
      <c r="BQV85" s="3"/>
      <c r="BQW85" s="3"/>
      <c r="BQX85" s="3"/>
      <c r="BQY85" s="3"/>
      <c r="BQZ85" s="3"/>
      <c r="BRA85" s="3"/>
      <c r="BRB85" s="3"/>
      <c r="BRC85" s="3"/>
      <c r="BRD85" s="3"/>
      <c r="BRE85" s="3"/>
      <c r="BRF85" s="3"/>
      <c r="BRG85" s="3"/>
      <c r="BRH85" s="3"/>
      <c r="BRI85" s="3"/>
      <c r="BRJ85" s="3"/>
      <c r="BRK85" s="3"/>
      <c r="BRL85" s="3"/>
      <c r="BRM85" s="3"/>
      <c r="BRN85" s="3"/>
      <c r="BRO85" s="3"/>
      <c r="BRP85" s="3"/>
      <c r="BRQ85" s="3"/>
      <c r="BRR85" s="3"/>
      <c r="BRS85" s="3"/>
      <c r="BRT85" s="3"/>
      <c r="BRU85" s="3"/>
      <c r="BRV85" s="3"/>
      <c r="BRW85" s="3"/>
      <c r="BRX85" s="3"/>
      <c r="BRY85" s="3"/>
      <c r="BRZ85" s="3"/>
      <c r="BSA85" s="3"/>
      <c r="BSB85" s="3"/>
      <c r="BSC85" s="3"/>
      <c r="BSD85" s="3"/>
      <c r="BSE85" s="3"/>
      <c r="BSF85" s="3"/>
      <c r="BSG85" s="3"/>
      <c r="BSH85" s="3"/>
      <c r="BSI85" s="3"/>
      <c r="BSJ85" s="3"/>
      <c r="BSK85" s="3"/>
      <c r="BSL85" s="3"/>
      <c r="BSM85" s="3"/>
      <c r="BSN85" s="3"/>
      <c r="BSO85" s="3"/>
      <c r="BSP85" s="3"/>
      <c r="BSQ85" s="3"/>
      <c r="BSR85" s="3"/>
      <c r="BSS85" s="3"/>
      <c r="BST85" s="3"/>
      <c r="BSU85" s="3"/>
      <c r="BSV85" s="3"/>
      <c r="BSW85" s="3"/>
      <c r="BSX85" s="3"/>
      <c r="BSY85" s="3"/>
      <c r="BSZ85" s="3"/>
      <c r="BTA85" s="3"/>
      <c r="BTB85" s="3"/>
      <c r="BTC85" s="3"/>
      <c r="BTD85" s="3"/>
      <c r="BTE85" s="3"/>
      <c r="BTF85" s="3"/>
      <c r="BTG85" s="3"/>
      <c r="BTH85" s="3"/>
      <c r="BTI85" s="3"/>
      <c r="BTJ85" s="3"/>
      <c r="BTK85" s="3"/>
      <c r="BTL85" s="3"/>
      <c r="BTM85" s="3"/>
      <c r="BTN85" s="3"/>
      <c r="BTO85" s="3"/>
      <c r="BTP85" s="3"/>
      <c r="BTQ85" s="3"/>
      <c r="BTR85" s="3"/>
      <c r="BTS85" s="3"/>
      <c r="BTT85" s="3"/>
      <c r="BTU85" s="3"/>
      <c r="BTV85" s="3"/>
      <c r="BTW85" s="3"/>
      <c r="BTX85" s="3"/>
      <c r="BTY85" s="3"/>
      <c r="BTZ85" s="3"/>
      <c r="BUA85" s="3"/>
      <c r="BUB85" s="3"/>
      <c r="BUC85" s="3"/>
      <c r="BUD85" s="3"/>
      <c r="BUE85" s="3"/>
      <c r="BUF85" s="3"/>
      <c r="BUG85" s="3"/>
      <c r="BUH85" s="3"/>
      <c r="BUI85" s="3"/>
      <c r="BUJ85" s="3"/>
      <c r="BUK85" s="3"/>
      <c r="BUL85" s="3"/>
      <c r="BUM85" s="3"/>
      <c r="BUN85" s="3"/>
      <c r="BUO85" s="3"/>
      <c r="BUP85" s="3"/>
      <c r="BUQ85" s="3"/>
      <c r="BUR85" s="3"/>
      <c r="BUS85" s="3"/>
      <c r="BUT85" s="3"/>
      <c r="BUU85" s="3"/>
      <c r="BUV85" s="3"/>
      <c r="BUW85" s="3"/>
      <c r="BUX85" s="3"/>
      <c r="BUY85" s="3"/>
      <c r="BUZ85" s="3"/>
      <c r="BVA85" s="3"/>
      <c r="BVB85" s="3"/>
      <c r="BVC85" s="3"/>
      <c r="BVD85" s="3"/>
      <c r="BVE85" s="3"/>
      <c r="BVF85" s="3"/>
      <c r="BVG85" s="3"/>
      <c r="BVH85" s="3"/>
      <c r="BVI85" s="3"/>
      <c r="BVJ85" s="3"/>
      <c r="BVK85" s="3"/>
      <c r="BVL85" s="3"/>
      <c r="BVM85" s="3"/>
      <c r="BVN85" s="3"/>
      <c r="BVO85" s="3"/>
      <c r="BVP85" s="3"/>
      <c r="BVQ85" s="3"/>
      <c r="BVR85" s="3"/>
      <c r="BVS85" s="3"/>
      <c r="BVT85" s="3"/>
      <c r="BVU85" s="3"/>
      <c r="BVV85" s="3"/>
      <c r="BVW85" s="3"/>
      <c r="BVX85" s="3"/>
      <c r="BVY85" s="3"/>
      <c r="BVZ85" s="3"/>
      <c r="BWA85" s="3"/>
      <c r="BWB85" s="3"/>
      <c r="BWC85" s="3"/>
      <c r="BWD85" s="3"/>
      <c r="BWE85" s="3"/>
      <c r="BWF85" s="3"/>
      <c r="BWG85" s="3"/>
      <c r="BWH85" s="3"/>
      <c r="BWI85" s="3"/>
      <c r="BWJ85" s="3"/>
      <c r="BWK85" s="3"/>
      <c r="BWL85" s="3"/>
      <c r="BWM85" s="3"/>
      <c r="BWN85" s="3"/>
      <c r="BWO85" s="3"/>
      <c r="BWP85" s="3"/>
      <c r="BWQ85" s="3"/>
      <c r="BWR85" s="3"/>
      <c r="BWS85" s="3"/>
      <c r="BWT85" s="3"/>
      <c r="BWU85" s="3"/>
      <c r="BWV85" s="3"/>
      <c r="BWW85" s="3"/>
      <c r="BWX85" s="3"/>
      <c r="BWY85" s="3"/>
      <c r="BWZ85" s="3"/>
      <c r="BXA85" s="3"/>
      <c r="BXB85" s="3"/>
      <c r="BXC85" s="3"/>
      <c r="BXD85" s="3"/>
      <c r="BXE85" s="3"/>
      <c r="BXF85" s="3"/>
      <c r="BXG85" s="3"/>
      <c r="BXH85" s="3"/>
      <c r="BXI85" s="3"/>
      <c r="BXJ85" s="3"/>
      <c r="BXK85" s="3"/>
      <c r="BXL85" s="3"/>
      <c r="BXM85" s="3"/>
      <c r="BXN85" s="3"/>
      <c r="BXO85" s="3"/>
      <c r="BXP85" s="3"/>
      <c r="BXQ85" s="3"/>
      <c r="BXR85" s="3"/>
      <c r="BXS85" s="3"/>
      <c r="BXT85" s="3"/>
      <c r="BXU85" s="3"/>
      <c r="BXV85" s="3"/>
      <c r="BXW85" s="3"/>
      <c r="BXX85" s="3"/>
      <c r="BXY85" s="3"/>
      <c r="BXZ85" s="3"/>
      <c r="BYA85" s="3"/>
      <c r="BYB85" s="3"/>
      <c r="BYC85" s="3"/>
      <c r="BYD85" s="3"/>
      <c r="BYE85" s="3"/>
      <c r="BYF85" s="3"/>
      <c r="BYG85" s="3"/>
      <c r="BYH85" s="3"/>
      <c r="BYI85" s="3"/>
      <c r="BYJ85" s="3"/>
      <c r="BYK85" s="3"/>
      <c r="BYL85" s="3"/>
      <c r="BYM85" s="3"/>
      <c r="BYN85" s="3"/>
      <c r="BYO85" s="3"/>
      <c r="BYP85" s="3"/>
      <c r="BYQ85" s="3"/>
      <c r="BYR85" s="3"/>
      <c r="BYS85" s="3"/>
      <c r="BYT85" s="3"/>
      <c r="BYU85" s="3"/>
      <c r="BYV85" s="3"/>
      <c r="BYW85" s="3"/>
      <c r="BYX85" s="3"/>
      <c r="BYY85" s="3"/>
      <c r="BYZ85" s="3"/>
      <c r="BZA85" s="3"/>
      <c r="BZB85" s="3"/>
      <c r="BZC85" s="3"/>
      <c r="BZD85" s="3"/>
      <c r="BZE85" s="3"/>
      <c r="BZF85" s="3"/>
      <c r="BZG85" s="3"/>
      <c r="BZH85" s="3"/>
      <c r="BZI85" s="3"/>
      <c r="BZJ85" s="3"/>
      <c r="BZK85" s="3"/>
      <c r="BZL85" s="3"/>
      <c r="BZM85" s="3"/>
      <c r="BZN85" s="3"/>
      <c r="BZO85" s="3"/>
      <c r="BZP85" s="3"/>
      <c r="BZQ85" s="3"/>
      <c r="BZR85" s="3"/>
      <c r="BZS85" s="3"/>
      <c r="BZT85" s="3"/>
      <c r="BZU85" s="3"/>
      <c r="BZV85" s="3"/>
      <c r="BZW85" s="3"/>
      <c r="BZX85" s="3"/>
      <c r="BZY85" s="3"/>
      <c r="BZZ85" s="3"/>
      <c r="CAA85" s="3"/>
      <c r="CAB85" s="3"/>
      <c r="CAC85" s="3"/>
      <c r="CAD85" s="3"/>
      <c r="CAE85" s="3"/>
      <c r="CAF85" s="3"/>
      <c r="CAG85" s="3"/>
      <c r="CAH85" s="3"/>
      <c r="CAI85" s="3"/>
      <c r="CAJ85" s="3"/>
      <c r="CAK85" s="3"/>
      <c r="CAL85" s="3"/>
      <c r="CAM85" s="3"/>
      <c r="CAN85" s="3"/>
      <c r="CAO85" s="3"/>
      <c r="CAP85" s="3"/>
      <c r="CAQ85" s="3"/>
      <c r="CAR85" s="3"/>
      <c r="CAS85" s="3"/>
      <c r="CAT85" s="3"/>
      <c r="CAU85" s="3"/>
      <c r="CAV85" s="3"/>
      <c r="CAW85" s="3"/>
      <c r="CAX85" s="3"/>
      <c r="CAY85" s="3"/>
      <c r="CAZ85" s="3"/>
      <c r="CBA85" s="3"/>
      <c r="CBB85" s="3"/>
      <c r="CBC85" s="3"/>
      <c r="CBD85" s="3"/>
      <c r="CBE85" s="3"/>
      <c r="CBF85" s="3"/>
      <c r="CBG85" s="3"/>
      <c r="CBH85" s="3"/>
      <c r="CBI85" s="3"/>
      <c r="CBJ85" s="3"/>
      <c r="CBK85" s="3"/>
      <c r="CBL85" s="3"/>
      <c r="CBM85" s="3"/>
      <c r="CBN85" s="3"/>
      <c r="CBO85" s="3"/>
      <c r="CBP85" s="3"/>
      <c r="CBQ85" s="3"/>
      <c r="CBR85" s="3"/>
      <c r="CBS85" s="3"/>
      <c r="CBT85" s="3"/>
      <c r="CBU85" s="3"/>
      <c r="CBV85" s="3"/>
      <c r="CBW85" s="3"/>
      <c r="CBX85" s="3"/>
      <c r="CBY85" s="3"/>
      <c r="CBZ85" s="3"/>
      <c r="CCA85" s="3"/>
      <c r="CCB85" s="3"/>
      <c r="CCC85" s="3"/>
      <c r="CCD85" s="3"/>
      <c r="CCE85" s="3"/>
      <c r="CCF85" s="3"/>
      <c r="CCG85" s="3"/>
      <c r="CCH85" s="3"/>
      <c r="CCI85" s="3"/>
      <c r="CCJ85" s="3"/>
      <c r="CCK85" s="3"/>
      <c r="CCL85" s="3"/>
      <c r="CCM85" s="3"/>
      <c r="CCN85" s="3"/>
      <c r="CCO85" s="3"/>
      <c r="CCP85" s="3"/>
      <c r="CCQ85" s="3"/>
      <c r="CCR85" s="3"/>
      <c r="CCS85" s="3"/>
      <c r="CCT85" s="3"/>
      <c r="CCU85" s="3"/>
      <c r="CCV85" s="3"/>
      <c r="CCW85" s="3"/>
      <c r="CCX85" s="3"/>
      <c r="CCY85" s="3"/>
      <c r="CCZ85" s="3"/>
      <c r="CDA85" s="3"/>
      <c r="CDB85" s="3"/>
      <c r="CDC85" s="3"/>
      <c r="CDD85" s="3"/>
      <c r="CDE85" s="3"/>
      <c r="CDF85" s="3"/>
      <c r="CDG85" s="3"/>
      <c r="CDH85" s="3"/>
      <c r="CDI85" s="3"/>
      <c r="CDJ85" s="3"/>
      <c r="CDK85" s="3"/>
      <c r="CDL85" s="3"/>
      <c r="CDM85" s="3"/>
      <c r="CDN85" s="3"/>
      <c r="CDO85" s="3"/>
      <c r="CDP85" s="3"/>
      <c r="CDQ85" s="3"/>
      <c r="CDR85" s="3"/>
      <c r="CDS85" s="3"/>
      <c r="CDT85" s="3"/>
      <c r="CDU85" s="3"/>
      <c r="CDV85" s="3"/>
      <c r="CDW85" s="3"/>
      <c r="CDX85" s="3"/>
      <c r="CDY85" s="3"/>
      <c r="CDZ85" s="3"/>
      <c r="CEA85" s="3"/>
      <c r="CEB85" s="3"/>
      <c r="CEC85" s="3"/>
      <c r="CED85" s="3"/>
      <c r="CEE85" s="3"/>
      <c r="CEF85" s="3"/>
      <c r="CEG85" s="3"/>
      <c r="CEH85" s="3"/>
      <c r="CEI85" s="3"/>
      <c r="CEJ85" s="3"/>
      <c r="CEK85" s="3"/>
      <c r="CEL85" s="3"/>
      <c r="CEM85" s="3"/>
      <c r="CEN85" s="3"/>
      <c r="CEO85" s="3"/>
      <c r="CEP85" s="3"/>
      <c r="CEQ85" s="3"/>
      <c r="CER85" s="3"/>
      <c r="CES85" s="3"/>
      <c r="CET85" s="3"/>
      <c r="CEU85" s="3"/>
      <c r="CEV85" s="3"/>
      <c r="CEW85" s="3"/>
      <c r="CEX85" s="3"/>
      <c r="CEY85" s="3"/>
      <c r="CEZ85" s="3"/>
      <c r="CFA85" s="3"/>
      <c r="CFB85" s="3"/>
      <c r="CFC85" s="3"/>
      <c r="CFD85" s="3"/>
      <c r="CFE85" s="3"/>
      <c r="CFF85" s="3"/>
      <c r="CFG85" s="3"/>
      <c r="CFH85" s="3"/>
      <c r="CFI85" s="3"/>
      <c r="CFJ85" s="3"/>
      <c r="CFK85" s="3"/>
      <c r="CFL85" s="3"/>
      <c r="CFM85" s="3"/>
      <c r="CFN85" s="3"/>
      <c r="CFO85" s="3"/>
      <c r="CFP85" s="3"/>
      <c r="CFQ85" s="3"/>
      <c r="CFR85" s="3"/>
      <c r="CFS85" s="3"/>
      <c r="CFT85" s="3"/>
      <c r="CFU85" s="3"/>
      <c r="CFV85" s="3"/>
      <c r="CFW85" s="3"/>
      <c r="CFX85" s="3"/>
      <c r="CFY85" s="3"/>
      <c r="CFZ85" s="3"/>
      <c r="CGA85" s="3"/>
      <c r="CGB85" s="3"/>
      <c r="CGC85" s="3"/>
      <c r="CGD85" s="3"/>
      <c r="CGE85" s="3"/>
      <c r="CGF85" s="3"/>
      <c r="CGG85" s="3"/>
      <c r="CGH85" s="3"/>
      <c r="CGI85" s="3"/>
      <c r="CGJ85" s="3"/>
      <c r="CGK85" s="3"/>
      <c r="CGL85" s="3"/>
      <c r="CGM85" s="3"/>
      <c r="CGN85" s="3"/>
      <c r="CGO85" s="3"/>
      <c r="CGP85" s="3"/>
      <c r="CGQ85" s="3"/>
      <c r="CGR85" s="3"/>
      <c r="CGS85" s="3"/>
      <c r="CGT85" s="3"/>
      <c r="CGU85" s="3"/>
      <c r="CGV85" s="3"/>
      <c r="CGW85" s="3"/>
      <c r="CGX85" s="3"/>
      <c r="CGY85" s="3"/>
      <c r="CGZ85" s="3"/>
      <c r="CHA85" s="3"/>
      <c r="CHB85" s="3"/>
      <c r="CHC85" s="3"/>
      <c r="CHD85" s="3"/>
      <c r="CHE85" s="3"/>
      <c r="CHF85" s="3"/>
      <c r="CHG85" s="3"/>
      <c r="CHH85" s="3"/>
      <c r="CHI85" s="3"/>
      <c r="CHJ85" s="3"/>
      <c r="CHK85" s="3"/>
      <c r="CHL85" s="3"/>
      <c r="CHM85" s="3"/>
      <c r="CHN85" s="3"/>
      <c r="CHO85" s="3"/>
      <c r="CHP85" s="3"/>
      <c r="CHQ85" s="3"/>
      <c r="CHR85" s="3"/>
      <c r="CHS85" s="3"/>
      <c r="CHT85" s="3"/>
      <c r="CHU85" s="3"/>
      <c r="CHV85" s="3"/>
      <c r="CHW85" s="3"/>
      <c r="CHX85" s="3"/>
      <c r="CHY85" s="3"/>
      <c r="CHZ85" s="3"/>
      <c r="CIA85" s="3"/>
      <c r="CIB85" s="3"/>
      <c r="CIC85" s="3"/>
      <c r="CID85" s="3"/>
      <c r="CIE85" s="3"/>
      <c r="CIF85" s="3"/>
      <c r="CIG85" s="3"/>
      <c r="CIH85" s="3"/>
      <c r="CII85" s="3"/>
      <c r="CIJ85" s="3"/>
      <c r="CIK85" s="3"/>
      <c r="CIL85" s="3"/>
      <c r="CIM85" s="3"/>
      <c r="CIN85" s="3"/>
      <c r="CIO85" s="3"/>
      <c r="CIP85" s="3"/>
      <c r="CIQ85" s="3"/>
      <c r="CIR85" s="3"/>
      <c r="CIS85" s="3"/>
      <c r="CIT85" s="3"/>
      <c r="CIU85" s="3"/>
      <c r="CIV85" s="3"/>
      <c r="CIW85" s="3"/>
      <c r="CIX85" s="3"/>
      <c r="CIY85" s="3"/>
      <c r="CIZ85" s="3"/>
      <c r="CJA85" s="3"/>
      <c r="CJB85" s="3"/>
      <c r="CJC85" s="3"/>
      <c r="CJD85" s="3"/>
      <c r="CJE85" s="3"/>
      <c r="CJF85" s="3"/>
      <c r="CJG85" s="3"/>
      <c r="CJH85" s="3"/>
      <c r="CJI85" s="3"/>
      <c r="CJJ85" s="3"/>
      <c r="CJK85" s="3"/>
      <c r="CJL85" s="3"/>
      <c r="CJM85" s="3"/>
      <c r="CJN85" s="3"/>
      <c r="CJO85" s="3"/>
      <c r="CJP85" s="3"/>
      <c r="CJQ85" s="3"/>
      <c r="CJR85" s="3"/>
      <c r="CJS85" s="3"/>
      <c r="CJT85" s="3"/>
      <c r="CJU85" s="3"/>
      <c r="CJV85" s="3"/>
      <c r="CJW85" s="3"/>
      <c r="CJX85" s="3"/>
      <c r="CJY85" s="3"/>
      <c r="CJZ85" s="3"/>
      <c r="CKA85" s="3"/>
      <c r="CKB85" s="3"/>
      <c r="CKC85" s="3"/>
      <c r="CKD85" s="3"/>
      <c r="CKE85" s="3"/>
      <c r="CKF85" s="3"/>
      <c r="CKG85" s="3"/>
      <c r="CKH85" s="3"/>
      <c r="CKI85" s="3"/>
      <c r="CKJ85" s="3"/>
      <c r="CKK85" s="3"/>
      <c r="CKL85" s="3"/>
      <c r="CKM85" s="3"/>
      <c r="CKN85" s="3"/>
      <c r="CKO85" s="3"/>
      <c r="CKP85" s="3"/>
      <c r="CKQ85" s="3"/>
      <c r="CKR85" s="3"/>
      <c r="CKS85" s="3"/>
      <c r="CKT85" s="3"/>
      <c r="CKU85" s="3"/>
      <c r="CKV85" s="3"/>
      <c r="CKW85" s="3"/>
      <c r="CKX85" s="3"/>
      <c r="CKY85" s="3"/>
      <c r="CKZ85" s="3"/>
      <c r="CLA85" s="3"/>
      <c r="CLB85" s="3"/>
      <c r="CLC85" s="3"/>
      <c r="CLD85" s="3"/>
      <c r="CLE85" s="3"/>
      <c r="CLF85" s="3"/>
      <c r="CLG85" s="3"/>
      <c r="CLH85" s="3"/>
      <c r="CLI85" s="3"/>
      <c r="CLJ85" s="3"/>
      <c r="CLK85" s="3"/>
      <c r="CLL85" s="3"/>
      <c r="CLM85" s="3"/>
      <c r="CLN85" s="3"/>
      <c r="CLO85" s="3"/>
      <c r="CLP85" s="3"/>
      <c r="CLQ85" s="3"/>
      <c r="CLR85" s="3"/>
      <c r="CLS85" s="3"/>
      <c r="CLT85" s="3"/>
      <c r="CLU85" s="3"/>
      <c r="CLV85" s="3"/>
      <c r="CLW85" s="3"/>
      <c r="CLX85" s="3"/>
      <c r="CLY85" s="3"/>
      <c r="CLZ85" s="3"/>
      <c r="CMA85" s="3"/>
      <c r="CMB85" s="3"/>
      <c r="CMC85" s="3"/>
      <c r="CMD85" s="3"/>
      <c r="CME85" s="3"/>
      <c r="CMF85" s="3"/>
      <c r="CMG85" s="3"/>
      <c r="CMH85" s="3"/>
      <c r="CMI85" s="3"/>
      <c r="CMJ85" s="3"/>
      <c r="CMK85" s="3"/>
      <c r="CML85" s="3"/>
      <c r="CMM85" s="3"/>
      <c r="CMN85" s="3"/>
      <c r="CMO85" s="3"/>
      <c r="CMP85" s="3"/>
      <c r="CMQ85" s="3"/>
      <c r="CMR85" s="3"/>
      <c r="CMS85" s="3"/>
      <c r="CMT85" s="3"/>
      <c r="CMU85" s="3"/>
      <c r="CMV85" s="3"/>
      <c r="CMW85" s="3"/>
      <c r="CMX85" s="3"/>
      <c r="CMY85" s="3"/>
      <c r="CMZ85" s="3"/>
      <c r="CNA85" s="3"/>
      <c r="CNB85" s="3"/>
      <c r="CNC85" s="3"/>
      <c r="CND85" s="3"/>
      <c r="CNE85" s="3"/>
      <c r="CNF85" s="3"/>
      <c r="CNG85" s="3"/>
      <c r="CNH85" s="3"/>
      <c r="CNI85" s="3"/>
      <c r="CNJ85" s="3"/>
      <c r="CNK85" s="3"/>
      <c r="CNL85" s="3"/>
      <c r="CNM85" s="3"/>
      <c r="CNN85" s="3"/>
      <c r="CNO85" s="3"/>
      <c r="CNP85" s="3"/>
      <c r="CNQ85" s="3"/>
      <c r="CNR85" s="3"/>
      <c r="CNS85" s="3"/>
      <c r="CNT85" s="3"/>
      <c r="CNU85" s="3"/>
      <c r="CNV85" s="3"/>
      <c r="CNW85" s="3"/>
      <c r="CNX85" s="3"/>
      <c r="CNY85" s="3"/>
      <c r="CNZ85" s="3"/>
      <c r="COA85" s="3"/>
      <c r="COB85" s="3"/>
      <c r="COC85" s="3"/>
      <c r="COD85" s="3"/>
      <c r="COE85" s="3"/>
      <c r="COF85" s="3"/>
      <c r="COG85" s="3"/>
      <c r="COH85" s="3"/>
      <c r="COI85" s="3"/>
      <c r="COJ85" s="3"/>
      <c r="COK85" s="3"/>
      <c r="COL85" s="3"/>
      <c r="COM85" s="3"/>
      <c r="CON85" s="3"/>
      <c r="COO85" s="3"/>
      <c r="COP85" s="3"/>
      <c r="COQ85" s="3"/>
      <c r="COR85" s="3"/>
      <c r="COS85" s="3"/>
      <c r="COT85" s="3"/>
      <c r="COU85" s="3"/>
      <c r="COV85" s="3"/>
      <c r="COW85" s="3"/>
      <c r="COX85" s="3"/>
      <c r="COY85" s="3"/>
      <c r="COZ85" s="3"/>
      <c r="CPA85" s="3"/>
      <c r="CPB85" s="3"/>
      <c r="CPC85" s="3"/>
      <c r="CPD85" s="3"/>
      <c r="CPE85" s="3"/>
      <c r="CPF85" s="3"/>
      <c r="CPG85" s="3"/>
      <c r="CPH85" s="3"/>
      <c r="CPI85" s="3"/>
      <c r="CPJ85" s="3"/>
      <c r="CPK85" s="3"/>
      <c r="CPL85" s="3"/>
      <c r="CPM85" s="3"/>
      <c r="CPN85" s="3"/>
      <c r="CPO85" s="3"/>
      <c r="CPP85" s="3"/>
      <c r="CPQ85" s="3"/>
      <c r="CPR85" s="3"/>
      <c r="CPS85" s="3"/>
      <c r="CPT85" s="3"/>
      <c r="CPU85" s="3"/>
      <c r="CPV85" s="3"/>
      <c r="CPW85" s="3"/>
      <c r="CPX85" s="3"/>
      <c r="CPY85" s="3"/>
      <c r="CPZ85" s="3"/>
      <c r="CQA85" s="3"/>
      <c r="CQB85" s="3"/>
      <c r="CQC85" s="3"/>
      <c r="CQD85" s="3"/>
      <c r="CQE85" s="3"/>
      <c r="CQF85" s="3"/>
      <c r="CQG85" s="3"/>
      <c r="CQH85" s="3"/>
      <c r="CQI85" s="3"/>
      <c r="CQJ85" s="3"/>
      <c r="CQK85" s="3"/>
      <c r="CQL85" s="3"/>
      <c r="CQM85" s="3"/>
      <c r="CQN85" s="3"/>
      <c r="CQO85" s="3"/>
      <c r="CQP85" s="3"/>
      <c r="CQQ85" s="3"/>
      <c r="CQR85" s="3"/>
      <c r="CQS85" s="3"/>
      <c r="CQT85" s="3"/>
      <c r="CQU85" s="3"/>
      <c r="CQV85" s="3"/>
      <c r="CQW85" s="3"/>
      <c r="CQX85" s="3"/>
      <c r="CQY85" s="3"/>
      <c r="CQZ85" s="3"/>
      <c r="CRA85" s="3"/>
      <c r="CRB85" s="3"/>
      <c r="CRC85" s="3"/>
      <c r="CRD85" s="3"/>
      <c r="CRE85" s="3"/>
      <c r="CRF85" s="3"/>
      <c r="CRG85" s="3"/>
      <c r="CRH85" s="3"/>
      <c r="CRI85" s="3"/>
      <c r="CRJ85" s="3"/>
      <c r="CRK85" s="3"/>
      <c r="CRL85" s="3"/>
      <c r="CRM85" s="3"/>
      <c r="CRN85" s="3"/>
      <c r="CRO85" s="3"/>
      <c r="CRP85" s="3"/>
      <c r="CRQ85" s="3"/>
      <c r="CRR85" s="3"/>
      <c r="CRS85" s="3"/>
      <c r="CRT85" s="3"/>
      <c r="CRU85" s="3"/>
      <c r="CRV85" s="3"/>
      <c r="CRW85" s="3"/>
      <c r="CRX85" s="3"/>
      <c r="CRY85" s="3"/>
      <c r="CRZ85" s="3"/>
      <c r="CSA85" s="3"/>
      <c r="CSB85" s="3"/>
      <c r="CSC85" s="3"/>
      <c r="CSD85" s="3"/>
      <c r="CSE85" s="3"/>
      <c r="CSF85" s="3"/>
      <c r="CSG85" s="3"/>
      <c r="CSH85" s="3"/>
      <c r="CSI85" s="3"/>
      <c r="CSJ85" s="3"/>
      <c r="CSK85" s="3"/>
      <c r="CSL85" s="3"/>
      <c r="CSM85" s="3"/>
      <c r="CSN85" s="3"/>
      <c r="CSO85" s="3"/>
      <c r="CSP85" s="3"/>
      <c r="CSQ85" s="3"/>
      <c r="CSR85" s="3"/>
      <c r="CSS85" s="3"/>
      <c r="CST85" s="3"/>
      <c r="CSU85" s="3"/>
      <c r="CSV85" s="3"/>
      <c r="CSW85" s="3"/>
      <c r="CSX85" s="3"/>
      <c r="CSY85" s="3"/>
      <c r="CSZ85" s="3"/>
      <c r="CTA85" s="3"/>
      <c r="CTB85" s="3"/>
      <c r="CTC85" s="3"/>
      <c r="CTD85" s="3"/>
      <c r="CTE85" s="3"/>
      <c r="CTF85" s="3"/>
      <c r="CTG85" s="3"/>
      <c r="CTH85" s="3"/>
      <c r="CTI85" s="3"/>
      <c r="CTJ85" s="3"/>
      <c r="CTK85" s="3"/>
      <c r="CTL85" s="3"/>
      <c r="CTM85" s="3"/>
      <c r="CTN85" s="3"/>
      <c r="CTO85" s="3"/>
      <c r="CTP85" s="3"/>
      <c r="CTQ85" s="3"/>
      <c r="CTR85" s="3"/>
      <c r="CTS85" s="3"/>
      <c r="CTT85" s="3"/>
      <c r="CTU85" s="3"/>
      <c r="CTV85" s="3"/>
      <c r="CTW85" s="3"/>
      <c r="CTX85" s="3"/>
      <c r="CTY85" s="3"/>
      <c r="CTZ85" s="3"/>
      <c r="CUA85" s="3"/>
      <c r="CUB85" s="3"/>
      <c r="CUC85" s="3"/>
      <c r="CUD85" s="3"/>
      <c r="CUE85" s="3"/>
      <c r="CUF85" s="3"/>
      <c r="CUG85" s="3"/>
      <c r="CUH85" s="3"/>
      <c r="CUI85" s="3"/>
      <c r="CUJ85" s="3"/>
      <c r="CUK85" s="3"/>
      <c r="CUL85" s="3"/>
      <c r="CUM85" s="3"/>
      <c r="CUN85" s="3"/>
      <c r="CUO85" s="3"/>
      <c r="CUP85" s="3"/>
      <c r="CUQ85" s="3"/>
      <c r="CUR85" s="3"/>
      <c r="CUS85" s="3"/>
      <c r="CUT85" s="3"/>
      <c r="CUU85" s="3"/>
      <c r="CUV85" s="3"/>
      <c r="CUW85" s="3"/>
      <c r="CUX85" s="3"/>
      <c r="CUY85" s="3"/>
      <c r="CUZ85" s="3"/>
      <c r="CVA85" s="3"/>
      <c r="CVB85" s="3"/>
      <c r="CVC85" s="3"/>
      <c r="CVD85" s="3"/>
      <c r="CVE85" s="3"/>
      <c r="CVF85" s="3"/>
      <c r="CVG85" s="3"/>
      <c r="CVH85" s="3"/>
      <c r="CVI85" s="3"/>
      <c r="CVJ85" s="3"/>
      <c r="CVK85" s="3"/>
      <c r="CVL85" s="3"/>
      <c r="CVM85" s="3"/>
      <c r="CVN85" s="3"/>
      <c r="CVO85" s="3"/>
      <c r="CVP85" s="3"/>
      <c r="CVQ85" s="3"/>
      <c r="CVR85" s="3"/>
      <c r="CVS85" s="3"/>
      <c r="CVT85" s="3"/>
      <c r="CVU85" s="3"/>
      <c r="CVV85" s="3"/>
      <c r="CVW85" s="3"/>
      <c r="CVX85" s="3"/>
      <c r="CVY85" s="3"/>
      <c r="CVZ85" s="3"/>
      <c r="CWA85" s="3"/>
      <c r="CWB85" s="3"/>
      <c r="CWC85" s="3"/>
      <c r="CWD85" s="3"/>
      <c r="CWE85" s="3"/>
      <c r="CWF85" s="3"/>
      <c r="CWG85" s="3"/>
      <c r="CWH85" s="3"/>
      <c r="CWI85" s="3"/>
      <c r="CWJ85" s="3"/>
      <c r="CWK85" s="3"/>
      <c r="CWL85" s="3"/>
      <c r="CWM85" s="3"/>
      <c r="CWN85" s="3"/>
      <c r="CWO85" s="3"/>
      <c r="CWP85" s="3"/>
      <c r="CWQ85" s="3"/>
      <c r="CWR85" s="3"/>
      <c r="CWS85" s="3"/>
      <c r="CWT85" s="3"/>
      <c r="CWU85" s="3"/>
      <c r="CWV85" s="3"/>
      <c r="CWW85" s="3"/>
      <c r="CWX85" s="3"/>
      <c r="CWY85" s="3"/>
      <c r="CWZ85" s="3"/>
      <c r="CXA85" s="3"/>
      <c r="CXB85" s="3"/>
      <c r="CXC85" s="3"/>
      <c r="CXD85" s="3"/>
      <c r="CXE85" s="3"/>
      <c r="CXF85" s="3"/>
      <c r="CXG85" s="3"/>
      <c r="CXH85" s="3"/>
      <c r="CXI85" s="3"/>
      <c r="CXJ85" s="3"/>
      <c r="CXK85" s="3"/>
      <c r="CXL85" s="3"/>
      <c r="CXM85" s="3"/>
      <c r="CXN85" s="3"/>
      <c r="CXO85" s="3"/>
      <c r="CXP85" s="3"/>
      <c r="CXQ85" s="3"/>
      <c r="CXR85" s="3"/>
      <c r="CXS85" s="3"/>
      <c r="CXT85" s="3"/>
      <c r="CXU85" s="3"/>
      <c r="CXV85" s="3"/>
      <c r="CXW85" s="3"/>
      <c r="CXX85" s="3"/>
      <c r="CXY85" s="3"/>
      <c r="CXZ85" s="3"/>
      <c r="CYA85" s="3"/>
      <c r="CYB85" s="3"/>
      <c r="CYC85" s="3"/>
      <c r="CYD85" s="3"/>
      <c r="CYE85" s="3"/>
      <c r="CYF85" s="3"/>
      <c r="CYG85" s="3"/>
      <c r="CYH85" s="3"/>
      <c r="CYI85" s="3"/>
      <c r="CYJ85" s="3"/>
      <c r="CYK85" s="3"/>
      <c r="CYL85" s="3"/>
      <c r="CYM85" s="3"/>
      <c r="CYN85" s="3"/>
      <c r="CYO85" s="3"/>
      <c r="CYP85" s="3"/>
      <c r="CYQ85" s="3"/>
      <c r="CYR85" s="3"/>
      <c r="CYS85" s="3"/>
      <c r="CYT85" s="3"/>
      <c r="CYU85" s="3"/>
      <c r="CYV85" s="3"/>
      <c r="CYW85" s="3"/>
      <c r="CYX85" s="3"/>
      <c r="CYY85" s="3"/>
      <c r="CYZ85" s="3"/>
      <c r="CZA85" s="3"/>
      <c r="CZB85" s="3"/>
      <c r="CZC85" s="3"/>
      <c r="CZD85" s="3"/>
      <c r="CZE85" s="3"/>
      <c r="CZF85" s="3"/>
      <c r="CZG85" s="3"/>
      <c r="CZH85" s="3"/>
      <c r="CZI85" s="3"/>
      <c r="CZJ85" s="3"/>
      <c r="CZK85" s="3"/>
      <c r="CZL85" s="3"/>
      <c r="CZM85" s="3"/>
      <c r="CZN85" s="3"/>
      <c r="CZO85" s="3"/>
      <c r="CZP85" s="3"/>
      <c r="CZQ85" s="3"/>
      <c r="CZR85" s="3"/>
      <c r="CZS85" s="3"/>
      <c r="CZT85" s="3"/>
      <c r="CZU85" s="3"/>
      <c r="CZV85" s="3"/>
      <c r="CZW85" s="3"/>
      <c r="CZX85" s="3"/>
      <c r="CZY85" s="3"/>
      <c r="CZZ85" s="3"/>
      <c r="DAA85" s="3"/>
      <c r="DAB85" s="3"/>
      <c r="DAC85" s="3"/>
      <c r="DAD85" s="3"/>
      <c r="DAE85" s="3"/>
      <c r="DAF85" s="3"/>
      <c r="DAG85" s="3"/>
      <c r="DAH85" s="3"/>
      <c r="DAI85" s="3"/>
      <c r="DAJ85" s="3"/>
      <c r="DAK85" s="3"/>
      <c r="DAL85" s="3"/>
      <c r="DAM85" s="3"/>
      <c r="DAN85" s="3"/>
      <c r="DAO85" s="3"/>
      <c r="DAP85" s="3"/>
      <c r="DAQ85" s="3"/>
      <c r="DAR85" s="3"/>
      <c r="DAS85" s="3"/>
      <c r="DAT85" s="3"/>
      <c r="DAU85" s="3"/>
      <c r="DAV85" s="3"/>
      <c r="DAW85" s="3"/>
      <c r="DAX85" s="3"/>
      <c r="DAY85" s="3"/>
      <c r="DAZ85" s="3"/>
      <c r="DBA85" s="3"/>
      <c r="DBB85" s="3"/>
      <c r="DBC85" s="3"/>
      <c r="DBD85" s="3"/>
      <c r="DBE85" s="3"/>
      <c r="DBF85" s="3"/>
      <c r="DBG85" s="3"/>
      <c r="DBH85" s="3"/>
      <c r="DBI85" s="3"/>
      <c r="DBJ85" s="3"/>
      <c r="DBK85" s="3"/>
      <c r="DBL85" s="3"/>
      <c r="DBM85" s="3"/>
      <c r="DBN85" s="3"/>
      <c r="DBO85" s="3"/>
      <c r="DBP85" s="3"/>
      <c r="DBQ85" s="3"/>
      <c r="DBR85" s="3"/>
      <c r="DBS85" s="3"/>
      <c r="DBT85" s="3"/>
      <c r="DBU85" s="3"/>
      <c r="DBV85" s="3"/>
      <c r="DBW85" s="3"/>
      <c r="DBX85" s="3"/>
      <c r="DBY85" s="3"/>
      <c r="DBZ85" s="3"/>
      <c r="DCA85" s="3"/>
      <c r="DCB85" s="3"/>
      <c r="DCC85" s="3"/>
      <c r="DCD85" s="3"/>
      <c r="DCE85" s="3"/>
      <c r="DCF85" s="3"/>
      <c r="DCG85" s="3"/>
      <c r="DCH85" s="3"/>
      <c r="DCI85" s="3"/>
      <c r="DCJ85" s="3"/>
      <c r="DCK85" s="3"/>
      <c r="DCL85" s="3"/>
      <c r="DCM85" s="3"/>
      <c r="DCN85" s="3"/>
      <c r="DCO85" s="3"/>
      <c r="DCP85" s="3"/>
      <c r="DCQ85" s="3"/>
      <c r="DCR85" s="3"/>
      <c r="DCS85" s="3"/>
      <c r="DCT85" s="3"/>
      <c r="DCU85" s="3"/>
      <c r="DCV85" s="3"/>
      <c r="DCW85" s="3"/>
      <c r="DCX85" s="3"/>
      <c r="DCY85" s="3"/>
      <c r="DCZ85" s="3"/>
      <c r="DDA85" s="3"/>
      <c r="DDB85" s="3"/>
      <c r="DDC85" s="3"/>
      <c r="DDD85" s="3"/>
      <c r="DDE85" s="3"/>
      <c r="DDF85" s="3"/>
      <c r="DDG85" s="3"/>
      <c r="DDH85" s="3"/>
      <c r="DDI85" s="3"/>
      <c r="DDJ85" s="3"/>
      <c r="DDK85" s="3"/>
      <c r="DDL85" s="3"/>
      <c r="DDM85" s="3"/>
      <c r="DDN85" s="3"/>
      <c r="DDO85" s="3"/>
      <c r="DDP85" s="3"/>
      <c r="DDQ85" s="3"/>
      <c r="DDR85" s="3"/>
      <c r="DDS85" s="3"/>
      <c r="DDT85" s="3"/>
      <c r="DDU85" s="3"/>
      <c r="DDV85" s="3"/>
      <c r="DDW85" s="3"/>
      <c r="DDX85" s="3"/>
      <c r="DDY85" s="3"/>
      <c r="DDZ85" s="3"/>
      <c r="DEA85" s="3"/>
      <c r="DEB85" s="3"/>
      <c r="DEC85" s="3"/>
      <c r="DED85" s="3"/>
      <c r="DEE85" s="3"/>
      <c r="DEF85" s="3"/>
      <c r="DEG85" s="3"/>
      <c r="DEH85" s="3"/>
      <c r="DEI85" s="3"/>
      <c r="DEJ85" s="3"/>
      <c r="DEK85" s="3"/>
      <c r="DEL85" s="3"/>
      <c r="DEM85" s="3"/>
      <c r="DEN85" s="3"/>
      <c r="DEO85" s="3"/>
      <c r="DEP85" s="3"/>
      <c r="DEQ85" s="3"/>
      <c r="DER85" s="3"/>
      <c r="DES85" s="3"/>
      <c r="DET85" s="3"/>
      <c r="DEU85" s="3"/>
      <c r="DEV85" s="3"/>
      <c r="DEW85" s="3"/>
      <c r="DEX85" s="3"/>
      <c r="DEY85" s="3"/>
      <c r="DEZ85" s="3"/>
      <c r="DFA85" s="3"/>
      <c r="DFB85" s="3"/>
      <c r="DFC85" s="3"/>
      <c r="DFD85" s="3"/>
      <c r="DFE85" s="3"/>
      <c r="DFF85" s="3"/>
      <c r="DFG85" s="3"/>
      <c r="DFH85" s="3"/>
      <c r="DFI85" s="3"/>
      <c r="DFJ85" s="3"/>
      <c r="DFK85" s="3"/>
      <c r="DFL85" s="3"/>
      <c r="DFM85" s="3"/>
      <c r="DFN85" s="3"/>
      <c r="DFO85" s="3"/>
      <c r="DFP85" s="3"/>
      <c r="DFQ85" s="3"/>
      <c r="DFR85" s="3"/>
      <c r="DFS85" s="3"/>
      <c r="DFT85" s="3"/>
      <c r="DFU85" s="3"/>
      <c r="DFV85" s="3"/>
      <c r="DFW85" s="3"/>
      <c r="DFX85" s="3"/>
      <c r="DFY85" s="3"/>
      <c r="DFZ85" s="3"/>
      <c r="DGA85" s="3"/>
      <c r="DGB85" s="3"/>
      <c r="DGC85" s="3"/>
      <c r="DGD85" s="3"/>
      <c r="DGE85" s="3"/>
      <c r="DGF85" s="3"/>
      <c r="DGG85" s="3"/>
      <c r="DGH85" s="3"/>
      <c r="DGI85" s="3"/>
      <c r="DGJ85" s="3"/>
      <c r="DGK85" s="3"/>
      <c r="DGL85" s="3"/>
      <c r="DGM85" s="3"/>
      <c r="DGN85" s="3"/>
      <c r="DGO85" s="3"/>
      <c r="DGP85" s="3"/>
      <c r="DGQ85" s="3"/>
      <c r="DGR85" s="3"/>
      <c r="DGS85" s="3"/>
      <c r="DGT85" s="3"/>
      <c r="DGU85" s="3"/>
      <c r="DGV85" s="3"/>
      <c r="DGW85" s="3"/>
      <c r="DGX85" s="3"/>
      <c r="DGY85" s="3"/>
      <c r="DGZ85" s="3"/>
      <c r="DHA85" s="3"/>
      <c r="DHB85" s="3"/>
      <c r="DHC85" s="3"/>
      <c r="DHD85" s="3"/>
      <c r="DHE85" s="3"/>
      <c r="DHF85" s="3"/>
      <c r="DHG85" s="3"/>
      <c r="DHH85" s="3"/>
      <c r="DHI85" s="3"/>
      <c r="DHJ85" s="3"/>
      <c r="DHK85" s="3"/>
      <c r="DHL85" s="3"/>
      <c r="DHM85" s="3"/>
      <c r="DHN85" s="3"/>
      <c r="DHO85" s="3"/>
      <c r="DHP85" s="3"/>
      <c r="DHQ85" s="3"/>
      <c r="DHR85" s="3"/>
      <c r="DHS85" s="3"/>
      <c r="DHT85" s="3"/>
      <c r="DHU85" s="3"/>
      <c r="DHV85" s="3"/>
      <c r="DHW85" s="3"/>
      <c r="DHX85" s="3"/>
      <c r="DHY85" s="3"/>
      <c r="DHZ85" s="3"/>
      <c r="DIA85" s="3"/>
      <c r="DIB85" s="3"/>
      <c r="DIC85" s="3"/>
      <c r="DID85" s="3"/>
      <c r="DIE85" s="3"/>
      <c r="DIF85" s="3"/>
      <c r="DIG85" s="3"/>
      <c r="DIH85" s="3"/>
      <c r="DII85" s="3"/>
      <c r="DIJ85" s="3"/>
      <c r="DIK85" s="3"/>
      <c r="DIL85" s="3"/>
      <c r="DIM85" s="3"/>
      <c r="DIN85" s="3"/>
      <c r="DIO85" s="3"/>
      <c r="DIP85" s="3"/>
      <c r="DIQ85" s="3"/>
      <c r="DIR85" s="3"/>
      <c r="DIS85" s="3"/>
      <c r="DIT85" s="3"/>
      <c r="DIU85" s="3"/>
      <c r="DIV85" s="3"/>
      <c r="DIW85" s="3"/>
      <c r="DIX85" s="3"/>
      <c r="DIY85" s="3"/>
      <c r="DIZ85" s="3"/>
      <c r="DJA85" s="3"/>
      <c r="DJB85" s="3"/>
      <c r="DJC85" s="3"/>
      <c r="DJD85" s="3"/>
      <c r="DJE85" s="3"/>
      <c r="DJF85" s="3"/>
      <c r="DJG85" s="3"/>
      <c r="DJH85" s="3"/>
      <c r="DJI85" s="3"/>
      <c r="DJJ85" s="3"/>
      <c r="DJK85" s="3"/>
      <c r="DJL85" s="3"/>
      <c r="DJM85" s="3"/>
      <c r="DJN85" s="3"/>
      <c r="DJO85" s="3"/>
      <c r="DJP85" s="3"/>
      <c r="DJQ85" s="3"/>
      <c r="DJR85" s="3"/>
      <c r="DJS85" s="3"/>
      <c r="DJT85" s="3"/>
      <c r="DJU85" s="3"/>
      <c r="DJV85" s="3"/>
      <c r="DJW85" s="3"/>
      <c r="DJX85" s="3"/>
      <c r="DJY85" s="3"/>
      <c r="DJZ85" s="3"/>
      <c r="DKA85" s="3"/>
      <c r="DKB85" s="3"/>
      <c r="DKC85" s="3"/>
      <c r="DKD85" s="3"/>
      <c r="DKE85" s="3"/>
      <c r="DKF85" s="3"/>
      <c r="DKG85" s="3"/>
      <c r="DKH85" s="3"/>
      <c r="DKI85" s="3"/>
      <c r="DKJ85" s="3"/>
      <c r="DKK85" s="3"/>
      <c r="DKL85" s="3"/>
      <c r="DKM85" s="3"/>
      <c r="DKN85" s="3"/>
      <c r="DKO85" s="3"/>
      <c r="DKP85" s="3"/>
      <c r="DKQ85" s="3"/>
      <c r="DKR85" s="3"/>
      <c r="DKS85" s="3"/>
      <c r="DKT85" s="3"/>
      <c r="DKU85" s="3"/>
      <c r="DKV85" s="3"/>
      <c r="DKW85" s="3"/>
      <c r="DKX85" s="3"/>
      <c r="DKY85" s="3"/>
      <c r="DKZ85" s="3"/>
      <c r="DLA85" s="3"/>
      <c r="DLB85" s="3"/>
      <c r="DLC85" s="3"/>
      <c r="DLD85" s="3"/>
      <c r="DLE85" s="3"/>
      <c r="DLF85" s="3"/>
      <c r="DLG85" s="3"/>
      <c r="DLH85" s="3"/>
      <c r="DLI85" s="3"/>
      <c r="DLJ85" s="3"/>
      <c r="DLK85" s="3"/>
      <c r="DLL85" s="3"/>
      <c r="DLM85" s="3"/>
      <c r="DLN85" s="3"/>
      <c r="DLO85" s="3"/>
      <c r="DLP85" s="3"/>
      <c r="DLQ85" s="3"/>
      <c r="DLR85" s="3"/>
      <c r="DLS85" s="3"/>
      <c r="DLT85" s="3"/>
      <c r="DLU85" s="3"/>
      <c r="DLV85" s="3"/>
      <c r="DLW85" s="3"/>
      <c r="DLX85" s="3"/>
      <c r="DLY85" s="3"/>
      <c r="DLZ85" s="3"/>
      <c r="DMA85" s="3"/>
      <c r="DMB85" s="3"/>
      <c r="DMC85" s="3"/>
      <c r="DMD85" s="3"/>
      <c r="DME85" s="3"/>
      <c r="DMF85" s="3"/>
      <c r="DMG85" s="3"/>
      <c r="DMH85" s="3"/>
      <c r="DMI85" s="3"/>
      <c r="DMJ85" s="3"/>
      <c r="DMK85" s="3"/>
      <c r="DML85" s="3"/>
      <c r="DMM85" s="3"/>
      <c r="DMN85" s="3"/>
      <c r="DMO85" s="3"/>
      <c r="DMP85" s="3"/>
      <c r="DMQ85" s="3"/>
      <c r="DMR85" s="3"/>
      <c r="DMS85" s="3"/>
      <c r="DMT85" s="3"/>
      <c r="DMU85" s="3"/>
      <c r="DMV85" s="3"/>
      <c r="DMW85" s="3"/>
      <c r="DMX85" s="3"/>
      <c r="DMY85" s="3"/>
      <c r="DMZ85" s="3"/>
      <c r="DNA85" s="3"/>
      <c r="DNB85" s="3"/>
      <c r="DNC85" s="3"/>
      <c r="DND85" s="3"/>
      <c r="DNE85" s="3"/>
      <c r="DNF85" s="3"/>
      <c r="DNG85" s="3"/>
      <c r="DNH85" s="3"/>
      <c r="DNI85" s="3"/>
      <c r="DNJ85" s="3"/>
      <c r="DNK85" s="3"/>
      <c r="DNL85" s="3"/>
      <c r="DNM85" s="3"/>
      <c r="DNN85" s="3"/>
      <c r="DNO85" s="3"/>
      <c r="DNP85" s="3"/>
      <c r="DNQ85" s="3"/>
      <c r="DNR85" s="3"/>
      <c r="DNS85" s="3"/>
      <c r="DNT85" s="3"/>
      <c r="DNU85" s="3"/>
      <c r="DNV85" s="3"/>
      <c r="DNW85" s="3"/>
      <c r="DNX85" s="3"/>
      <c r="DNY85" s="3"/>
      <c r="DNZ85" s="3"/>
      <c r="DOA85" s="3"/>
      <c r="DOB85" s="3"/>
      <c r="DOC85" s="3"/>
      <c r="DOD85" s="3"/>
      <c r="DOE85" s="3"/>
      <c r="DOF85" s="3"/>
      <c r="DOG85" s="3"/>
      <c r="DOH85" s="3"/>
      <c r="DOI85" s="3"/>
      <c r="DOJ85" s="3"/>
      <c r="DOK85" s="3"/>
      <c r="DOL85" s="3"/>
      <c r="DOM85" s="3"/>
      <c r="DON85" s="3"/>
      <c r="DOO85" s="3"/>
      <c r="DOP85" s="3"/>
      <c r="DOQ85" s="3"/>
      <c r="DOR85" s="3"/>
      <c r="DOS85" s="3"/>
      <c r="DOT85" s="3"/>
      <c r="DOU85" s="3"/>
      <c r="DOV85" s="3"/>
      <c r="DOW85" s="3"/>
      <c r="DOX85" s="3"/>
      <c r="DOY85" s="3"/>
      <c r="DOZ85" s="3"/>
      <c r="DPA85" s="3"/>
      <c r="DPB85" s="3"/>
      <c r="DPC85" s="3"/>
      <c r="DPD85" s="3"/>
      <c r="DPE85" s="3"/>
      <c r="DPF85" s="3"/>
      <c r="DPG85" s="3"/>
      <c r="DPH85" s="3"/>
      <c r="DPI85" s="3"/>
      <c r="DPJ85" s="3"/>
      <c r="DPK85" s="3"/>
      <c r="DPL85" s="3"/>
      <c r="DPM85" s="3"/>
      <c r="DPN85" s="3"/>
      <c r="DPO85" s="3"/>
      <c r="DPP85" s="3"/>
      <c r="DPQ85" s="3"/>
      <c r="DPR85" s="3"/>
      <c r="DPS85" s="3"/>
      <c r="DPT85" s="3"/>
      <c r="DPU85" s="3"/>
      <c r="DPV85" s="3"/>
      <c r="DPW85" s="3"/>
      <c r="DPX85" s="3"/>
      <c r="DPY85" s="3"/>
      <c r="DPZ85" s="3"/>
      <c r="DQA85" s="3"/>
      <c r="DQB85" s="3"/>
      <c r="DQC85" s="3"/>
      <c r="DQD85" s="3"/>
      <c r="DQE85" s="3"/>
      <c r="DQF85" s="3"/>
      <c r="DQG85" s="3"/>
      <c r="DQH85" s="3"/>
      <c r="DQI85" s="3"/>
      <c r="DQJ85" s="3"/>
      <c r="DQK85" s="3"/>
      <c r="DQL85" s="3"/>
      <c r="DQM85" s="3"/>
      <c r="DQN85" s="3"/>
      <c r="DQO85" s="3"/>
      <c r="DQP85" s="3"/>
      <c r="DQQ85" s="3"/>
      <c r="DQR85" s="3"/>
      <c r="DQS85" s="3"/>
      <c r="DQT85" s="3"/>
      <c r="DQU85" s="3"/>
      <c r="DQV85" s="3"/>
      <c r="DQW85" s="3"/>
      <c r="DQX85" s="3"/>
      <c r="DQY85" s="3"/>
      <c r="DQZ85" s="3"/>
      <c r="DRA85" s="3"/>
      <c r="DRB85" s="3"/>
      <c r="DRC85" s="3"/>
      <c r="DRD85" s="3"/>
      <c r="DRE85" s="3"/>
      <c r="DRF85" s="3"/>
      <c r="DRG85" s="3"/>
      <c r="DRH85" s="3"/>
      <c r="DRI85" s="3"/>
      <c r="DRJ85" s="3"/>
      <c r="DRK85" s="3"/>
      <c r="DRL85" s="3"/>
      <c r="DRM85" s="3"/>
      <c r="DRN85" s="3"/>
      <c r="DRO85" s="3"/>
      <c r="DRP85" s="3"/>
      <c r="DRQ85" s="3"/>
      <c r="DRR85" s="3"/>
      <c r="DRS85" s="3"/>
      <c r="DRT85" s="3"/>
      <c r="DRU85" s="3"/>
      <c r="DRV85" s="3"/>
      <c r="DRW85" s="3"/>
      <c r="DRX85" s="3"/>
      <c r="DRY85" s="3"/>
      <c r="DRZ85" s="3"/>
      <c r="DSA85" s="3"/>
      <c r="DSB85" s="3"/>
      <c r="DSC85" s="3"/>
      <c r="DSD85" s="3"/>
      <c r="DSE85" s="3"/>
      <c r="DSF85" s="3"/>
      <c r="DSG85" s="3"/>
      <c r="DSH85" s="3"/>
      <c r="DSI85" s="3"/>
      <c r="DSJ85" s="3"/>
      <c r="DSK85" s="3"/>
      <c r="DSL85" s="3"/>
      <c r="DSM85" s="3"/>
      <c r="DSN85" s="3"/>
      <c r="DSO85" s="3"/>
      <c r="DSP85" s="3"/>
      <c r="DSQ85" s="3"/>
      <c r="DSR85" s="3"/>
      <c r="DSS85" s="3"/>
      <c r="DST85" s="3"/>
      <c r="DSU85" s="3"/>
      <c r="DSV85" s="3"/>
      <c r="DSW85" s="3"/>
      <c r="DSX85" s="3"/>
      <c r="DSY85" s="3"/>
      <c r="DSZ85" s="3"/>
      <c r="DTA85" s="3"/>
      <c r="DTB85" s="3"/>
      <c r="DTC85" s="3"/>
      <c r="DTD85" s="3"/>
      <c r="DTE85" s="3"/>
      <c r="DTF85" s="3"/>
      <c r="DTG85" s="3"/>
      <c r="DTH85" s="3"/>
      <c r="DTI85" s="3"/>
      <c r="DTJ85" s="3"/>
      <c r="DTK85" s="3"/>
      <c r="DTL85" s="3"/>
      <c r="DTM85" s="3"/>
      <c r="DTN85" s="3"/>
      <c r="DTO85" s="3"/>
      <c r="DTP85" s="3"/>
      <c r="DTQ85" s="3"/>
      <c r="DTR85" s="3"/>
      <c r="DTS85" s="3"/>
      <c r="DTT85" s="3"/>
      <c r="DTU85" s="3"/>
      <c r="DTV85" s="3"/>
      <c r="DTW85" s="3"/>
      <c r="DTX85" s="3"/>
      <c r="DTY85" s="3"/>
      <c r="DTZ85" s="3"/>
      <c r="DUA85" s="3"/>
      <c r="DUB85" s="3"/>
      <c r="DUC85" s="3"/>
      <c r="DUD85" s="3"/>
      <c r="DUE85" s="3"/>
      <c r="DUF85" s="3"/>
      <c r="DUG85" s="3"/>
      <c r="DUH85" s="3"/>
      <c r="DUI85" s="3"/>
      <c r="DUJ85" s="3"/>
      <c r="DUK85" s="3"/>
      <c r="DUL85" s="3"/>
      <c r="DUM85" s="3"/>
      <c r="DUN85" s="3"/>
      <c r="DUO85" s="3"/>
      <c r="DUP85" s="3"/>
      <c r="DUQ85" s="3"/>
      <c r="DUR85" s="3"/>
      <c r="DUS85" s="3"/>
      <c r="DUT85" s="3"/>
      <c r="DUU85" s="3"/>
      <c r="DUV85" s="3"/>
      <c r="DUW85" s="3"/>
      <c r="DUX85" s="3"/>
      <c r="DUY85" s="3"/>
      <c r="DUZ85" s="3"/>
      <c r="DVA85" s="3"/>
      <c r="DVB85" s="3"/>
      <c r="DVC85" s="3"/>
      <c r="DVD85" s="3"/>
      <c r="DVE85" s="3"/>
      <c r="DVF85" s="3"/>
      <c r="DVG85" s="3"/>
      <c r="DVH85" s="3"/>
      <c r="DVI85" s="3"/>
      <c r="DVJ85" s="3"/>
      <c r="DVK85" s="3"/>
      <c r="DVL85" s="3"/>
      <c r="DVM85" s="3"/>
      <c r="DVN85" s="3"/>
      <c r="DVO85" s="3"/>
      <c r="DVP85" s="3"/>
      <c r="DVQ85" s="3"/>
      <c r="DVR85" s="3"/>
      <c r="DVS85" s="3"/>
      <c r="DVT85" s="3"/>
      <c r="DVU85" s="3"/>
      <c r="DVV85" s="3"/>
      <c r="DVW85" s="3"/>
      <c r="DVX85" s="3"/>
      <c r="DVY85" s="3"/>
      <c r="DVZ85" s="3"/>
      <c r="DWA85" s="3"/>
      <c r="DWB85" s="3"/>
      <c r="DWC85" s="3"/>
      <c r="DWD85" s="3"/>
      <c r="DWE85" s="3"/>
      <c r="DWF85" s="3"/>
      <c r="DWG85" s="3"/>
      <c r="DWH85" s="3"/>
      <c r="DWI85" s="3"/>
      <c r="DWJ85" s="3"/>
      <c r="DWK85" s="3"/>
      <c r="DWL85" s="3"/>
      <c r="DWM85" s="3"/>
      <c r="DWN85" s="3"/>
      <c r="DWO85" s="3"/>
      <c r="DWP85" s="3"/>
      <c r="DWQ85" s="3"/>
      <c r="DWR85" s="3"/>
      <c r="DWS85" s="3"/>
      <c r="DWT85" s="3"/>
      <c r="DWU85" s="3"/>
      <c r="DWV85" s="3"/>
      <c r="DWW85" s="3"/>
      <c r="DWX85" s="3"/>
      <c r="DWY85" s="3"/>
      <c r="DWZ85" s="3"/>
      <c r="DXA85" s="3"/>
      <c r="DXB85" s="3"/>
      <c r="DXC85" s="3"/>
      <c r="DXD85" s="3"/>
      <c r="DXE85" s="3"/>
      <c r="DXF85" s="3"/>
      <c r="DXG85" s="3"/>
      <c r="DXH85" s="3"/>
      <c r="DXI85" s="3"/>
      <c r="DXJ85" s="3"/>
      <c r="DXK85" s="3"/>
      <c r="DXL85" s="3"/>
      <c r="DXM85" s="3"/>
      <c r="DXN85" s="3"/>
      <c r="DXO85" s="3"/>
      <c r="DXP85" s="3"/>
      <c r="DXQ85" s="3"/>
      <c r="DXR85" s="3"/>
      <c r="DXS85" s="3"/>
      <c r="DXT85" s="3"/>
      <c r="DXU85" s="3"/>
      <c r="DXV85" s="3"/>
      <c r="DXW85" s="3"/>
      <c r="DXX85" s="3"/>
      <c r="DXY85" s="3"/>
      <c r="DXZ85" s="3"/>
      <c r="DYA85" s="3"/>
      <c r="DYB85" s="3"/>
      <c r="DYC85" s="3"/>
      <c r="DYD85" s="3"/>
      <c r="DYE85" s="3"/>
      <c r="DYF85" s="3"/>
      <c r="DYG85" s="3"/>
      <c r="DYH85" s="3"/>
      <c r="DYI85" s="3"/>
      <c r="DYJ85" s="3"/>
      <c r="DYK85" s="3"/>
      <c r="DYL85" s="3"/>
      <c r="DYM85" s="3"/>
      <c r="DYN85" s="3"/>
      <c r="DYO85" s="3"/>
      <c r="DYP85" s="3"/>
      <c r="DYQ85" s="3"/>
      <c r="DYR85" s="3"/>
      <c r="DYS85" s="3"/>
      <c r="DYT85" s="3"/>
      <c r="DYU85" s="3"/>
      <c r="DYV85" s="3"/>
      <c r="DYW85" s="3"/>
      <c r="DYX85" s="3"/>
      <c r="DYY85" s="3"/>
      <c r="DYZ85" s="3"/>
      <c r="DZA85" s="3"/>
      <c r="DZB85" s="3"/>
      <c r="DZC85" s="3"/>
      <c r="DZD85" s="3"/>
      <c r="DZE85" s="3"/>
      <c r="DZF85" s="3"/>
      <c r="DZG85" s="3"/>
      <c r="DZH85" s="3"/>
      <c r="DZI85" s="3"/>
      <c r="DZJ85" s="3"/>
      <c r="DZK85" s="3"/>
      <c r="DZL85" s="3"/>
      <c r="DZM85" s="3"/>
      <c r="DZN85" s="3"/>
      <c r="DZO85" s="3"/>
      <c r="DZP85" s="3"/>
      <c r="DZQ85" s="3"/>
      <c r="DZR85" s="3"/>
      <c r="DZS85" s="3"/>
      <c r="DZT85" s="3"/>
      <c r="DZU85" s="3"/>
      <c r="DZV85" s="3"/>
      <c r="DZW85" s="3"/>
      <c r="DZX85" s="3"/>
      <c r="DZY85" s="3"/>
      <c r="DZZ85" s="3"/>
      <c r="EAA85" s="3"/>
      <c r="EAB85" s="3"/>
      <c r="EAC85" s="3"/>
      <c r="EAD85" s="3"/>
      <c r="EAE85" s="3"/>
      <c r="EAF85" s="3"/>
      <c r="EAG85" s="3"/>
      <c r="EAH85" s="3"/>
      <c r="EAI85" s="3"/>
      <c r="EAJ85" s="3"/>
      <c r="EAK85" s="3"/>
      <c r="EAL85" s="3"/>
      <c r="EAM85" s="3"/>
      <c r="EAN85" s="3"/>
      <c r="EAO85" s="3"/>
      <c r="EAP85" s="3"/>
      <c r="EAQ85" s="3"/>
      <c r="EAR85" s="3"/>
      <c r="EAS85" s="3"/>
      <c r="EAT85" s="3"/>
      <c r="EAU85" s="3"/>
      <c r="EAV85" s="3"/>
      <c r="EAW85" s="3"/>
      <c r="EAX85" s="3"/>
      <c r="EAY85" s="3"/>
      <c r="EAZ85" s="3"/>
      <c r="EBA85" s="3"/>
      <c r="EBB85" s="3"/>
      <c r="EBC85" s="3"/>
      <c r="EBD85" s="3"/>
      <c r="EBE85" s="3"/>
      <c r="EBF85" s="3"/>
      <c r="EBG85" s="3"/>
      <c r="EBH85" s="3"/>
      <c r="EBI85" s="3"/>
      <c r="EBJ85" s="3"/>
      <c r="EBK85" s="3"/>
      <c r="EBL85" s="3"/>
      <c r="EBM85" s="3"/>
      <c r="EBN85" s="3"/>
      <c r="EBO85" s="3"/>
      <c r="EBP85" s="3"/>
      <c r="EBQ85" s="3"/>
      <c r="EBR85" s="3"/>
      <c r="EBS85" s="3"/>
      <c r="EBT85" s="3"/>
      <c r="EBU85" s="3"/>
      <c r="EBV85" s="3"/>
      <c r="EBW85" s="3"/>
      <c r="EBX85" s="3"/>
      <c r="EBY85" s="3"/>
      <c r="EBZ85" s="3"/>
      <c r="ECA85" s="3"/>
      <c r="ECB85" s="3"/>
      <c r="ECC85" s="3"/>
      <c r="ECD85" s="3"/>
      <c r="ECE85" s="3"/>
      <c r="ECF85" s="3"/>
      <c r="ECG85" s="3"/>
      <c r="ECH85" s="3"/>
      <c r="ECI85" s="3"/>
      <c r="ECJ85" s="3"/>
      <c r="ECK85" s="3"/>
      <c r="ECL85" s="3"/>
      <c r="ECM85" s="3"/>
      <c r="ECN85" s="3"/>
      <c r="ECO85" s="3"/>
      <c r="ECP85" s="3"/>
      <c r="ECQ85" s="3"/>
      <c r="ECR85" s="3"/>
      <c r="ECS85" s="3"/>
      <c r="ECT85" s="3"/>
      <c r="ECU85" s="3"/>
      <c r="ECV85" s="3"/>
      <c r="ECW85" s="3"/>
      <c r="ECX85" s="3"/>
      <c r="ECY85" s="3"/>
      <c r="ECZ85" s="3"/>
      <c r="EDA85" s="3"/>
      <c r="EDB85" s="3"/>
      <c r="EDC85" s="3"/>
      <c r="EDD85" s="3"/>
      <c r="EDE85" s="3"/>
      <c r="EDF85" s="3"/>
      <c r="EDG85" s="3"/>
      <c r="EDH85" s="3"/>
      <c r="EDI85" s="3"/>
      <c r="EDJ85" s="3"/>
      <c r="EDK85" s="3"/>
      <c r="EDL85" s="3"/>
      <c r="EDM85" s="3"/>
      <c r="EDN85" s="3"/>
      <c r="EDO85" s="3"/>
      <c r="EDP85" s="3"/>
      <c r="EDQ85" s="3"/>
      <c r="EDR85" s="3"/>
      <c r="EDS85" s="3"/>
      <c r="EDT85" s="3"/>
      <c r="EDU85" s="3"/>
      <c r="EDV85" s="3"/>
      <c r="EDW85" s="3"/>
      <c r="EDX85" s="3"/>
      <c r="EDY85" s="3"/>
      <c r="EDZ85" s="3"/>
      <c r="EEA85" s="3"/>
      <c r="EEB85" s="3"/>
      <c r="EEC85" s="3"/>
      <c r="EED85" s="3"/>
      <c r="EEE85" s="3"/>
      <c r="EEF85" s="3"/>
      <c r="EEG85" s="3"/>
      <c r="EEH85" s="3"/>
      <c r="EEI85" s="3"/>
      <c r="EEJ85" s="3"/>
      <c r="EEK85" s="3"/>
      <c r="EEL85" s="3"/>
      <c r="EEM85" s="3"/>
      <c r="EEN85" s="3"/>
      <c r="EEO85" s="3"/>
      <c r="EEP85" s="3"/>
      <c r="EEQ85" s="3"/>
      <c r="EER85" s="3"/>
      <c r="EES85" s="3"/>
      <c r="EET85" s="3"/>
      <c r="EEU85" s="3"/>
      <c r="EEV85" s="3"/>
      <c r="EEW85" s="3"/>
      <c r="EEX85" s="3"/>
      <c r="EEY85" s="3"/>
      <c r="EEZ85" s="3"/>
      <c r="EFA85" s="3"/>
      <c r="EFB85" s="3"/>
      <c r="EFC85" s="3"/>
      <c r="EFD85" s="3"/>
      <c r="EFE85" s="3"/>
      <c r="EFF85" s="3"/>
      <c r="EFG85" s="3"/>
      <c r="EFH85" s="3"/>
      <c r="EFI85" s="3"/>
      <c r="EFJ85" s="3"/>
      <c r="EFK85" s="3"/>
      <c r="EFL85" s="3"/>
      <c r="EFM85" s="3"/>
      <c r="EFN85" s="3"/>
      <c r="EFO85" s="3"/>
      <c r="EFP85" s="3"/>
      <c r="EFQ85" s="3"/>
      <c r="EFR85" s="3"/>
      <c r="EFS85" s="3"/>
      <c r="EFT85" s="3"/>
      <c r="EFU85" s="3"/>
      <c r="EFV85" s="3"/>
      <c r="EFW85" s="3"/>
      <c r="EFX85" s="3"/>
      <c r="EFY85" s="3"/>
      <c r="EFZ85" s="3"/>
      <c r="EGA85" s="3"/>
      <c r="EGB85" s="3"/>
      <c r="EGC85" s="3"/>
      <c r="EGD85" s="3"/>
      <c r="EGE85" s="3"/>
      <c r="EGF85" s="3"/>
      <c r="EGG85" s="3"/>
      <c r="EGH85" s="3"/>
      <c r="EGI85" s="3"/>
      <c r="EGJ85" s="3"/>
      <c r="EGK85" s="3"/>
      <c r="EGL85" s="3"/>
      <c r="EGM85" s="3"/>
      <c r="EGN85" s="3"/>
      <c r="EGO85" s="3"/>
      <c r="EGP85" s="3"/>
      <c r="EGQ85" s="3"/>
      <c r="EGR85" s="3"/>
      <c r="EGS85" s="3"/>
      <c r="EGT85" s="3"/>
      <c r="EGU85" s="3"/>
      <c r="EGV85" s="3"/>
      <c r="EGW85" s="3"/>
      <c r="EGX85" s="3"/>
      <c r="EGY85" s="3"/>
      <c r="EGZ85" s="3"/>
      <c r="EHA85" s="3"/>
      <c r="EHB85" s="3"/>
      <c r="EHC85" s="3"/>
      <c r="EHD85" s="3"/>
      <c r="EHE85" s="3"/>
      <c r="EHF85" s="3"/>
      <c r="EHG85" s="3"/>
      <c r="EHH85" s="3"/>
      <c r="EHI85" s="3"/>
      <c r="EHJ85" s="3"/>
      <c r="EHK85" s="3"/>
      <c r="EHL85" s="3"/>
      <c r="EHM85" s="3"/>
      <c r="EHN85" s="3"/>
      <c r="EHO85" s="3"/>
      <c r="EHP85" s="3"/>
      <c r="EHQ85" s="3"/>
      <c r="EHR85" s="3"/>
      <c r="EHS85" s="3"/>
      <c r="EHT85" s="3"/>
      <c r="EHU85" s="3"/>
      <c r="EHV85" s="3"/>
      <c r="EHW85" s="3"/>
      <c r="EHX85" s="3"/>
      <c r="EHY85" s="3"/>
      <c r="EHZ85" s="3"/>
      <c r="EIA85" s="3"/>
      <c r="EIB85" s="3"/>
      <c r="EIC85" s="3"/>
      <c r="EID85" s="3"/>
      <c r="EIE85" s="3"/>
      <c r="EIF85" s="3"/>
      <c r="EIG85" s="3"/>
      <c r="EIH85" s="3"/>
      <c r="EII85" s="3"/>
      <c r="EIJ85" s="3"/>
      <c r="EIK85" s="3"/>
      <c r="EIL85" s="3"/>
      <c r="EIM85" s="3"/>
      <c r="EIN85" s="3"/>
      <c r="EIO85" s="3"/>
      <c r="EIP85" s="3"/>
      <c r="EIQ85" s="3"/>
      <c r="EIR85" s="3"/>
      <c r="EIS85" s="3"/>
      <c r="EIT85" s="3"/>
      <c r="EIU85" s="3"/>
      <c r="EIV85" s="3"/>
      <c r="EIW85" s="3"/>
      <c r="EIX85" s="3"/>
      <c r="EIY85" s="3"/>
      <c r="EIZ85" s="3"/>
      <c r="EJA85" s="3"/>
      <c r="EJB85" s="3"/>
      <c r="EJC85" s="3"/>
      <c r="EJD85" s="3"/>
      <c r="EJE85" s="3"/>
      <c r="EJF85" s="3"/>
      <c r="EJG85" s="3"/>
      <c r="EJH85" s="3"/>
      <c r="EJI85" s="3"/>
      <c r="EJJ85" s="3"/>
      <c r="EJK85" s="3"/>
      <c r="EJL85" s="3"/>
      <c r="EJM85" s="3"/>
      <c r="EJN85" s="3"/>
      <c r="EJO85" s="3"/>
      <c r="EJP85" s="3"/>
      <c r="EJQ85" s="3"/>
      <c r="EJR85" s="3"/>
      <c r="EJS85" s="3"/>
      <c r="EJT85" s="3"/>
      <c r="EJU85" s="3"/>
      <c r="EJV85" s="3"/>
      <c r="EJW85" s="3"/>
      <c r="EJX85" s="3"/>
      <c r="EJY85" s="3"/>
      <c r="EJZ85" s="3"/>
      <c r="EKA85" s="3"/>
      <c r="EKB85" s="3"/>
      <c r="EKC85" s="3"/>
      <c r="EKD85" s="3"/>
      <c r="EKE85" s="3"/>
      <c r="EKF85" s="3"/>
      <c r="EKG85" s="3"/>
      <c r="EKH85" s="3"/>
      <c r="EKI85" s="3"/>
      <c r="EKJ85" s="3"/>
      <c r="EKK85" s="3"/>
      <c r="EKL85" s="3"/>
      <c r="EKM85" s="3"/>
      <c r="EKN85" s="3"/>
      <c r="EKO85" s="3"/>
      <c r="EKP85" s="3"/>
      <c r="EKQ85" s="3"/>
      <c r="EKR85" s="3"/>
      <c r="EKS85" s="3"/>
      <c r="EKT85" s="3"/>
      <c r="EKU85" s="3"/>
      <c r="EKV85" s="3"/>
      <c r="EKW85" s="3"/>
      <c r="EKX85" s="3"/>
      <c r="EKY85" s="3"/>
      <c r="EKZ85" s="3"/>
      <c r="ELA85" s="3"/>
      <c r="ELB85" s="3"/>
      <c r="ELC85" s="3"/>
      <c r="ELD85" s="3"/>
      <c r="ELE85" s="3"/>
      <c r="ELF85" s="3"/>
      <c r="ELG85" s="3"/>
      <c r="ELH85" s="3"/>
      <c r="ELI85" s="3"/>
      <c r="ELJ85" s="3"/>
      <c r="ELK85" s="3"/>
      <c r="ELL85" s="3"/>
      <c r="ELM85" s="3"/>
      <c r="ELN85" s="3"/>
      <c r="ELO85" s="3"/>
      <c r="ELP85" s="3"/>
      <c r="ELQ85" s="3"/>
      <c r="ELR85" s="3"/>
      <c r="ELS85" s="3"/>
      <c r="ELT85" s="3"/>
      <c r="ELU85" s="3"/>
      <c r="ELV85" s="3"/>
      <c r="ELW85" s="3"/>
      <c r="ELX85" s="3"/>
      <c r="ELY85" s="3"/>
      <c r="ELZ85" s="3"/>
      <c r="EMA85" s="3"/>
      <c r="EMB85" s="3"/>
      <c r="EMC85" s="3"/>
      <c r="EMD85" s="3"/>
      <c r="EME85" s="3"/>
      <c r="EMF85" s="3"/>
      <c r="EMG85" s="3"/>
      <c r="EMH85" s="3"/>
      <c r="EMI85" s="3"/>
      <c r="EMJ85" s="3"/>
      <c r="EMK85" s="3"/>
      <c r="EML85" s="3"/>
      <c r="EMM85" s="3"/>
      <c r="EMN85" s="3"/>
      <c r="EMO85" s="3"/>
      <c r="EMP85" s="3"/>
      <c r="EMQ85" s="3"/>
      <c r="EMR85" s="3"/>
      <c r="EMS85" s="3"/>
      <c r="EMT85" s="3"/>
      <c r="EMU85" s="3"/>
      <c r="EMV85" s="3"/>
      <c r="EMW85" s="3"/>
      <c r="EMX85" s="3"/>
      <c r="EMY85" s="3"/>
      <c r="EMZ85" s="3"/>
      <c r="ENA85" s="3"/>
      <c r="ENB85" s="3"/>
      <c r="ENC85" s="3"/>
      <c r="END85" s="3"/>
      <c r="ENE85" s="3"/>
      <c r="ENF85" s="3"/>
      <c r="ENG85" s="3"/>
      <c r="ENH85" s="3"/>
      <c r="ENI85" s="3"/>
      <c r="ENJ85" s="3"/>
      <c r="ENK85" s="3"/>
      <c r="ENL85" s="3"/>
      <c r="ENM85" s="3"/>
      <c r="ENN85" s="3"/>
      <c r="ENO85" s="3"/>
      <c r="ENP85" s="3"/>
      <c r="ENQ85" s="3"/>
      <c r="ENR85" s="3"/>
      <c r="ENS85" s="3"/>
      <c r="ENT85" s="3"/>
      <c r="ENU85" s="3"/>
      <c r="ENV85" s="3"/>
      <c r="ENW85" s="3"/>
      <c r="ENX85" s="3"/>
      <c r="ENY85" s="3"/>
      <c r="ENZ85" s="3"/>
      <c r="EOA85" s="3"/>
      <c r="EOB85" s="3"/>
      <c r="EOC85" s="3"/>
      <c r="EOD85" s="3"/>
      <c r="EOE85" s="3"/>
      <c r="EOF85" s="3"/>
      <c r="EOG85" s="3"/>
      <c r="EOH85" s="3"/>
      <c r="EOI85" s="3"/>
      <c r="EOJ85" s="3"/>
      <c r="EOK85" s="3"/>
      <c r="EOL85" s="3"/>
      <c r="EOM85" s="3"/>
      <c r="EON85" s="3"/>
      <c r="EOO85" s="3"/>
      <c r="EOP85" s="3"/>
      <c r="EOQ85" s="3"/>
      <c r="EOR85" s="3"/>
      <c r="EOS85" s="3"/>
      <c r="EOT85" s="3"/>
      <c r="EOU85" s="3"/>
      <c r="EOV85" s="3"/>
      <c r="EOW85" s="3"/>
      <c r="EOX85" s="3"/>
      <c r="EOY85" s="3"/>
      <c r="EOZ85" s="3"/>
      <c r="EPA85" s="3"/>
      <c r="EPB85" s="3"/>
      <c r="EPC85" s="3"/>
      <c r="EPD85" s="3"/>
      <c r="EPE85" s="3"/>
      <c r="EPF85" s="3"/>
      <c r="EPG85" s="3"/>
      <c r="EPH85" s="3"/>
      <c r="EPI85" s="3"/>
      <c r="EPJ85" s="3"/>
      <c r="EPK85" s="3"/>
      <c r="EPL85" s="3"/>
      <c r="EPM85" s="3"/>
      <c r="EPN85" s="3"/>
      <c r="EPO85" s="3"/>
      <c r="EPP85" s="3"/>
      <c r="EPQ85" s="3"/>
      <c r="EPR85" s="3"/>
      <c r="EPS85" s="3"/>
      <c r="EPT85" s="3"/>
      <c r="EPU85" s="3"/>
      <c r="EPV85" s="3"/>
      <c r="EPW85" s="3"/>
      <c r="EPX85" s="3"/>
      <c r="EPY85" s="3"/>
      <c r="EPZ85" s="3"/>
      <c r="EQA85" s="3"/>
      <c r="EQB85" s="3"/>
      <c r="EQC85" s="3"/>
      <c r="EQD85" s="3"/>
      <c r="EQE85" s="3"/>
      <c r="EQF85" s="3"/>
      <c r="EQG85" s="3"/>
      <c r="EQH85" s="3"/>
      <c r="EQI85" s="3"/>
      <c r="EQJ85" s="3"/>
      <c r="EQK85" s="3"/>
      <c r="EQL85" s="3"/>
      <c r="EQM85" s="3"/>
      <c r="EQN85" s="3"/>
      <c r="EQO85" s="3"/>
      <c r="EQP85" s="3"/>
      <c r="EQQ85" s="3"/>
      <c r="EQR85" s="3"/>
      <c r="EQS85" s="3"/>
      <c r="EQT85" s="3"/>
      <c r="EQU85" s="3"/>
      <c r="EQV85" s="3"/>
      <c r="EQW85" s="3"/>
      <c r="EQX85" s="3"/>
      <c r="EQY85" s="3"/>
      <c r="EQZ85" s="3"/>
      <c r="ERA85" s="3"/>
      <c r="ERB85" s="3"/>
      <c r="ERC85" s="3"/>
      <c r="ERD85" s="3"/>
      <c r="ERE85" s="3"/>
      <c r="ERF85" s="3"/>
      <c r="ERG85" s="3"/>
      <c r="ERH85" s="3"/>
      <c r="ERI85" s="3"/>
      <c r="ERJ85" s="3"/>
      <c r="ERK85" s="3"/>
      <c r="ERL85" s="3"/>
      <c r="ERM85" s="3"/>
      <c r="ERN85" s="3"/>
      <c r="ERO85" s="3"/>
      <c r="ERP85" s="3"/>
      <c r="ERQ85" s="3"/>
      <c r="ERR85" s="3"/>
      <c r="ERS85" s="3"/>
      <c r="ERT85" s="3"/>
      <c r="ERU85" s="3"/>
      <c r="ERV85" s="3"/>
      <c r="ERW85" s="3"/>
      <c r="ERX85" s="3"/>
      <c r="ERY85" s="3"/>
      <c r="ERZ85" s="3"/>
      <c r="ESA85" s="3"/>
      <c r="ESB85" s="3"/>
      <c r="ESC85" s="3"/>
      <c r="ESD85" s="3"/>
      <c r="ESE85" s="3"/>
      <c r="ESF85" s="3"/>
      <c r="ESG85" s="3"/>
      <c r="ESH85" s="3"/>
      <c r="ESI85" s="3"/>
      <c r="ESJ85" s="3"/>
      <c r="ESK85" s="3"/>
      <c r="ESL85" s="3"/>
      <c r="ESM85" s="3"/>
      <c r="ESN85" s="3"/>
      <c r="ESO85" s="3"/>
      <c r="ESP85" s="3"/>
      <c r="ESQ85" s="3"/>
      <c r="ESR85" s="3"/>
      <c r="ESS85" s="3"/>
      <c r="EST85" s="3"/>
      <c r="ESU85" s="3"/>
      <c r="ESV85" s="3"/>
      <c r="ESW85" s="3"/>
      <c r="ESX85" s="3"/>
      <c r="ESY85" s="3"/>
      <c r="ESZ85" s="3"/>
      <c r="ETA85" s="3"/>
      <c r="ETB85" s="3"/>
      <c r="ETC85" s="3"/>
      <c r="ETD85" s="3"/>
      <c r="ETE85" s="3"/>
      <c r="ETF85" s="3"/>
      <c r="ETG85" s="3"/>
      <c r="ETH85" s="3"/>
      <c r="ETI85" s="3"/>
      <c r="ETJ85" s="3"/>
      <c r="ETK85" s="3"/>
      <c r="ETL85" s="3"/>
      <c r="ETM85" s="3"/>
      <c r="ETN85" s="3"/>
      <c r="ETO85" s="3"/>
      <c r="ETP85" s="3"/>
      <c r="ETQ85" s="3"/>
      <c r="ETR85" s="3"/>
      <c r="ETS85" s="3"/>
      <c r="ETT85" s="3"/>
      <c r="ETU85" s="3"/>
      <c r="ETV85" s="3"/>
      <c r="ETW85" s="3"/>
      <c r="ETX85" s="3"/>
      <c r="ETY85" s="3"/>
      <c r="ETZ85" s="3"/>
      <c r="EUA85" s="3"/>
      <c r="EUB85" s="3"/>
      <c r="EUC85" s="3"/>
      <c r="EUD85" s="3"/>
      <c r="EUE85" s="3"/>
      <c r="EUF85" s="3"/>
      <c r="EUG85" s="3"/>
      <c r="EUH85" s="3"/>
      <c r="EUI85" s="3"/>
      <c r="EUJ85" s="3"/>
      <c r="EUK85" s="3"/>
      <c r="EUL85" s="3"/>
      <c r="EUM85" s="3"/>
      <c r="EUN85" s="3"/>
      <c r="EUO85" s="3"/>
      <c r="EUP85" s="3"/>
      <c r="EUQ85" s="3"/>
      <c r="EUR85" s="3"/>
      <c r="EUS85" s="3"/>
      <c r="EUT85" s="3"/>
      <c r="EUU85" s="3"/>
      <c r="EUV85" s="3"/>
      <c r="EUW85" s="3"/>
      <c r="EUX85" s="3"/>
      <c r="EUY85" s="3"/>
      <c r="EUZ85" s="3"/>
      <c r="EVA85" s="3"/>
      <c r="EVB85" s="3"/>
      <c r="EVC85" s="3"/>
      <c r="EVD85" s="3"/>
      <c r="EVE85" s="3"/>
      <c r="EVF85" s="3"/>
      <c r="EVG85" s="3"/>
      <c r="EVH85" s="3"/>
      <c r="EVI85" s="3"/>
      <c r="EVJ85" s="3"/>
      <c r="EVK85" s="3"/>
      <c r="EVL85" s="3"/>
      <c r="EVM85" s="3"/>
      <c r="EVN85" s="3"/>
      <c r="EVO85" s="3"/>
      <c r="EVP85" s="3"/>
      <c r="EVQ85" s="3"/>
      <c r="EVR85" s="3"/>
      <c r="EVS85" s="3"/>
      <c r="EVT85" s="3"/>
      <c r="EVU85" s="3"/>
      <c r="EVV85" s="3"/>
      <c r="EVW85" s="3"/>
      <c r="EVX85" s="3"/>
      <c r="EVY85" s="3"/>
      <c r="EVZ85" s="3"/>
      <c r="EWA85" s="3"/>
      <c r="EWB85" s="3"/>
      <c r="EWC85" s="3"/>
      <c r="EWD85" s="3"/>
      <c r="EWE85" s="3"/>
      <c r="EWF85" s="3"/>
      <c r="EWG85" s="3"/>
      <c r="EWH85" s="3"/>
      <c r="EWI85" s="3"/>
      <c r="EWJ85" s="3"/>
      <c r="EWK85" s="3"/>
      <c r="EWL85" s="3"/>
      <c r="EWM85" s="3"/>
      <c r="EWN85" s="3"/>
      <c r="EWO85" s="3"/>
      <c r="EWP85" s="3"/>
      <c r="EWQ85" s="3"/>
      <c r="EWR85" s="3"/>
      <c r="EWS85" s="3"/>
      <c r="EWT85" s="3"/>
      <c r="EWU85" s="3"/>
      <c r="EWV85" s="3"/>
      <c r="EWW85" s="3"/>
      <c r="EWX85" s="3"/>
      <c r="EWY85" s="3"/>
      <c r="EWZ85" s="3"/>
      <c r="EXA85" s="3"/>
      <c r="EXB85" s="3"/>
      <c r="EXC85" s="3"/>
      <c r="EXD85" s="3"/>
      <c r="EXE85" s="3"/>
      <c r="EXF85" s="3"/>
      <c r="EXG85" s="3"/>
      <c r="EXH85" s="3"/>
      <c r="EXI85" s="3"/>
      <c r="EXJ85" s="3"/>
      <c r="EXK85" s="3"/>
      <c r="EXL85" s="3"/>
      <c r="EXM85" s="3"/>
      <c r="EXN85" s="3"/>
      <c r="EXO85" s="3"/>
      <c r="EXP85" s="3"/>
      <c r="EXQ85" s="3"/>
      <c r="EXR85" s="3"/>
      <c r="EXS85" s="3"/>
      <c r="EXT85" s="3"/>
      <c r="EXU85" s="3"/>
      <c r="EXV85" s="3"/>
      <c r="EXW85" s="3"/>
      <c r="EXX85" s="3"/>
      <c r="EXY85" s="3"/>
      <c r="EXZ85" s="3"/>
      <c r="EYA85" s="3"/>
      <c r="EYB85" s="3"/>
      <c r="EYC85" s="3"/>
      <c r="EYD85" s="3"/>
      <c r="EYE85" s="3"/>
      <c r="EYF85" s="3"/>
      <c r="EYG85" s="3"/>
      <c r="EYH85" s="3"/>
      <c r="EYI85" s="3"/>
      <c r="EYJ85" s="3"/>
      <c r="EYK85" s="3"/>
      <c r="EYL85" s="3"/>
      <c r="EYM85" s="3"/>
      <c r="EYN85" s="3"/>
      <c r="EYO85" s="3"/>
      <c r="EYP85" s="3"/>
      <c r="EYQ85" s="3"/>
      <c r="EYR85" s="3"/>
      <c r="EYS85" s="3"/>
      <c r="EYT85" s="3"/>
      <c r="EYU85" s="3"/>
      <c r="EYV85" s="3"/>
      <c r="EYW85" s="3"/>
      <c r="EYX85" s="3"/>
      <c r="EYY85" s="3"/>
      <c r="EYZ85" s="3"/>
      <c r="EZA85" s="3"/>
      <c r="EZB85" s="3"/>
      <c r="EZC85" s="3"/>
      <c r="EZD85" s="3"/>
      <c r="EZE85" s="3"/>
      <c r="EZF85" s="3"/>
      <c r="EZG85" s="3"/>
      <c r="EZH85" s="3"/>
      <c r="EZI85" s="3"/>
      <c r="EZJ85" s="3"/>
      <c r="EZK85" s="3"/>
      <c r="EZL85" s="3"/>
      <c r="EZM85" s="3"/>
      <c r="EZN85" s="3"/>
      <c r="EZO85" s="3"/>
      <c r="EZP85" s="3"/>
      <c r="EZQ85" s="3"/>
      <c r="EZR85" s="3"/>
      <c r="EZS85" s="3"/>
      <c r="EZT85" s="3"/>
      <c r="EZU85" s="3"/>
      <c r="EZV85" s="3"/>
      <c r="EZW85" s="3"/>
      <c r="EZX85" s="3"/>
      <c r="EZY85" s="3"/>
      <c r="EZZ85" s="3"/>
      <c r="FAA85" s="3"/>
      <c r="FAB85" s="3"/>
      <c r="FAC85" s="3"/>
      <c r="FAD85" s="3"/>
      <c r="FAE85" s="3"/>
      <c r="FAF85" s="3"/>
      <c r="FAG85" s="3"/>
      <c r="FAH85" s="3"/>
      <c r="FAI85" s="3"/>
      <c r="FAJ85" s="3"/>
      <c r="FAK85" s="3"/>
      <c r="FAL85" s="3"/>
      <c r="FAM85" s="3"/>
      <c r="FAN85" s="3"/>
      <c r="FAO85" s="3"/>
      <c r="FAP85" s="3"/>
      <c r="FAQ85" s="3"/>
      <c r="FAR85" s="3"/>
      <c r="FAS85" s="3"/>
      <c r="FAT85" s="3"/>
      <c r="FAU85" s="3"/>
      <c r="FAV85" s="3"/>
      <c r="FAW85" s="3"/>
      <c r="FAX85" s="3"/>
      <c r="FAY85" s="3"/>
      <c r="FAZ85" s="3"/>
      <c r="FBA85" s="3"/>
      <c r="FBB85" s="3"/>
      <c r="FBC85" s="3"/>
      <c r="FBD85" s="3"/>
      <c r="FBE85" s="3"/>
      <c r="FBF85" s="3"/>
      <c r="FBG85" s="3"/>
      <c r="FBH85" s="3"/>
      <c r="FBI85" s="3"/>
      <c r="FBJ85" s="3"/>
      <c r="FBK85" s="3"/>
      <c r="FBL85" s="3"/>
      <c r="FBM85" s="3"/>
      <c r="FBN85" s="3"/>
      <c r="FBO85" s="3"/>
      <c r="FBP85" s="3"/>
      <c r="FBQ85" s="3"/>
      <c r="FBR85" s="3"/>
      <c r="FBS85" s="3"/>
      <c r="FBT85" s="3"/>
      <c r="FBU85" s="3"/>
      <c r="FBV85" s="3"/>
      <c r="FBW85" s="3"/>
      <c r="FBX85" s="3"/>
      <c r="FBY85" s="3"/>
      <c r="FBZ85" s="3"/>
      <c r="FCA85" s="3"/>
      <c r="FCB85" s="3"/>
      <c r="FCC85" s="3"/>
      <c r="FCD85" s="3"/>
      <c r="FCE85" s="3"/>
      <c r="FCF85" s="3"/>
      <c r="FCG85" s="3"/>
      <c r="FCH85" s="3"/>
      <c r="FCI85" s="3"/>
      <c r="FCJ85" s="3"/>
      <c r="FCK85" s="3"/>
      <c r="FCL85" s="3"/>
      <c r="FCM85" s="3"/>
      <c r="FCN85" s="3"/>
      <c r="FCO85" s="3"/>
      <c r="FCP85" s="3"/>
      <c r="FCQ85" s="3"/>
      <c r="FCR85" s="3"/>
      <c r="FCS85" s="3"/>
      <c r="FCT85" s="3"/>
      <c r="FCU85" s="3"/>
      <c r="FCV85" s="3"/>
      <c r="FCW85" s="3"/>
      <c r="FCX85" s="3"/>
      <c r="FCY85" s="3"/>
      <c r="FCZ85" s="3"/>
      <c r="FDA85" s="3"/>
      <c r="FDB85" s="3"/>
      <c r="FDC85" s="3"/>
      <c r="FDD85" s="3"/>
      <c r="FDE85" s="3"/>
      <c r="FDF85" s="3"/>
      <c r="FDG85" s="3"/>
      <c r="FDH85" s="3"/>
      <c r="FDI85" s="3"/>
      <c r="FDJ85" s="3"/>
      <c r="FDK85" s="3"/>
      <c r="FDL85" s="3"/>
      <c r="FDM85" s="3"/>
      <c r="FDN85" s="3"/>
      <c r="FDO85" s="3"/>
      <c r="FDP85" s="3"/>
      <c r="FDQ85" s="3"/>
      <c r="FDR85" s="3"/>
      <c r="FDS85" s="3"/>
      <c r="FDT85" s="3"/>
      <c r="FDU85" s="3"/>
      <c r="FDV85" s="3"/>
      <c r="FDW85" s="3"/>
      <c r="FDX85" s="3"/>
      <c r="FDY85" s="3"/>
      <c r="FDZ85" s="3"/>
      <c r="FEA85" s="3"/>
      <c r="FEB85" s="3"/>
      <c r="FEC85" s="3"/>
      <c r="FED85" s="3"/>
      <c r="FEE85" s="3"/>
      <c r="FEF85" s="3"/>
      <c r="FEG85" s="3"/>
      <c r="FEH85" s="3"/>
      <c r="FEI85" s="3"/>
      <c r="FEJ85" s="3"/>
      <c r="FEK85" s="3"/>
      <c r="FEL85" s="3"/>
      <c r="FEM85" s="3"/>
      <c r="FEN85" s="3"/>
      <c r="FEO85" s="3"/>
      <c r="FEP85" s="3"/>
      <c r="FEQ85" s="3"/>
      <c r="FER85" s="3"/>
      <c r="FES85" s="3"/>
      <c r="FET85" s="3"/>
      <c r="FEU85" s="3"/>
      <c r="FEV85" s="3"/>
      <c r="FEW85" s="3"/>
      <c r="FEX85" s="3"/>
      <c r="FEY85" s="3"/>
      <c r="FEZ85" s="3"/>
      <c r="FFA85" s="3"/>
      <c r="FFB85" s="3"/>
      <c r="FFC85" s="3"/>
      <c r="FFD85" s="3"/>
      <c r="FFE85" s="3"/>
      <c r="FFF85" s="3"/>
      <c r="FFG85" s="3"/>
      <c r="FFH85" s="3"/>
      <c r="FFI85" s="3"/>
      <c r="FFJ85" s="3"/>
      <c r="FFK85" s="3"/>
      <c r="FFL85" s="3"/>
      <c r="FFM85" s="3"/>
      <c r="FFN85" s="3"/>
      <c r="FFO85" s="3"/>
      <c r="FFP85" s="3"/>
      <c r="FFQ85" s="3"/>
      <c r="FFR85" s="3"/>
      <c r="FFS85" s="3"/>
      <c r="FFT85" s="3"/>
      <c r="FFU85" s="3"/>
      <c r="FFV85" s="3"/>
      <c r="FFW85" s="3"/>
      <c r="FFX85" s="3"/>
      <c r="FFY85" s="3"/>
      <c r="FFZ85" s="3"/>
      <c r="FGA85" s="3"/>
      <c r="FGB85" s="3"/>
      <c r="FGC85" s="3"/>
      <c r="FGD85" s="3"/>
      <c r="FGE85" s="3"/>
      <c r="FGF85" s="3"/>
      <c r="FGG85" s="3"/>
      <c r="FGH85" s="3"/>
      <c r="FGI85" s="3"/>
      <c r="FGJ85" s="3"/>
      <c r="FGK85" s="3"/>
      <c r="FGL85" s="3"/>
      <c r="FGM85" s="3"/>
      <c r="FGN85" s="3"/>
      <c r="FGO85" s="3"/>
      <c r="FGP85" s="3"/>
      <c r="FGQ85" s="3"/>
      <c r="FGR85" s="3"/>
      <c r="FGS85" s="3"/>
      <c r="FGT85" s="3"/>
      <c r="FGU85" s="3"/>
      <c r="FGV85" s="3"/>
      <c r="FGW85" s="3"/>
      <c r="FGX85" s="3"/>
      <c r="FGY85" s="3"/>
      <c r="FGZ85" s="3"/>
      <c r="FHA85" s="3"/>
      <c r="FHB85" s="3"/>
      <c r="FHC85" s="3"/>
      <c r="FHD85" s="3"/>
      <c r="FHE85" s="3"/>
      <c r="FHF85" s="3"/>
      <c r="FHG85" s="3"/>
      <c r="FHH85" s="3"/>
      <c r="FHI85" s="3"/>
      <c r="FHJ85" s="3"/>
      <c r="FHK85" s="3"/>
      <c r="FHL85" s="3"/>
      <c r="FHM85" s="3"/>
      <c r="FHN85" s="3"/>
      <c r="FHO85" s="3"/>
      <c r="FHP85" s="3"/>
      <c r="FHQ85" s="3"/>
      <c r="FHR85" s="3"/>
      <c r="FHS85" s="3"/>
      <c r="FHT85" s="3"/>
      <c r="FHU85" s="3"/>
      <c r="FHV85" s="3"/>
      <c r="FHW85" s="3"/>
      <c r="FHX85" s="3"/>
      <c r="FHY85" s="3"/>
      <c r="FHZ85" s="3"/>
      <c r="FIA85" s="3"/>
      <c r="FIB85" s="3"/>
      <c r="FIC85" s="3"/>
      <c r="FID85" s="3"/>
      <c r="FIE85" s="3"/>
      <c r="FIF85" s="3"/>
      <c r="FIG85" s="3"/>
      <c r="FIH85" s="3"/>
      <c r="FII85" s="3"/>
      <c r="FIJ85" s="3"/>
      <c r="FIK85" s="3"/>
      <c r="FIL85" s="3"/>
      <c r="FIM85" s="3"/>
      <c r="FIN85" s="3"/>
      <c r="FIO85" s="3"/>
      <c r="FIP85" s="3"/>
      <c r="FIQ85" s="3"/>
      <c r="FIR85" s="3"/>
      <c r="FIS85" s="3"/>
      <c r="FIT85" s="3"/>
      <c r="FIU85" s="3"/>
      <c r="FIV85" s="3"/>
      <c r="FIW85" s="3"/>
      <c r="FIX85" s="3"/>
      <c r="FIY85" s="3"/>
      <c r="FIZ85" s="3"/>
      <c r="FJA85" s="3"/>
      <c r="FJB85" s="3"/>
      <c r="FJC85" s="3"/>
      <c r="FJD85" s="3"/>
      <c r="FJE85" s="3"/>
      <c r="FJF85" s="3"/>
      <c r="FJG85" s="3"/>
      <c r="FJH85" s="3"/>
      <c r="FJI85" s="3"/>
      <c r="FJJ85" s="3"/>
      <c r="FJK85" s="3"/>
      <c r="FJL85" s="3"/>
      <c r="FJM85" s="3"/>
      <c r="FJN85" s="3"/>
      <c r="FJO85" s="3"/>
      <c r="FJP85" s="3"/>
      <c r="FJQ85" s="3"/>
      <c r="FJR85" s="3"/>
      <c r="FJS85" s="3"/>
      <c r="FJT85" s="3"/>
      <c r="FJU85" s="3"/>
      <c r="FJV85" s="3"/>
      <c r="FJW85" s="3"/>
      <c r="FJX85" s="3"/>
      <c r="FJY85" s="3"/>
      <c r="FJZ85" s="3"/>
      <c r="FKA85" s="3"/>
      <c r="FKB85" s="3"/>
      <c r="FKC85" s="3"/>
      <c r="FKD85" s="3"/>
      <c r="FKE85" s="3"/>
      <c r="FKF85" s="3"/>
      <c r="FKG85" s="3"/>
      <c r="FKH85" s="3"/>
      <c r="FKI85" s="3"/>
      <c r="FKJ85" s="3"/>
      <c r="FKK85" s="3"/>
      <c r="FKL85" s="3"/>
      <c r="FKM85" s="3"/>
      <c r="FKN85" s="3"/>
      <c r="FKO85" s="3"/>
      <c r="FKP85" s="3"/>
      <c r="FKQ85" s="3"/>
      <c r="FKR85" s="3"/>
      <c r="FKS85" s="3"/>
      <c r="FKT85" s="3"/>
      <c r="FKU85" s="3"/>
      <c r="FKV85" s="3"/>
      <c r="FKW85" s="3"/>
      <c r="FKX85" s="3"/>
      <c r="FKY85" s="3"/>
      <c r="FKZ85" s="3"/>
      <c r="FLA85" s="3"/>
      <c r="FLB85" s="3"/>
      <c r="FLC85" s="3"/>
      <c r="FLD85" s="3"/>
      <c r="FLE85" s="3"/>
      <c r="FLF85" s="3"/>
      <c r="FLG85" s="3"/>
      <c r="FLH85" s="3"/>
      <c r="FLI85" s="3"/>
      <c r="FLJ85" s="3"/>
      <c r="FLK85" s="3"/>
      <c r="FLL85" s="3"/>
      <c r="FLM85" s="3"/>
      <c r="FLN85" s="3"/>
      <c r="FLO85" s="3"/>
      <c r="FLP85" s="3"/>
      <c r="FLQ85" s="3"/>
      <c r="FLR85" s="3"/>
      <c r="FLS85" s="3"/>
      <c r="FLT85" s="3"/>
      <c r="FLU85" s="3"/>
      <c r="FLV85" s="3"/>
      <c r="FLW85" s="3"/>
      <c r="FLX85" s="3"/>
      <c r="FLY85" s="3"/>
      <c r="FLZ85" s="3"/>
      <c r="FMA85" s="3"/>
      <c r="FMB85" s="3"/>
      <c r="FMC85" s="3"/>
      <c r="FMD85" s="3"/>
      <c r="FME85" s="3"/>
      <c r="FMF85" s="3"/>
      <c r="FMG85" s="3"/>
      <c r="FMH85" s="3"/>
      <c r="FMI85" s="3"/>
      <c r="FMJ85" s="3"/>
      <c r="FMK85" s="3"/>
      <c r="FML85" s="3"/>
      <c r="FMM85" s="3"/>
      <c r="FMN85" s="3"/>
      <c r="FMO85" s="3"/>
      <c r="FMP85" s="3"/>
      <c r="FMQ85" s="3"/>
      <c r="FMR85" s="3"/>
      <c r="FMS85" s="3"/>
      <c r="FMT85" s="3"/>
      <c r="FMU85" s="3"/>
      <c r="FMV85" s="3"/>
      <c r="FMW85" s="3"/>
      <c r="FMX85" s="3"/>
      <c r="FMY85" s="3"/>
      <c r="FMZ85" s="3"/>
      <c r="FNA85" s="3"/>
      <c r="FNB85" s="3"/>
      <c r="FNC85" s="3"/>
      <c r="FND85" s="3"/>
      <c r="FNE85" s="3"/>
      <c r="FNF85" s="3"/>
      <c r="FNG85" s="3"/>
      <c r="FNH85" s="3"/>
      <c r="FNI85" s="3"/>
      <c r="FNJ85" s="3"/>
      <c r="FNK85" s="3"/>
      <c r="FNL85" s="3"/>
      <c r="FNM85" s="3"/>
      <c r="FNN85" s="3"/>
      <c r="FNO85" s="3"/>
      <c r="FNP85" s="3"/>
      <c r="FNQ85" s="3"/>
      <c r="FNR85" s="3"/>
      <c r="FNS85" s="3"/>
      <c r="FNT85" s="3"/>
      <c r="FNU85" s="3"/>
      <c r="FNV85" s="3"/>
      <c r="FNW85" s="3"/>
      <c r="FNX85" s="3"/>
      <c r="FNY85" s="3"/>
      <c r="FNZ85" s="3"/>
      <c r="FOA85" s="3"/>
      <c r="FOB85" s="3"/>
      <c r="FOC85" s="3"/>
      <c r="FOD85" s="3"/>
      <c r="FOE85" s="3"/>
      <c r="FOF85" s="3"/>
      <c r="FOG85" s="3"/>
      <c r="FOH85" s="3"/>
      <c r="FOI85" s="3"/>
      <c r="FOJ85" s="3"/>
      <c r="FOK85" s="3"/>
      <c r="FOL85" s="3"/>
      <c r="FOM85" s="3"/>
      <c r="FON85" s="3"/>
      <c r="FOO85" s="3"/>
      <c r="FOP85" s="3"/>
      <c r="FOQ85" s="3"/>
      <c r="FOR85" s="3"/>
      <c r="FOS85" s="3"/>
      <c r="FOT85" s="3"/>
      <c r="FOU85" s="3"/>
      <c r="FOV85" s="3"/>
      <c r="FOW85" s="3"/>
      <c r="FOX85" s="3"/>
      <c r="FOY85" s="3"/>
      <c r="FOZ85" s="3"/>
      <c r="FPA85" s="3"/>
      <c r="FPB85" s="3"/>
      <c r="FPC85" s="3"/>
      <c r="FPD85" s="3"/>
      <c r="FPE85" s="3"/>
      <c r="FPF85" s="3"/>
      <c r="FPG85" s="3"/>
      <c r="FPH85" s="3"/>
      <c r="FPI85" s="3"/>
      <c r="FPJ85" s="3"/>
      <c r="FPK85" s="3"/>
      <c r="FPL85" s="3"/>
      <c r="FPM85" s="3"/>
      <c r="FPN85" s="3"/>
      <c r="FPO85" s="3"/>
      <c r="FPP85" s="3"/>
      <c r="FPQ85" s="3"/>
      <c r="FPR85" s="3"/>
      <c r="FPS85" s="3"/>
      <c r="FPT85" s="3"/>
      <c r="FPU85" s="3"/>
      <c r="FPV85" s="3"/>
      <c r="FPW85" s="3"/>
      <c r="FPX85" s="3"/>
      <c r="FPY85" s="3"/>
      <c r="FPZ85" s="3"/>
      <c r="FQA85" s="3"/>
      <c r="FQB85" s="3"/>
      <c r="FQC85" s="3"/>
      <c r="FQD85" s="3"/>
      <c r="FQE85" s="3"/>
      <c r="FQF85" s="3"/>
      <c r="FQG85" s="3"/>
      <c r="FQH85" s="3"/>
      <c r="FQI85" s="3"/>
      <c r="FQJ85" s="3"/>
      <c r="FQK85" s="3"/>
      <c r="FQL85" s="3"/>
      <c r="FQM85" s="3"/>
      <c r="FQN85" s="3"/>
      <c r="FQO85" s="3"/>
      <c r="FQP85" s="3"/>
      <c r="FQQ85" s="3"/>
      <c r="FQR85" s="3"/>
      <c r="FQS85" s="3"/>
      <c r="FQT85" s="3"/>
      <c r="FQU85" s="3"/>
      <c r="FQV85" s="3"/>
      <c r="FQW85" s="3"/>
      <c r="FQX85" s="3"/>
      <c r="FQY85" s="3"/>
      <c r="FQZ85" s="3"/>
      <c r="FRA85" s="3"/>
      <c r="FRB85" s="3"/>
      <c r="FRC85" s="3"/>
      <c r="FRD85" s="3"/>
      <c r="FRE85" s="3"/>
      <c r="FRF85" s="3"/>
      <c r="FRG85" s="3"/>
      <c r="FRH85" s="3"/>
      <c r="FRI85" s="3"/>
      <c r="FRJ85" s="3"/>
      <c r="FRK85" s="3"/>
      <c r="FRL85" s="3"/>
      <c r="FRM85" s="3"/>
      <c r="FRN85" s="3"/>
      <c r="FRO85" s="3"/>
      <c r="FRP85" s="3"/>
      <c r="FRQ85" s="3"/>
      <c r="FRR85" s="3"/>
      <c r="FRS85" s="3"/>
      <c r="FRT85" s="3"/>
      <c r="FRU85" s="3"/>
      <c r="FRV85" s="3"/>
      <c r="FRW85" s="3"/>
      <c r="FRX85" s="3"/>
      <c r="FRY85" s="3"/>
      <c r="FRZ85" s="3"/>
      <c r="FSA85" s="3"/>
      <c r="FSB85" s="3"/>
      <c r="FSC85" s="3"/>
      <c r="FSD85" s="3"/>
      <c r="FSE85" s="3"/>
      <c r="FSF85" s="3"/>
      <c r="FSG85" s="3"/>
      <c r="FSH85" s="3"/>
      <c r="FSI85" s="3"/>
      <c r="FSJ85" s="3"/>
      <c r="FSK85" s="3"/>
      <c r="FSL85" s="3"/>
      <c r="FSM85" s="3"/>
      <c r="FSN85" s="3"/>
      <c r="FSO85" s="3"/>
      <c r="FSP85" s="3"/>
      <c r="FSQ85" s="3"/>
      <c r="FSR85" s="3"/>
      <c r="FSS85" s="3"/>
      <c r="FST85" s="3"/>
      <c r="FSU85" s="3"/>
      <c r="FSV85" s="3"/>
      <c r="FSW85" s="3"/>
      <c r="FSX85" s="3"/>
      <c r="FSY85" s="3"/>
      <c r="FSZ85" s="3"/>
      <c r="FTA85" s="3"/>
      <c r="FTB85" s="3"/>
      <c r="FTC85" s="3"/>
      <c r="FTD85" s="3"/>
      <c r="FTE85" s="3"/>
      <c r="FTF85" s="3"/>
      <c r="FTG85" s="3"/>
      <c r="FTH85" s="3"/>
      <c r="FTI85" s="3"/>
      <c r="FTJ85" s="3"/>
      <c r="FTK85" s="3"/>
      <c r="FTL85" s="3"/>
      <c r="FTM85" s="3"/>
      <c r="FTN85" s="3"/>
      <c r="FTO85" s="3"/>
      <c r="FTP85" s="3"/>
      <c r="FTQ85" s="3"/>
      <c r="FTR85" s="3"/>
      <c r="FTS85" s="3"/>
      <c r="FTT85" s="3"/>
      <c r="FTU85" s="3"/>
      <c r="FTV85" s="3"/>
      <c r="FTW85" s="3"/>
      <c r="FTX85" s="3"/>
      <c r="FTY85" s="3"/>
      <c r="FTZ85" s="3"/>
      <c r="FUA85" s="3"/>
      <c r="FUB85" s="3"/>
      <c r="FUC85" s="3"/>
      <c r="FUD85" s="3"/>
      <c r="FUE85" s="3"/>
      <c r="FUF85" s="3"/>
      <c r="FUG85" s="3"/>
      <c r="FUH85" s="3"/>
      <c r="FUI85" s="3"/>
      <c r="FUJ85" s="3"/>
      <c r="FUK85" s="3"/>
      <c r="FUL85" s="3"/>
      <c r="FUM85" s="3"/>
      <c r="FUN85" s="3"/>
      <c r="FUO85" s="3"/>
      <c r="FUP85" s="3"/>
      <c r="FUQ85" s="3"/>
      <c r="FUR85" s="3"/>
      <c r="FUS85" s="3"/>
      <c r="FUT85" s="3"/>
      <c r="FUU85" s="3"/>
      <c r="FUV85" s="3"/>
      <c r="FUW85" s="3"/>
      <c r="FUX85" s="3"/>
      <c r="FUY85" s="3"/>
      <c r="FUZ85" s="3"/>
      <c r="FVA85" s="3"/>
      <c r="FVB85" s="3"/>
      <c r="FVC85" s="3"/>
      <c r="FVD85" s="3"/>
      <c r="FVE85" s="3"/>
      <c r="FVF85" s="3"/>
      <c r="FVG85" s="3"/>
      <c r="FVH85" s="3"/>
      <c r="FVI85" s="3"/>
      <c r="FVJ85" s="3"/>
      <c r="FVK85" s="3"/>
      <c r="FVL85" s="3"/>
      <c r="FVM85" s="3"/>
      <c r="FVN85" s="3"/>
      <c r="FVO85" s="3"/>
      <c r="FVP85" s="3"/>
      <c r="FVQ85" s="3"/>
      <c r="FVR85" s="3"/>
      <c r="FVS85" s="3"/>
      <c r="FVT85" s="3"/>
      <c r="FVU85" s="3"/>
      <c r="FVV85" s="3"/>
      <c r="FVW85" s="3"/>
      <c r="FVX85" s="3"/>
      <c r="FVY85" s="3"/>
      <c r="FVZ85" s="3"/>
      <c r="FWA85" s="3"/>
      <c r="FWB85" s="3"/>
      <c r="FWC85" s="3"/>
      <c r="FWD85" s="3"/>
      <c r="FWE85" s="3"/>
      <c r="FWF85" s="3"/>
      <c r="FWG85" s="3"/>
      <c r="FWH85" s="3"/>
      <c r="FWI85" s="3"/>
      <c r="FWJ85" s="3"/>
      <c r="FWK85" s="3"/>
      <c r="FWL85" s="3"/>
      <c r="FWM85" s="3"/>
      <c r="FWN85" s="3"/>
      <c r="FWO85" s="3"/>
      <c r="FWP85" s="3"/>
      <c r="FWQ85" s="3"/>
      <c r="FWR85" s="3"/>
      <c r="FWS85" s="3"/>
      <c r="FWT85" s="3"/>
      <c r="FWU85" s="3"/>
      <c r="FWV85" s="3"/>
      <c r="FWW85" s="3"/>
      <c r="FWX85" s="3"/>
      <c r="FWY85" s="3"/>
      <c r="FWZ85" s="3"/>
      <c r="FXA85" s="3"/>
      <c r="FXB85" s="3"/>
      <c r="FXC85" s="3"/>
      <c r="FXD85" s="3"/>
      <c r="FXE85" s="3"/>
      <c r="FXF85" s="3"/>
      <c r="FXG85" s="3"/>
      <c r="FXH85" s="3"/>
      <c r="FXI85" s="3"/>
      <c r="FXJ85" s="3"/>
      <c r="FXK85" s="3"/>
      <c r="FXL85" s="3"/>
      <c r="FXM85" s="3"/>
      <c r="FXN85" s="3"/>
      <c r="FXO85" s="3"/>
      <c r="FXP85" s="3"/>
      <c r="FXQ85" s="3"/>
      <c r="FXR85" s="3"/>
      <c r="FXS85" s="3"/>
      <c r="FXT85" s="3"/>
      <c r="FXU85" s="3"/>
      <c r="FXV85" s="3"/>
      <c r="FXW85" s="3"/>
      <c r="FXX85" s="3"/>
      <c r="FXY85" s="3"/>
      <c r="FXZ85" s="3"/>
      <c r="FYA85" s="3"/>
      <c r="FYB85" s="3"/>
      <c r="FYC85" s="3"/>
      <c r="FYD85" s="3"/>
      <c r="FYE85" s="3"/>
      <c r="FYF85" s="3"/>
      <c r="FYG85" s="3"/>
      <c r="FYH85" s="3"/>
      <c r="FYI85" s="3"/>
      <c r="FYJ85" s="3"/>
      <c r="FYK85" s="3"/>
      <c r="FYL85" s="3"/>
      <c r="FYM85" s="3"/>
      <c r="FYN85" s="3"/>
      <c r="FYO85" s="3"/>
      <c r="FYP85" s="3"/>
      <c r="FYQ85" s="3"/>
      <c r="FYR85" s="3"/>
      <c r="FYS85" s="3"/>
      <c r="FYT85" s="3"/>
      <c r="FYU85" s="3"/>
      <c r="FYV85" s="3"/>
      <c r="FYW85" s="3"/>
      <c r="FYX85" s="3"/>
      <c r="FYY85" s="3"/>
      <c r="FYZ85" s="3"/>
      <c r="FZA85" s="3"/>
      <c r="FZB85" s="3"/>
      <c r="FZC85" s="3"/>
      <c r="FZD85" s="3"/>
      <c r="FZE85" s="3"/>
      <c r="FZF85" s="3"/>
      <c r="FZG85" s="3"/>
      <c r="FZH85" s="3"/>
      <c r="FZI85" s="3"/>
      <c r="FZJ85" s="3"/>
      <c r="FZK85" s="3"/>
      <c r="FZL85" s="3"/>
      <c r="FZM85" s="3"/>
      <c r="FZN85" s="3"/>
      <c r="FZO85" s="3"/>
      <c r="FZP85" s="3"/>
      <c r="FZQ85" s="3"/>
      <c r="FZR85" s="3"/>
      <c r="FZS85" s="3"/>
      <c r="FZT85" s="3"/>
      <c r="FZU85" s="3"/>
      <c r="FZV85" s="3"/>
      <c r="FZW85" s="3"/>
      <c r="FZX85" s="3"/>
      <c r="FZY85" s="3"/>
      <c r="FZZ85" s="3"/>
      <c r="GAA85" s="3"/>
      <c r="GAB85" s="3"/>
      <c r="GAC85" s="3"/>
      <c r="GAD85" s="3"/>
      <c r="GAE85" s="3"/>
      <c r="GAF85" s="3"/>
      <c r="GAG85" s="3"/>
      <c r="GAH85" s="3"/>
      <c r="GAI85" s="3"/>
      <c r="GAJ85" s="3"/>
      <c r="GAK85" s="3"/>
      <c r="GAL85" s="3"/>
      <c r="GAM85" s="3"/>
      <c r="GAN85" s="3"/>
      <c r="GAO85" s="3"/>
      <c r="GAP85" s="3"/>
      <c r="GAQ85" s="3"/>
      <c r="GAR85" s="3"/>
      <c r="GAS85" s="3"/>
      <c r="GAT85" s="3"/>
      <c r="GAU85" s="3"/>
      <c r="GAV85" s="3"/>
      <c r="GAW85" s="3"/>
      <c r="GAX85" s="3"/>
      <c r="GAY85" s="3"/>
      <c r="GAZ85" s="3"/>
      <c r="GBA85" s="3"/>
      <c r="GBB85" s="3"/>
      <c r="GBC85" s="3"/>
      <c r="GBD85" s="3"/>
      <c r="GBE85" s="3"/>
      <c r="GBF85" s="3"/>
      <c r="GBG85" s="3"/>
      <c r="GBH85" s="3"/>
      <c r="GBI85" s="3"/>
      <c r="GBJ85" s="3"/>
      <c r="GBK85" s="3"/>
      <c r="GBL85" s="3"/>
      <c r="GBM85" s="3"/>
      <c r="GBN85" s="3"/>
      <c r="GBO85" s="3"/>
      <c r="GBP85" s="3"/>
      <c r="GBQ85" s="3"/>
      <c r="GBR85" s="3"/>
      <c r="GBS85" s="3"/>
      <c r="GBT85" s="3"/>
      <c r="GBU85" s="3"/>
      <c r="GBV85" s="3"/>
      <c r="GBW85" s="3"/>
      <c r="GBX85" s="3"/>
      <c r="GBY85" s="3"/>
      <c r="GBZ85" s="3"/>
      <c r="GCA85" s="3"/>
      <c r="GCB85" s="3"/>
      <c r="GCC85" s="3"/>
      <c r="GCD85" s="3"/>
      <c r="GCE85" s="3"/>
      <c r="GCF85" s="3"/>
      <c r="GCG85" s="3"/>
      <c r="GCH85" s="3"/>
      <c r="GCI85" s="3"/>
      <c r="GCJ85" s="3"/>
      <c r="GCK85" s="3"/>
      <c r="GCL85" s="3"/>
      <c r="GCM85" s="3"/>
      <c r="GCN85" s="3"/>
      <c r="GCO85" s="3"/>
      <c r="GCP85" s="3"/>
      <c r="GCQ85" s="3"/>
      <c r="GCR85" s="3"/>
      <c r="GCS85" s="3"/>
      <c r="GCT85" s="3"/>
      <c r="GCU85" s="3"/>
      <c r="GCV85" s="3"/>
      <c r="GCW85" s="3"/>
      <c r="GCX85" s="3"/>
      <c r="GCY85" s="3"/>
      <c r="GCZ85" s="3"/>
      <c r="GDA85" s="3"/>
      <c r="GDB85" s="3"/>
      <c r="GDC85" s="3"/>
      <c r="GDD85" s="3"/>
      <c r="GDE85" s="3"/>
      <c r="GDF85" s="3"/>
      <c r="GDG85" s="3"/>
      <c r="GDH85" s="3"/>
      <c r="GDI85" s="3"/>
      <c r="GDJ85" s="3"/>
      <c r="GDK85" s="3"/>
      <c r="GDL85" s="3"/>
      <c r="GDM85" s="3"/>
      <c r="GDN85" s="3"/>
      <c r="GDO85" s="3"/>
      <c r="GDP85" s="3"/>
      <c r="GDQ85" s="3"/>
      <c r="GDR85" s="3"/>
      <c r="GDS85" s="3"/>
      <c r="GDT85" s="3"/>
      <c r="GDU85" s="3"/>
      <c r="GDV85" s="3"/>
      <c r="GDW85" s="3"/>
      <c r="GDX85" s="3"/>
      <c r="GDY85" s="3"/>
      <c r="GDZ85" s="3"/>
      <c r="GEA85" s="3"/>
      <c r="GEB85" s="3"/>
      <c r="GEC85" s="3"/>
      <c r="GED85" s="3"/>
      <c r="GEE85" s="3"/>
      <c r="GEF85" s="3"/>
      <c r="GEG85" s="3"/>
      <c r="GEH85" s="3"/>
      <c r="GEI85" s="3"/>
      <c r="GEJ85" s="3"/>
      <c r="GEK85" s="3"/>
      <c r="GEL85" s="3"/>
      <c r="GEM85" s="3"/>
      <c r="GEN85" s="3"/>
      <c r="GEO85" s="3"/>
      <c r="GEP85" s="3"/>
      <c r="GEQ85" s="3"/>
      <c r="GER85" s="3"/>
      <c r="GES85" s="3"/>
      <c r="GET85" s="3"/>
      <c r="GEU85" s="3"/>
      <c r="GEV85" s="3"/>
      <c r="GEW85" s="3"/>
      <c r="GEX85" s="3"/>
      <c r="GEY85" s="3"/>
      <c r="GEZ85" s="3"/>
      <c r="GFA85" s="3"/>
      <c r="GFB85" s="3"/>
      <c r="GFC85" s="3"/>
      <c r="GFD85" s="3"/>
      <c r="GFE85" s="3"/>
      <c r="GFF85" s="3"/>
      <c r="GFG85" s="3"/>
      <c r="GFH85" s="3"/>
      <c r="GFI85" s="3"/>
      <c r="GFJ85" s="3"/>
      <c r="GFK85" s="3"/>
      <c r="GFL85" s="3"/>
      <c r="GFM85" s="3"/>
      <c r="GFN85" s="3"/>
      <c r="GFO85" s="3"/>
      <c r="GFP85" s="3"/>
      <c r="GFQ85" s="3"/>
      <c r="GFR85" s="3"/>
      <c r="GFS85" s="3"/>
      <c r="GFT85" s="3"/>
      <c r="GFU85" s="3"/>
      <c r="GFV85" s="3"/>
      <c r="GFW85" s="3"/>
      <c r="GFX85" s="3"/>
      <c r="GFY85" s="3"/>
      <c r="GFZ85" s="3"/>
      <c r="GGA85" s="3"/>
      <c r="GGB85" s="3"/>
      <c r="GGC85" s="3"/>
      <c r="GGD85" s="3"/>
      <c r="GGE85" s="3"/>
      <c r="GGF85" s="3"/>
      <c r="GGG85" s="3"/>
      <c r="GGH85" s="3"/>
      <c r="GGI85" s="3"/>
      <c r="GGJ85" s="3"/>
      <c r="GGK85" s="3"/>
      <c r="GGL85" s="3"/>
      <c r="GGM85" s="3"/>
      <c r="GGN85" s="3"/>
      <c r="GGO85" s="3"/>
      <c r="GGP85" s="3"/>
      <c r="GGQ85" s="3"/>
      <c r="GGR85" s="3"/>
      <c r="GGS85" s="3"/>
      <c r="GGT85" s="3"/>
      <c r="GGU85" s="3"/>
      <c r="GGV85" s="3"/>
      <c r="GGW85" s="3"/>
      <c r="GGX85" s="3"/>
      <c r="GGY85" s="3"/>
      <c r="GGZ85" s="3"/>
      <c r="GHA85" s="3"/>
      <c r="GHB85" s="3"/>
      <c r="GHC85" s="3"/>
      <c r="GHD85" s="3"/>
      <c r="GHE85" s="3"/>
      <c r="GHF85" s="3"/>
      <c r="GHG85" s="3"/>
      <c r="GHH85" s="3"/>
      <c r="GHI85" s="3"/>
      <c r="GHJ85" s="3"/>
      <c r="GHK85" s="3"/>
      <c r="GHL85" s="3"/>
      <c r="GHM85" s="3"/>
      <c r="GHN85" s="3"/>
      <c r="GHO85" s="3"/>
      <c r="GHP85" s="3"/>
      <c r="GHQ85" s="3"/>
      <c r="GHR85" s="3"/>
      <c r="GHS85" s="3"/>
      <c r="GHT85" s="3"/>
      <c r="GHU85" s="3"/>
      <c r="GHV85" s="3"/>
      <c r="GHW85" s="3"/>
      <c r="GHX85" s="3"/>
      <c r="GHY85" s="3"/>
      <c r="GHZ85" s="3"/>
      <c r="GIA85" s="3"/>
      <c r="GIB85" s="3"/>
      <c r="GIC85" s="3"/>
      <c r="GID85" s="3"/>
      <c r="GIE85" s="3"/>
      <c r="GIF85" s="3"/>
      <c r="GIG85" s="3"/>
      <c r="GIH85" s="3"/>
      <c r="GII85" s="3"/>
      <c r="GIJ85" s="3"/>
      <c r="GIK85" s="3"/>
      <c r="GIL85" s="3"/>
      <c r="GIM85" s="3"/>
      <c r="GIN85" s="3"/>
      <c r="GIO85" s="3"/>
      <c r="GIP85" s="3"/>
      <c r="GIQ85" s="3"/>
      <c r="GIR85" s="3"/>
      <c r="GIS85" s="3"/>
      <c r="GIT85" s="3"/>
      <c r="GIU85" s="3"/>
      <c r="GIV85" s="3"/>
      <c r="GIW85" s="3"/>
      <c r="GIX85" s="3"/>
      <c r="GIY85" s="3"/>
      <c r="GIZ85" s="3"/>
      <c r="GJA85" s="3"/>
      <c r="GJB85" s="3"/>
      <c r="GJC85" s="3"/>
      <c r="GJD85" s="3"/>
      <c r="GJE85" s="3"/>
      <c r="GJF85" s="3"/>
      <c r="GJG85" s="3"/>
      <c r="GJH85" s="3"/>
      <c r="GJI85" s="3"/>
      <c r="GJJ85" s="3"/>
      <c r="GJK85" s="3"/>
      <c r="GJL85" s="3"/>
      <c r="GJM85" s="3"/>
      <c r="GJN85" s="3"/>
      <c r="GJO85" s="3"/>
      <c r="GJP85" s="3"/>
      <c r="GJQ85" s="3"/>
      <c r="GJR85" s="3"/>
      <c r="GJS85" s="3"/>
      <c r="GJT85" s="3"/>
      <c r="GJU85" s="3"/>
      <c r="GJV85" s="3"/>
      <c r="GJW85" s="3"/>
      <c r="GJX85" s="3"/>
      <c r="GJY85" s="3"/>
      <c r="GJZ85" s="3"/>
      <c r="GKA85" s="3"/>
      <c r="GKB85" s="3"/>
      <c r="GKC85" s="3"/>
      <c r="GKD85" s="3"/>
      <c r="GKE85" s="3"/>
      <c r="GKF85" s="3"/>
      <c r="GKG85" s="3"/>
      <c r="GKH85" s="3"/>
      <c r="GKI85" s="3"/>
      <c r="GKJ85" s="3"/>
      <c r="GKK85" s="3"/>
      <c r="GKL85" s="3"/>
      <c r="GKM85" s="3"/>
      <c r="GKN85" s="3"/>
      <c r="GKO85" s="3"/>
      <c r="GKP85" s="3"/>
      <c r="GKQ85" s="3"/>
      <c r="GKR85" s="3"/>
      <c r="GKS85" s="3"/>
      <c r="GKT85" s="3"/>
      <c r="GKU85" s="3"/>
      <c r="GKV85" s="3"/>
      <c r="GKW85" s="3"/>
      <c r="GKX85" s="3"/>
      <c r="GKY85" s="3"/>
      <c r="GKZ85" s="3"/>
      <c r="GLA85" s="3"/>
      <c r="GLB85" s="3"/>
      <c r="GLC85" s="3"/>
      <c r="GLD85" s="3"/>
      <c r="GLE85" s="3"/>
      <c r="GLF85" s="3"/>
      <c r="GLG85" s="3"/>
      <c r="GLH85" s="3"/>
      <c r="GLI85" s="3"/>
      <c r="GLJ85" s="3"/>
      <c r="GLK85" s="3"/>
      <c r="GLL85" s="3"/>
      <c r="GLM85" s="3"/>
      <c r="GLN85" s="3"/>
      <c r="GLO85" s="3"/>
      <c r="GLP85" s="3"/>
      <c r="GLQ85" s="3"/>
      <c r="GLR85" s="3"/>
      <c r="GLS85" s="3"/>
      <c r="GLT85" s="3"/>
      <c r="GLU85" s="3"/>
      <c r="GLV85" s="3"/>
      <c r="GLW85" s="3"/>
      <c r="GLX85" s="3"/>
      <c r="GLY85" s="3"/>
      <c r="GLZ85" s="3"/>
      <c r="GMA85" s="3"/>
      <c r="GMB85" s="3"/>
      <c r="GMC85" s="3"/>
      <c r="GMD85" s="3"/>
      <c r="GME85" s="3"/>
      <c r="GMF85" s="3"/>
      <c r="GMG85" s="3"/>
      <c r="GMH85" s="3"/>
      <c r="GMI85" s="3"/>
      <c r="GMJ85" s="3"/>
      <c r="GMK85" s="3"/>
      <c r="GML85" s="3"/>
      <c r="GMM85" s="3"/>
      <c r="GMN85" s="3"/>
      <c r="GMO85" s="3"/>
      <c r="GMP85" s="3"/>
      <c r="GMQ85" s="3"/>
      <c r="GMR85" s="3"/>
      <c r="GMS85" s="3"/>
      <c r="GMT85" s="3"/>
      <c r="GMU85" s="3"/>
      <c r="GMV85" s="3"/>
      <c r="GMW85" s="3"/>
      <c r="GMX85" s="3"/>
      <c r="GMY85" s="3"/>
      <c r="GMZ85" s="3"/>
      <c r="GNA85" s="3"/>
      <c r="GNB85" s="3"/>
      <c r="GNC85" s="3"/>
      <c r="GND85" s="3"/>
      <c r="GNE85" s="3"/>
      <c r="GNF85" s="3"/>
      <c r="GNG85" s="3"/>
      <c r="GNH85" s="3"/>
      <c r="GNI85" s="3"/>
      <c r="GNJ85" s="3"/>
      <c r="GNK85" s="3"/>
      <c r="GNL85" s="3"/>
      <c r="GNM85" s="3"/>
      <c r="GNN85" s="3"/>
      <c r="GNO85" s="3"/>
      <c r="GNP85" s="3"/>
      <c r="GNQ85" s="3"/>
      <c r="GNR85" s="3"/>
      <c r="GNS85" s="3"/>
      <c r="GNT85" s="3"/>
      <c r="GNU85" s="3"/>
      <c r="GNV85" s="3"/>
      <c r="GNW85" s="3"/>
      <c r="GNX85" s="3"/>
      <c r="GNY85" s="3"/>
      <c r="GNZ85" s="3"/>
      <c r="GOA85" s="3"/>
      <c r="GOB85" s="3"/>
      <c r="GOC85" s="3"/>
      <c r="GOD85" s="3"/>
      <c r="GOE85" s="3"/>
      <c r="GOF85" s="3"/>
      <c r="GOG85" s="3"/>
      <c r="GOH85" s="3"/>
      <c r="GOI85" s="3"/>
      <c r="GOJ85" s="3"/>
      <c r="GOK85" s="3"/>
      <c r="GOL85" s="3"/>
      <c r="GOM85" s="3"/>
      <c r="GON85" s="3"/>
      <c r="GOO85" s="3"/>
      <c r="GOP85" s="3"/>
      <c r="GOQ85" s="3"/>
      <c r="GOR85" s="3"/>
      <c r="GOS85" s="3"/>
      <c r="GOT85" s="3"/>
      <c r="GOU85" s="3"/>
      <c r="GOV85" s="3"/>
      <c r="GOW85" s="3"/>
      <c r="GOX85" s="3"/>
      <c r="GOY85" s="3"/>
      <c r="GOZ85" s="3"/>
      <c r="GPA85" s="3"/>
      <c r="GPB85" s="3"/>
      <c r="GPC85" s="3"/>
      <c r="GPD85" s="3"/>
      <c r="GPE85" s="3"/>
      <c r="GPF85" s="3"/>
      <c r="GPG85" s="3"/>
      <c r="GPH85" s="3"/>
      <c r="GPI85" s="3"/>
      <c r="GPJ85" s="3"/>
      <c r="GPK85" s="3"/>
      <c r="GPL85" s="3"/>
      <c r="GPM85" s="3"/>
      <c r="GPN85" s="3"/>
      <c r="GPO85" s="3"/>
      <c r="GPP85" s="3"/>
      <c r="GPQ85" s="3"/>
      <c r="GPR85" s="3"/>
      <c r="GPS85" s="3"/>
      <c r="GPT85" s="3"/>
      <c r="GPU85" s="3"/>
      <c r="GPV85" s="3"/>
      <c r="GPW85" s="3"/>
      <c r="GPX85" s="3"/>
      <c r="GPY85" s="3"/>
      <c r="GPZ85" s="3"/>
      <c r="GQA85" s="3"/>
      <c r="GQB85" s="3"/>
      <c r="GQC85" s="3"/>
      <c r="GQD85" s="3"/>
      <c r="GQE85" s="3"/>
      <c r="GQF85" s="3"/>
      <c r="GQG85" s="3"/>
      <c r="GQH85" s="3"/>
      <c r="GQI85" s="3"/>
      <c r="GQJ85" s="3"/>
      <c r="GQK85" s="3"/>
      <c r="GQL85" s="3"/>
      <c r="GQM85" s="3"/>
      <c r="GQN85" s="3"/>
      <c r="GQO85" s="3"/>
      <c r="GQP85" s="3"/>
      <c r="GQQ85" s="3"/>
      <c r="GQR85" s="3"/>
      <c r="GQS85" s="3"/>
      <c r="GQT85" s="3"/>
      <c r="GQU85" s="3"/>
      <c r="GQV85" s="3"/>
      <c r="GQW85" s="3"/>
      <c r="GQX85" s="3"/>
      <c r="GQY85" s="3"/>
      <c r="GQZ85" s="3"/>
      <c r="GRA85" s="3"/>
      <c r="GRB85" s="3"/>
      <c r="GRC85" s="3"/>
      <c r="GRD85" s="3"/>
      <c r="GRE85" s="3"/>
      <c r="GRF85" s="3"/>
      <c r="GRG85" s="3"/>
      <c r="GRH85" s="3"/>
      <c r="GRI85" s="3"/>
      <c r="GRJ85" s="3"/>
      <c r="GRK85" s="3"/>
      <c r="GRL85" s="3"/>
      <c r="GRM85" s="3"/>
      <c r="GRN85" s="3"/>
      <c r="GRO85" s="3"/>
      <c r="GRP85" s="3"/>
      <c r="GRQ85" s="3"/>
      <c r="GRR85" s="3"/>
      <c r="GRS85" s="3"/>
      <c r="GRT85" s="3"/>
      <c r="GRU85" s="3"/>
      <c r="GRV85" s="3"/>
      <c r="GRW85" s="3"/>
      <c r="GRX85" s="3"/>
      <c r="GRY85" s="3"/>
      <c r="GRZ85" s="3"/>
      <c r="GSA85" s="3"/>
      <c r="GSB85" s="3"/>
      <c r="GSC85" s="3"/>
      <c r="GSD85" s="3"/>
      <c r="GSE85" s="3"/>
      <c r="GSF85" s="3"/>
      <c r="GSG85" s="3"/>
      <c r="GSH85" s="3"/>
      <c r="GSI85" s="3"/>
      <c r="GSJ85" s="3"/>
      <c r="GSK85" s="3"/>
      <c r="GSL85" s="3"/>
      <c r="GSM85" s="3"/>
      <c r="GSN85" s="3"/>
      <c r="GSO85" s="3"/>
      <c r="GSP85" s="3"/>
      <c r="GSQ85" s="3"/>
      <c r="GSR85" s="3"/>
      <c r="GSS85" s="3"/>
      <c r="GST85" s="3"/>
      <c r="GSU85" s="3"/>
      <c r="GSV85" s="3"/>
      <c r="GSW85" s="3"/>
      <c r="GSX85" s="3"/>
      <c r="GSY85" s="3"/>
      <c r="GSZ85" s="3"/>
      <c r="GTA85" s="3"/>
      <c r="GTB85" s="3"/>
      <c r="GTC85" s="3"/>
      <c r="GTD85" s="3"/>
      <c r="GTE85" s="3"/>
      <c r="GTF85" s="3"/>
      <c r="GTG85" s="3"/>
      <c r="GTH85" s="3"/>
      <c r="GTI85" s="3"/>
      <c r="GTJ85" s="3"/>
      <c r="GTK85" s="3"/>
      <c r="GTL85" s="3"/>
      <c r="GTM85" s="3"/>
      <c r="GTN85" s="3"/>
      <c r="GTO85" s="3"/>
      <c r="GTP85" s="3"/>
      <c r="GTQ85" s="3"/>
      <c r="GTR85" s="3"/>
      <c r="GTS85" s="3"/>
      <c r="GTT85" s="3"/>
      <c r="GTU85" s="3"/>
      <c r="GTV85" s="3"/>
      <c r="GTW85" s="3"/>
      <c r="GTX85" s="3"/>
      <c r="GTY85" s="3"/>
      <c r="GTZ85" s="3"/>
      <c r="GUA85" s="3"/>
      <c r="GUB85" s="3"/>
      <c r="GUC85" s="3"/>
      <c r="GUD85" s="3"/>
      <c r="GUE85" s="3"/>
      <c r="GUF85" s="3"/>
      <c r="GUG85" s="3"/>
      <c r="GUH85" s="3"/>
      <c r="GUI85" s="3"/>
      <c r="GUJ85" s="3"/>
      <c r="GUK85" s="3"/>
      <c r="GUL85" s="3"/>
      <c r="GUM85" s="3"/>
      <c r="GUN85" s="3"/>
      <c r="GUO85" s="3"/>
      <c r="GUP85" s="3"/>
      <c r="GUQ85" s="3"/>
      <c r="GUR85" s="3"/>
      <c r="GUS85" s="3"/>
      <c r="GUT85" s="3"/>
      <c r="GUU85" s="3"/>
      <c r="GUV85" s="3"/>
      <c r="GUW85" s="3"/>
      <c r="GUX85" s="3"/>
      <c r="GUY85" s="3"/>
      <c r="GUZ85" s="3"/>
      <c r="GVA85" s="3"/>
      <c r="GVB85" s="3"/>
      <c r="GVC85" s="3"/>
      <c r="GVD85" s="3"/>
      <c r="GVE85" s="3"/>
      <c r="GVF85" s="3"/>
      <c r="GVG85" s="3"/>
      <c r="GVH85" s="3"/>
      <c r="GVI85" s="3"/>
      <c r="GVJ85" s="3"/>
      <c r="GVK85" s="3"/>
      <c r="GVL85" s="3"/>
      <c r="GVM85" s="3"/>
      <c r="GVN85" s="3"/>
      <c r="GVO85" s="3"/>
      <c r="GVP85" s="3"/>
      <c r="GVQ85" s="3"/>
      <c r="GVR85" s="3"/>
      <c r="GVS85" s="3"/>
      <c r="GVT85" s="3"/>
      <c r="GVU85" s="3"/>
      <c r="GVV85" s="3"/>
      <c r="GVW85" s="3"/>
      <c r="GVX85" s="3"/>
      <c r="GVY85" s="3"/>
      <c r="GVZ85" s="3"/>
      <c r="GWA85" s="3"/>
      <c r="GWB85" s="3"/>
      <c r="GWC85" s="3"/>
      <c r="GWD85" s="3"/>
      <c r="GWE85" s="3"/>
      <c r="GWF85" s="3"/>
      <c r="GWG85" s="3"/>
      <c r="GWH85" s="3"/>
      <c r="GWI85" s="3"/>
      <c r="GWJ85" s="3"/>
      <c r="GWK85" s="3"/>
      <c r="GWL85" s="3"/>
      <c r="GWM85" s="3"/>
      <c r="GWN85" s="3"/>
      <c r="GWO85" s="3"/>
      <c r="GWP85" s="3"/>
      <c r="GWQ85" s="3"/>
      <c r="GWR85" s="3"/>
      <c r="GWS85" s="3"/>
      <c r="GWT85" s="3"/>
      <c r="GWU85" s="3"/>
      <c r="GWV85" s="3"/>
      <c r="GWW85" s="3"/>
      <c r="GWX85" s="3"/>
      <c r="GWY85" s="3"/>
      <c r="GWZ85" s="3"/>
      <c r="GXA85" s="3"/>
      <c r="GXB85" s="3"/>
      <c r="GXC85" s="3"/>
      <c r="GXD85" s="3"/>
      <c r="GXE85" s="3"/>
      <c r="GXF85" s="3"/>
      <c r="GXG85" s="3"/>
      <c r="GXH85" s="3"/>
      <c r="GXI85" s="3"/>
      <c r="GXJ85" s="3"/>
      <c r="GXK85" s="3"/>
      <c r="GXL85" s="3"/>
      <c r="GXM85" s="3"/>
      <c r="GXN85" s="3"/>
      <c r="GXO85" s="3"/>
      <c r="GXP85" s="3"/>
      <c r="GXQ85" s="3"/>
      <c r="GXR85" s="3"/>
      <c r="GXS85" s="3"/>
      <c r="GXT85" s="3"/>
      <c r="GXU85" s="3"/>
      <c r="GXV85" s="3"/>
      <c r="GXW85" s="3"/>
      <c r="GXX85" s="3"/>
      <c r="GXY85" s="3"/>
      <c r="GXZ85" s="3"/>
      <c r="GYA85" s="3"/>
      <c r="GYB85" s="3"/>
      <c r="GYC85" s="3"/>
      <c r="GYD85" s="3"/>
      <c r="GYE85" s="3"/>
      <c r="GYF85" s="3"/>
      <c r="GYG85" s="3"/>
      <c r="GYH85" s="3"/>
      <c r="GYI85" s="3"/>
      <c r="GYJ85" s="3"/>
      <c r="GYK85" s="3"/>
      <c r="GYL85" s="3"/>
      <c r="GYM85" s="3"/>
      <c r="GYN85" s="3"/>
      <c r="GYO85" s="3"/>
      <c r="GYP85" s="3"/>
      <c r="GYQ85" s="3"/>
      <c r="GYR85" s="3"/>
      <c r="GYS85" s="3"/>
      <c r="GYT85" s="3"/>
      <c r="GYU85" s="3"/>
      <c r="GYV85" s="3"/>
      <c r="GYW85" s="3"/>
      <c r="GYX85" s="3"/>
      <c r="GYY85" s="3"/>
      <c r="GYZ85" s="3"/>
      <c r="GZA85" s="3"/>
      <c r="GZB85" s="3"/>
      <c r="GZC85" s="3"/>
      <c r="GZD85" s="3"/>
      <c r="GZE85" s="3"/>
      <c r="GZF85" s="3"/>
      <c r="GZG85" s="3"/>
      <c r="GZH85" s="3"/>
      <c r="GZI85" s="3"/>
      <c r="GZJ85" s="3"/>
      <c r="GZK85" s="3"/>
      <c r="GZL85" s="3"/>
      <c r="GZM85" s="3"/>
      <c r="GZN85" s="3"/>
      <c r="GZO85" s="3"/>
      <c r="GZP85" s="3"/>
      <c r="GZQ85" s="3"/>
      <c r="GZR85" s="3"/>
      <c r="GZS85" s="3"/>
      <c r="GZT85" s="3"/>
      <c r="GZU85" s="3"/>
      <c r="GZV85" s="3"/>
      <c r="GZW85" s="3"/>
      <c r="GZX85" s="3"/>
      <c r="GZY85" s="3"/>
      <c r="GZZ85" s="3"/>
      <c r="HAA85" s="3"/>
      <c r="HAB85" s="3"/>
      <c r="HAC85" s="3"/>
      <c r="HAD85" s="3"/>
      <c r="HAE85" s="3"/>
      <c r="HAF85" s="3"/>
      <c r="HAG85" s="3"/>
      <c r="HAH85" s="3"/>
      <c r="HAI85" s="3"/>
      <c r="HAJ85" s="3"/>
      <c r="HAK85" s="3"/>
      <c r="HAL85" s="3"/>
      <c r="HAM85" s="3"/>
      <c r="HAN85" s="3"/>
      <c r="HAO85" s="3"/>
      <c r="HAP85" s="3"/>
      <c r="HAQ85" s="3"/>
      <c r="HAR85" s="3"/>
      <c r="HAS85" s="3"/>
      <c r="HAT85" s="3"/>
      <c r="HAU85" s="3"/>
      <c r="HAV85" s="3"/>
      <c r="HAW85" s="3"/>
      <c r="HAX85" s="3"/>
      <c r="HAY85" s="3"/>
      <c r="HAZ85" s="3"/>
      <c r="HBA85" s="3"/>
      <c r="HBB85" s="3"/>
      <c r="HBC85" s="3"/>
      <c r="HBD85" s="3"/>
      <c r="HBE85" s="3"/>
      <c r="HBF85" s="3"/>
      <c r="HBG85" s="3"/>
      <c r="HBH85" s="3"/>
      <c r="HBI85" s="3"/>
      <c r="HBJ85" s="3"/>
      <c r="HBK85" s="3"/>
      <c r="HBL85" s="3"/>
      <c r="HBM85" s="3"/>
      <c r="HBN85" s="3"/>
      <c r="HBO85" s="3"/>
      <c r="HBP85" s="3"/>
      <c r="HBQ85" s="3"/>
      <c r="HBR85" s="3"/>
      <c r="HBS85" s="3"/>
      <c r="HBT85" s="3"/>
      <c r="HBU85" s="3"/>
      <c r="HBV85" s="3"/>
      <c r="HBW85" s="3"/>
      <c r="HBX85" s="3"/>
      <c r="HBY85" s="3"/>
      <c r="HBZ85" s="3"/>
      <c r="HCA85" s="3"/>
      <c r="HCB85" s="3"/>
      <c r="HCC85" s="3"/>
      <c r="HCD85" s="3"/>
      <c r="HCE85" s="3"/>
      <c r="HCF85" s="3"/>
      <c r="HCG85" s="3"/>
      <c r="HCH85" s="3"/>
      <c r="HCI85" s="3"/>
      <c r="HCJ85" s="3"/>
      <c r="HCK85" s="3"/>
      <c r="HCL85" s="3"/>
      <c r="HCM85" s="3"/>
      <c r="HCN85" s="3"/>
      <c r="HCO85" s="3"/>
      <c r="HCP85" s="3"/>
      <c r="HCQ85" s="3"/>
      <c r="HCR85" s="3"/>
      <c r="HCS85" s="3"/>
      <c r="HCT85" s="3"/>
      <c r="HCU85" s="3"/>
      <c r="HCV85" s="3"/>
      <c r="HCW85" s="3"/>
      <c r="HCX85" s="3"/>
      <c r="HCY85" s="3"/>
      <c r="HCZ85" s="3"/>
      <c r="HDA85" s="3"/>
      <c r="HDB85" s="3"/>
      <c r="HDC85" s="3"/>
      <c r="HDD85" s="3"/>
      <c r="HDE85" s="3"/>
      <c r="HDF85" s="3"/>
      <c r="HDG85" s="3"/>
      <c r="HDH85" s="3"/>
      <c r="HDI85" s="3"/>
      <c r="HDJ85" s="3"/>
      <c r="HDK85" s="3"/>
      <c r="HDL85" s="3"/>
      <c r="HDM85" s="3"/>
      <c r="HDN85" s="3"/>
      <c r="HDO85" s="3"/>
      <c r="HDP85" s="3"/>
      <c r="HDQ85" s="3"/>
      <c r="HDR85" s="3"/>
      <c r="HDS85" s="3"/>
      <c r="HDT85" s="3"/>
      <c r="HDU85" s="3"/>
      <c r="HDV85" s="3"/>
      <c r="HDW85" s="3"/>
      <c r="HDX85" s="3"/>
      <c r="HDY85" s="3"/>
      <c r="HDZ85" s="3"/>
      <c r="HEA85" s="3"/>
      <c r="HEB85" s="3"/>
      <c r="HEC85" s="3"/>
      <c r="HED85" s="3"/>
      <c r="HEE85" s="3"/>
      <c r="HEF85" s="3"/>
      <c r="HEG85" s="3"/>
      <c r="HEH85" s="3"/>
      <c r="HEI85" s="3"/>
      <c r="HEJ85" s="3"/>
      <c r="HEK85" s="3"/>
      <c r="HEL85" s="3"/>
      <c r="HEM85" s="3"/>
      <c r="HEN85" s="3"/>
      <c r="HEO85" s="3"/>
      <c r="HEP85" s="3"/>
      <c r="HEQ85" s="3"/>
      <c r="HER85" s="3"/>
      <c r="HES85" s="3"/>
      <c r="HET85" s="3"/>
      <c r="HEU85" s="3"/>
      <c r="HEV85" s="3"/>
      <c r="HEW85" s="3"/>
      <c r="HEX85" s="3"/>
      <c r="HEY85" s="3"/>
      <c r="HEZ85" s="3"/>
      <c r="HFA85" s="3"/>
      <c r="HFB85" s="3"/>
      <c r="HFC85" s="3"/>
      <c r="HFD85" s="3"/>
      <c r="HFE85" s="3"/>
      <c r="HFF85" s="3"/>
      <c r="HFG85" s="3"/>
      <c r="HFH85" s="3"/>
      <c r="HFI85" s="3"/>
      <c r="HFJ85" s="3"/>
      <c r="HFK85" s="3"/>
      <c r="HFL85" s="3"/>
      <c r="HFM85" s="3"/>
      <c r="HFN85" s="3"/>
      <c r="HFO85" s="3"/>
      <c r="HFP85" s="3"/>
      <c r="HFQ85" s="3"/>
      <c r="HFR85" s="3"/>
      <c r="HFS85" s="3"/>
      <c r="HFT85" s="3"/>
      <c r="HFU85" s="3"/>
      <c r="HFV85" s="3"/>
      <c r="HFW85" s="3"/>
      <c r="HFX85" s="3"/>
      <c r="HFY85" s="3"/>
      <c r="HFZ85" s="3"/>
      <c r="HGA85" s="3"/>
      <c r="HGB85" s="3"/>
      <c r="HGC85" s="3"/>
      <c r="HGD85" s="3"/>
      <c r="HGE85" s="3"/>
      <c r="HGF85" s="3"/>
      <c r="HGG85" s="3"/>
      <c r="HGH85" s="3"/>
      <c r="HGI85" s="3"/>
      <c r="HGJ85" s="3"/>
      <c r="HGK85" s="3"/>
      <c r="HGL85" s="3"/>
      <c r="HGM85" s="3"/>
      <c r="HGN85" s="3"/>
      <c r="HGO85" s="3"/>
      <c r="HGP85" s="3"/>
      <c r="HGQ85" s="3"/>
      <c r="HGR85" s="3"/>
      <c r="HGS85" s="3"/>
      <c r="HGT85" s="3"/>
      <c r="HGU85" s="3"/>
      <c r="HGV85" s="3"/>
      <c r="HGW85" s="3"/>
      <c r="HGX85" s="3"/>
      <c r="HGY85" s="3"/>
      <c r="HGZ85" s="3"/>
      <c r="HHA85" s="3"/>
      <c r="HHB85" s="3"/>
      <c r="HHC85" s="3"/>
      <c r="HHD85" s="3"/>
      <c r="HHE85" s="3"/>
      <c r="HHF85" s="3"/>
      <c r="HHG85" s="3"/>
      <c r="HHH85" s="3"/>
      <c r="HHI85" s="3"/>
      <c r="HHJ85" s="3"/>
      <c r="HHK85" s="3"/>
      <c r="HHL85" s="3"/>
      <c r="HHM85" s="3"/>
      <c r="HHN85" s="3"/>
      <c r="HHO85" s="3"/>
      <c r="HHP85" s="3"/>
      <c r="HHQ85" s="3"/>
      <c r="HHR85" s="3"/>
      <c r="HHS85" s="3"/>
      <c r="HHT85" s="3"/>
      <c r="HHU85" s="3"/>
      <c r="HHV85" s="3"/>
      <c r="HHW85" s="3"/>
      <c r="HHX85" s="3"/>
      <c r="HHY85" s="3"/>
      <c r="HHZ85" s="3"/>
      <c r="HIA85" s="3"/>
      <c r="HIB85" s="3"/>
      <c r="HIC85" s="3"/>
      <c r="HID85" s="3"/>
      <c r="HIE85" s="3"/>
      <c r="HIF85" s="3"/>
      <c r="HIG85" s="3"/>
      <c r="HIH85" s="3"/>
      <c r="HII85" s="3"/>
      <c r="HIJ85" s="3"/>
      <c r="HIK85" s="3"/>
      <c r="HIL85" s="3"/>
      <c r="HIM85" s="3"/>
      <c r="HIN85" s="3"/>
      <c r="HIO85" s="3"/>
      <c r="HIP85" s="3"/>
      <c r="HIQ85" s="3"/>
      <c r="HIR85" s="3"/>
      <c r="HIS85" s="3"/>
      <c r="HIT85" s="3"/>
      <c r="HIU85" s="3"/>
      <c r="HIV85" s="3"/>
      <c r="HIW85" s="3"/>
      <c r="HIX85" s="3"/>
      <c r="HIY85" s="3"/>
      <c r="HIZ85" s="3"/>
      <c r="HJA85" s="3"/>
      <c r="HJB85" s="3"/>
      <c r="HJC85" s="3"/>
      <c r="HJD85" s="3"/>
      <c r="HJE85" s="3"/>
      <c r="HJF85" s="3"/>
      <c r="HJG85" s="3"/>
      <c r="HJH85" s="3"/>
      <c r="HJI85" s="3"/>
      <c r="HJJ85" s="3"/>
      <c r="HJK85" s="3"/>
      <c r="HJL85" s="3"/>
      <c r="HJM85" s="3"/>
      <c r="HJN85" s="3"/>
      <c r="HJO85" s="3"/>
      <c r="HJP85" s="3"/>
      <c r="HJQ85" s="3"/>
      <c r="HJR85" s="3"/>
      <c r="HJS85" s="3"/>
      <c r="HJT85" s="3"/>
      <c r="HJU85" s="3"/>
      <c r="HJV85" s="3"/>
      <c r="HJW85" s="3"/>
      <c r="HJX85" s="3"/>
      <c r="HJY85" s="3"/>
      <c r="HJZ85" s="3"/>
      <c r="HKA85" s="3"/>
      <c r="HKB85" s="3"/>
      <c r="HKC85" s="3"/>
      <c r="HKD85" s="3"/>
      <c r="HKE85" s="3"/>
      <c r="HKF85" s="3"/>
      <c r="HKG85" s="3"/>
      <c r="HKH85" s="3"/>
      <c r="HKI85" s="3"/>
      <c r="HKJ85" s="3"/>
      <c r="HKK85" s="3"/>
      <c r="HKL85" s="3"/>
      <c r="HKM85" s="3"/>
      <c r="HKN85" s="3"/>
      <c r="HKO85" s="3"/>
      <c r="HKP85" s="3"/>
      <c r="HKQ85" s="3"/>
      <c r="HKR85" s="3"/>
      <c r="HKS85" s="3"/>
      <c r="HKT85" s="3"/>
      <c r="HKU85" s="3"/>
      <c r="HKV85" s="3"/>
      <c r="HKW85" s="3"/>
      <c r="HKX85" s="3"/>
      <c r="HKY85" s="3"/>
      <c r="HKZ85" s="3"/>
      <c r="HLA85" s="3"/>
      <c r="HLB85" s="3"/>
      <c r="HLC85" s="3"/>
      <c r="HLD85" s="3"/>
      <c r="HLE85" s="3"/>
      <c r="HLF85" s="3"/>
      <c r="HLG85" s="3"/>
      <c r="HLH85" s="3"/>
      <c r="HLI85" s="3"/>
      <c r="HLJ85" s="3"/>
      <c r="HLK85" s="3"/>
      <c r="HLL85" s="3"/>
      <c r="HLM85" s="3"/>
      <c r="HLN85" s="3"/>
      <c r="HLO85" s="3"/>
      <c r="HLP85" s="3"/>
      <c r="HLQ85" s="3"/>
      <c r="HLR85" s="3"/>
      <c r="HLS85" s="3"/>
      <c r="HLT85" s="3"/>
      <c r="HLU85" s="3"/>
      <c r="HLV85" s="3"/>
      <c r="HLW85" s="3"/>
      <c r="HLX85" s="3"/>
      <c r="HLY85" s="3"/>
      <c r="HLZ85" s="3"/>
      <c r="HMA85" s="3"/>
      <c r="HMB85" s="3"/>
      <c r="HMC85" s="3"/>
      <c r="HMD85" s="3"/>
      <c r="HME85" s="3"/>
      <c r="HMF85" s="3"/>
      <c r="HMG85" s="3"/>
      <c r="HMH85" s="3"/>
      <c r="HMI85" s="3"/>
      <c r="HMJ85" s="3"/>
      <c r="HMK85" s="3"/>
      <c r="HML85" s="3"/>
      <c r="HMM85" s="3"/>
      <c r="HMN85" s="3"/>
      <c r="HMO85" s="3"/>
      <c r="HMP85" s="3"/>
      <c r="HMQ85" s="3"/>
      <c r="HMR85" s="3"/>
      <c r="HMS85" s="3"/>
      <c r="HMT85" s="3"/>
      <c r="HMU85" s="3"/>
      <c r="HMV85" s="3"/>
      <c r="HMW85" s="3"/>
      <c r="HMX85" s="3"/>
      <c r="HMY85" s="3"/>
      <c r="HMZ85" s="3"/>
      <c r="HNA85" s="3"/>
      <c r="HNB85" s="3"/>
      <c r="HNC85" s="3"/>
      <c r="HND85" s="3"/>
      <c r="HNE85" s="3"/>
      <c r="HNF85" s="3"/>
      <c r="HNG85" s="3"/>
      <c r="HNH85" s="3"/>
      <c r="HNI85" s="3"/>
      <c r="HNJ85" s="3"/>
      <c r="HNK85" s="3"/>
      <c r="HNL85" s="3"/>
      <c r="HNM85" s="3"/>
      <c r="HNN85" s="3"/>
      <c r="HNO85" s="3"/>
      <c r="HNP85" s="3"/>
      <c r="HNQ85" s="3"/>
      <c r="HNR85" s="3"/>
      <c r="HNS85" s="3"/>
      <c r="HNT85" s="3"/>
      <c r="HNU85" s="3"/>
      <c r="HNV85" s="3"/>
      <c r="HNW85" s="3"/>
      <c r="HNX85" s="3"/>
      <c r="HNY85" s="3"/>
      <c r="HNZ85" s="3"/>
      <c r="HOA85" s="3"/>
      <c r="HOB85" s="3"/>
      <c r="HOC85" s="3"/>
      <c r="HOD85" s="3"/>
      <c r="HOE85" s="3"/>
      <c r="HOF85" s="3"/>
      <c r="HOG85" s="3"/>
      <c r="HOH85" s="3"/>
      <c r="HOI85" s="3"/>
      <c r="HOJ85" s="3"/>
      <c r="HOK85" s="3"/>
      <c r="HOL85" s="3"/>
      <c r="HOM85" s="3"/>
      <c r="HON85" s="3"/>
      <c r="HOO85" s="3"/>
      <c r="HOP85" s="3"/>
      <c r="HOQ85" s="3"/>
      <c r="HOR85" s="3"/>
      <c r="HOS85" s="3"/>
      <c r="HOT85" s="3"/>
      <c r="HOU85" s="3"/>
      <c r="HOV85" s="3"/>
      <c r="HOW85" s="3"/>
      <c r="HOX85" s="3"/>
      <c r="HOY85" s="3"/>
      <c r="HOZ85" s="3"/>
      <c r="HPA85" s="3"/>
      <c r="HPB85" s="3"/>
      <c r="HPC85" s="3"/>
      <c r="HPD85" s="3"/>
      <c r="HPE85" s="3"/>
      <c r="HPF85" s="3"/>
      <c r="HPG85" s="3"/>
      <c r="HPH85" s="3"/>
      <c r="HPI85" s="3"/>
      <c r="HPJ85" s="3"/>
      <c r="HPK85" s="3"/>
      <c r="HPL85" s="3"/>
      <c r="HPM85" s="3"/>
      <c r="HPN85" s="3"/>
      <c r="HPO85" s="3"/>
      <c r="HPP85" s="3"/>
      <c r="HPQ85" s="3"/>
      <c r="HPR85" s="3"/>
      <c r="HPS85" s="3"/>
      <c r="HPT85" s="3"/>
      <c r="HPU85" s="3"/>
      <c r="HPV85" s="3"/>
      <c r="HPW85" s="3"/>
      <c r="HPX85" s="3"/>
      <c r="HPY85" s="3"/>
      <c r="HPZ85" s="3"/>
      <c r="HQA85" s="3"/>
      <c r="HQB85" s="3"/>
      <c r="HQC85" s="3"/>
      <c r="HQD85" s="3"/>
      <c r="HQE85" s="3"/>
      <c r="HQF85" s="3"/>
      <c r="HQG85" s="3"/>
      <c r="HQH85" s="3"/>
      <c r="HQI85" s="3"/>
      <c r="HQJ85" s="3"/>
      <c r="HQK85" s="3"/>
      <c r="HQL85" s="3"/>
      <c r="HQM85" s="3"/>
      <c r="HQN85" s="3"/>
      <c r="HQO85" s="3"/>
      <c r="HQP85" s="3"/>
      <c r="HQQ85" s="3"/>
      <c r="HQR85" s="3"/>
      <c r="HQS85" s="3"/>
      <c r="HQT85" s="3"/>
      <c r="HQU85" s="3"/>
      <c r="HQV85" s="3"/>
      <c r="HQW85" s="3"/>
      <c r="HQX85" s="3"/>
      <c r="HQY85" s="3"/>
      <c r="HQZ85" s="3"/>
      <c r="HRA85" s="3"/>
      <c r="HRB85" s="3"/>
      <c r="HRC85" s="3"/>
      <c r="HRD85" s="3"/>
      <c r="HRE85" s="3"/>
      <c r="HRF85" s="3"/>
      <c r="HRG85" s="3"/>
      <c r="HRH85" s="3"/>
      <c r="HRI85" s="3"/>
      <c r="HRJ85" s="3"/>
      <c r="HRK85" s="3"/>
      <c r="HRL85" s="3"/>
      <c r="HRM85" s="3"/>
      <c r="HRN85" s="3"/>
      <c r="HRO85" s="3"/>
      <c r="HRP85" s="3"/>
      <c r="HRQ85" s="3"/>
      <c r="HRR85" s="3"/>
      <c r="HRS85" s="3"/>
      <c r="HRT85" s="3"/>
      <c r="HRU85" s="3"/>
      <c r="HRV85" s="3"/>
      <c r="HRW85" s="3"/>
      <c r="HRX85" s="3"/>
      <c r="HRY85" s="3"/>
      <c r="HRZ85" s="3"/>
      <c r="HSA85" s="3"/>
      <c r="HSB85" s="3"/>
      <c r="HSC85" s="3"/>
      <c r="HSD85" s="3"/>
      <c r="HSE85" s="3"/>
      <c r="HSF85" s="3"/>
      <c r="HSG85" s="3"/>
      <c r="HSH85" s="3"/>
      <c r="HSI85" s="3"/>
      <c r="HSJ85" s="3"/>
      <c r="HSK85" s="3"/>
      <c r="HSL85" s="3"/>
      <c r="HSM85" s="3"/>
      <c r="HSN85" s="3"/>
      <c r="HSO85" s="3"/>
      <c r="HSP85" s="3"/>
      <c r="HSQ85" s="3"/>
      <c r="HSR85" s="3"/>
      <c r="HSS85" s="3"/>
      <c r="HST85" s="3"/>
      <c r="HSU85" s="3"/>
      <c r="HSV85" s="3"/>
      <c r="HSW85" s="3"/>
      <c r="HSX85" s="3"/>
      <c r="HSY85" s="3"/>
      <c r="HSZ85" s="3"/>
      <c r="HTA85" s="3"/>
      <c r="HTB85" s="3"/>
      <c r="HTC85" s="3"/>
      <c r="HTD85" s="3"/>
      <c r="HTE85" s="3"/>
      <c r="HTF85" s="3"/>
      <c r="HTG85" s="3"/>
      <c r="HTH85" s="3"/>
      <c r="HTI85" s="3"/>
      <c r="HTJ85" s="3"/>
      <c r="HTK85" s="3"/>
      <c r="HTL85" s="3"/>
      <c r="HTM85" s="3"/>
      <c r="HTN85" s="3"/>
      <c r="HTO85" s="3"/>
      <c r="HTP85" s="3"/>
      <c r="HTQ85" s="3"/>
      <c r="HTR85" s="3"/>
      <c r="HTS85" s="3"/>
      <c r="HTT85" s="3"/>
      <c r="HTU85" s="3"/>
      <c r="HTV85" s="3"/>
      <c r="HTW85" s="3"/>
      <c r="HTX85" s="3"/>
      <c r="HTY85" s="3"/>
      <c r="HTZ85" s="3"/>
      <c r="HUA85" s="3"/>
      <c r="HUB85" s="3"/>
      <c r="HUC85" s="3"/>
      <c r="HUD85" s="3"/>
      <c r="HUE85" s="3"/>
      <c r="HUF85" s="3"/>
      <c r="HUG85" s="3"/>
      <c r="HUH85" s="3"/>
      <c r="HUI85" s="3"/>
      <c r="HUJ85" s="3"/>
      <c r="HUK85" s="3"/>
      <c r="HUL85" s="3"/>
      <c r="HUM85" s="3"/>
      <c r="HUN85" s="3"/>
      <c r="HUO85" s="3"/>
      <c r="HUP85" s="3"/>
      <c r="HUQ85" s="3"/>
      <c r="HUR85" s="3"/>
      <c r="HUS85" s="3"/>
      <c r="HUT85" s="3"/>
      <c r="HUU85" s="3"/>
      <c r="HUV85" s="3"/>
      <c r="HUW85" s="3"/>
      <c r="HUX85" s="3"/>
      <c r="HUY85" s="3"/>
      <c r="HUZ85" s="3"/>
      <c r="HVA85" s="3"/>
      <c r="HVB85" s="3"/>
      <c r="HVC85" s="3"/>
      <c r="HVD85" s="3"/>
      <c r="HVE85" s="3"/>
      <c r="HVF85" s="3"/>
      <c r="HVG85" s="3"/>
      <c r="HVH85" s="3"/>
      <c r="HVI85" s="3"/>
      <c r="HVJ85" s="3"/>
      <c r="HVK85" s="3"/>
      <c r="HVL85" s="3"/>
      <c r="HVM85" s="3"/>
      <c r="HVN85" s="3"/>
      <c r="HVO85" s="3"/>
      <c r="HVP85" s="3"/>
      <c r="HVQ85" s="3"/>
      <c r="HVR85" s="3"/>
      <c r="HVS85" s="3"/>
      <c r="HVT85" s="3"/>
      <c r="HVU85" s="3"/>
      <c r="HVV85" s="3"/>
      <c r="HVW85" s="3"/>
      <c r="HVX85" s="3"/>
      <c r="HVY85" s="3"/>
      <c r="HVZ85" s="3"/>
      <c r="HWA85" s="3"/>
      <c r="HWB85" s="3"/>
      <c r="HWC85" s="3"/>
      <c r="HWD85" s="3"/>
      <c r="HWE85" s="3"/>
      <c r="HWF85" s="3"/>
      <c r="HWG85" s="3"/>
      <c r="HWH85" s="3"/>
      <c r="HWI85" s="3"/>
      <c r="HWJ85" s="3"/>
      <c r="HWK85" s="3"/>
      <c r="HWL85" s="3"/>
      <c r="HWM85" s="3"/>
      <c r="HWN85" s="3"/>
      <c r="HWO85" s="3"/>
      <c r="HWP85" s="3"/>
      <c r="HWQ85" s="3"/>
      <c r="HWR85" s="3"/>
      <c r="HWS85" s="3"/>
      <c r="HWT85" s="3"/>
      <c r="HWU85" s="3"/>
      <c r="HWV85" s="3"/>
      <c r="HWW85" s="3"/>
      <c r="HWX85" s="3"/>
      <c r="HWY85" s="3"/>
      <c r="HWZ85" s="3"/>
      <c r="HXA85" s="3"/>
      <c r="HXB85" s="3"/>
      <c r="HXC85" s="3"/>
      <c r="HXD85" s="3"/>
      <c r="HXE85" s="3"/>
      <c r="HXF85" s="3"/>
      <c r="HXG85" s="3"/>
      <c r="HXH85" s="3"/>
      <c r="HXI85" s="3"/>
      <c r="HXJ85" s="3"/>
      <c r="HXK85" s="3"/>
      <c r="HXL85" s="3"/>
      <c r="HXM85" s="3"/>
      <c r="HXN85" s="3"/>
      <c r="HXO85" s="3"/>
      <c r="HXP85" s="3"/>
      <c r="HXQ85" s="3"/>
      <c r="HXR85" s="3"/>
      <c r="HXS85" s="3"/>
      <c r="HXT85" s="3"/>
      <c r="HXU85" s="3"/>
      <c r="HXV85" s="3"/>
      <c r="HXW85" s="3"/>
      <c r="HXX85" s="3"/>
      <c r="HXY85" s="3"/>
      <c r="HXZ85" s="3"/>
      <c r="HYA85" s="3"/>
      <c r="HYB85" s="3"/>
      <c r="HYC85" s="3"/>
      <c r="HYD85" s="3"/>
      <c r="HYE85" s="3"/>
      <c r="HYF85" s="3"/>
      <c r="HYG85" s="3"/>
      <c r="HYH85" s="3"/>
      <c r="HYI85" s="3"/>
      <c r="HYJ85" s="3"/>
      <c r="HYK85" s="3"/>
      <c r="HYL85" s="3"/>
      <c r="HYM85" s="3"/>
      <c r="HYN85" s="3"/>
      <c r="HYO85" s="3"/>
      <c r="HYP85" s="3"/>
      <c r="HYQ85" s="3"/>
      <c r="HYR85" s="3"/>
      <c r="HYS85" s="3"/>
      <c r="HYT85" s="3"/>
      <c r="HYU85" s="3"/>
      <c r="HYV85" s="3"/>
      <c r="HYW85" s="3"/>
      <c r="HYX85" s="3"/>
      <c r="HYY85" s="3"/>
      <c r="HYZ85" s="3"/>
      <c r="HZA85" s="3"/>
      <c r="HZB85" s="3"/>
      <c r="HZC85" s="3"/>
      <c r="HZD85" s="3"/>
      <c r="HZE85" s="3"/>
      <c r="HZF85" s="3"/>
      <c r="HZG85" s="3"/>
      <c r="HZH85" s="3"/>
      <c r="HZI85" s="3"/>
      <c r="HZJ85" s="3"/>
      <c r="HZK85" s="3"/>
      <c r="HZL85" s="3"/>
      <c r="HZM85" s="3"/>
      <c r="HZN85" s="3"/>
      <c r="HZO85" s="3"/>
      <c r="HZP85" s="3"/>
      <c r="HZQ85" s="3"/>
      <c r="HZR85" s="3"/>
      <c r="HZS85" s="3"/>
      <c r="HZT85" s="3"/>
      <c r="HZU85" s="3"/>
      <c r="HZV85" s="3"/>
      <c r="HZW85" s="3"/>
      <c r="HZX85" s="3"/>
      <c r="HZY85" s="3"/>
      <c r="HZZ85" s="3"/>
      <c r="IAA85" s="3"/>
      <c r="IAB85" s="3"/>
      <c r="IAC85" s="3"/>
      <c r="IAD85" s="3"/>
      <c r="IAE85" s="3"/>
      <c r="IAF85" s="3"/>
      <c r="IAG85" s="3"/>
      <c r="IAH85" s="3"/>
      <c r="IAI85" s="3"/>
      <c r="IAJ85" s="3"/>
      <c r="IAK85" s="3"/>
      <c r="IAL85" s="3"/>
      <c r="IAM85" s="3"/>
      <c r="IAN85" s="3"/>
      <c r="IAO85" s="3"/>
      <c r="IAP85" s="3"/>
      <c r="IAQ85" s="3"/>
      <c r="IAR85" s="3"/>
      <c r="IAS85" s="3"/>
      <c r="IAT85" s="3"/>
      <c r="IAU85" s="3"/>
      <c r="IAV85" s="3"/>
      <c r="IAW85" s="3"/>
      <c r="IAX85" s="3"/>
      <c r="IAY85" s="3"/>
      <c r="IAZ85" s="3"/>
      <c r="IBA85" s="3"/>
      <c r="IBB85" s="3"/>
      <c r="IBC85" s="3"/>
      <c r="IBD85" s="3"/>
      <c r="IBE85" s="3"/>
      <c r="IBF85" s="3"/>
      <c r="IBG85" s="3"/>
      <c r="IBH85" s="3"/>
      <c r="IBI85" s="3"/>
      <c r="IBJ85" s="3"/>
      <c r="IBK85" s="3"/>
      <c r="IBL85" s="3"/>
      <c r="IBM85" s="3"/>
      <c r="IBN85" s="3"/>
      <c r="IBO85" s="3"/>
      <c r="IBP85" s="3"/>
      <c r="IBQ85" s="3"/>
      <c r="IBR85" s="3"/>
      <c r="IBS85" s="3"/>
      <c r="IBT85" s="3"/>
      <c r="IBU85" s="3"/>
      <c r="IBV85" s="3"/>
      <c r="IBW85" s="3"/>
      <c r="IBX85" s="3"/>
      <c r="IBY85" s="3"/>
      <c r="IBZ85" s="3"/>
      <c r="ICA85" s="3"/>
      <c r="ICB85" s="3"/>
      <c r="ICC85" s="3"/>
      <c r="ICD85" s="3"/>
      <c r="ICE85" s="3"/>
      <c r="ICF85" s="3"/>
      <c r="ICG85" s="3"/>
      <c r="ICH85" s="3"/>
      <c r="ICI85" s="3"/>
      <c r="ICJ85" s="3"/>
      <c r="ICK85" s="3"/>
      <c r="ICL85" s="3"/>
      <c r="ICM85" s="3"/>
      <c r="ICN85" s="3"/>
      <c r="ICO85" s="3"/>
      <c r="ICP85" s="3"/>
      <c r="ICQ85" s="3"/>
      <c r="ICR85" s="3"/>
      <c r="ICS85" s="3"/>
      <c r="ICT85" s="3"/>
      <c r="ICU85" s="3"/>
      <c r="ICV85" s="3"/>
      <c r="ICW85" s="3"/>
      <c r="ICX85" s="3"/>
      <c r="ICY85" s="3"/>
      <c r="ICZ85" s="3"/>
      <c r="IDA85" s="3"/>
      <c r="IDB85" s="3"/>
      <c r="IDC85" s="3"/>
      <c r="IDD85" s="3"/>
      <c r="IDE85" s="3"/>
      <c r="IDF85" s="3"/>
      <c r="IDG85" s="3"/>
      <c r="IDH85" s="3"/>
      <c r="IDI85" s="3"/>
      <c r="IDJ85" s="3"/>
      <c r="IDK85" s="3"/>
      <c r="IDL85" s="3"/>
      <c r="IDM85" s="3"/>
      <c r="IDN85" s="3"/>
      <c r="IDO85" s="3"/>
      <c r="IDP85" s="3"/>
      <c r="IDQ85" s="3"/>
      <c r="IDR85" s="3"/>
      <c r="IDS85" s="3"/>
      <c r="IDT85" s="3"/>
      <c r="IDU85" s="3"/>
      <c r="IDV85" s="3"/>
      <c r="IDW85" s="3"/>
      <c r="IDX85" s="3"/>
      <c r="IDY85" s="3"/>
      <c r="IDZ85" s="3"/>
      <c r="IEA85" s="3"/>
      <c r="IEB85" s="3"/>
      <c r="IEC85" s="3"/>
      <c r="IED85" s="3"/>
      <c r="IEE85" s="3"/>
      <c r="IEF85" s="3"/>
      <c r="IEG85" s="3"/>
      <c r="IEH85" s="3"/>
      <c r="IEI85" s="3"/>
      <c r="IEJ85" s="3"/>
      <c r="IEK85" s="3"/>
      <c r="IEL85" s="3"/>
      <c r="IEM85" s="3"/>
      <c r="IEN85" s="3"/>
      <c r="IEO85" s="3"/>
      <c r="IEP85" s="3"/>
      <c r="IEQ85" s="3"/>
      <c r="IER85" s="3"/>
      <c r="IES85" s="3"/>
      <c r="IET85" s="3"/>
      <c r="IEU85" s="3"/>
      <c r="IEV85" s="3"/>
      <c r="IEW85" s="3"/>
      <c r="IEX85" s="3"/>
      <c r="IEY85" s="3"/>
      <c r="IEZ85" s="3"/>
      <c r="IFA85" s="3"/>
      <c r="IFB85" s="3"/>
      <c r="IFC85" s="3"/>
      <c r="IFD85" s="3"/>
      <c r="IFE85" s="3"/>
      <c r="IFF85" s="3"/>
      <c r="IFG85" s="3"/>
      <c r="IFH85" s="3"/>
      <c r="IFI85" s="3"/>
      <c r="IFJ85" s="3"/>
      <c r="IFK85" s="3"/>
      <c r="IFL85" s="3"/>
      <c r="IFM85" s="3"/>
      <c r="IFN85" s="3"/>
      <c r="IFO85" s="3"/>
      <c r="IFP85" s="3"/>
      <c r="IFQ85" s="3"/>
      <c r="IFR85" s="3"/>
      <c r="IFS85" s="3"/>
      <c r="IFT85" s="3"/>
      <c r="IFU85" s="3"/>
      <c r="IFV85" s="3"/>
      <c r="IFW85" s="3"/>
      <c r="IFX85" s="3"/>
      <c r="IFY85" s="3"/>
      <c r="IFZ85" s="3"/>
      <c r="IGA85" s="3"/>
      <c r="IGB85" s="3"/>
      <c r="IGC85" s="3"/>
      <c r="IGD85" s="3"/>
      <c r="IGE85" s="3"/>
      <c r="IGF85" s="3"/>
      <c r="IGG85" s="3"/>
      <c r="IGH85" s="3"/>
      <c r="IGI85" s="3"/>
      <c r="IGJ85" s="3"/>
      <c r="IGK85" s="3"/>
      <c r="IGL85" s="3"/>
      <c r="IGM85" s="3"/>
      <c r="IGN85" s="3"/>
      <c r="IGO85" s="3"/>
      <c r="IGP85" s="3"/>
      <c r="IGQ85" s="3"/>
      <c r="IGR85" s="3"/>
      <c r="IGS85" s="3"/>
      <c r="IGT85" s="3"/>
      <c r="IGU85" s="3"/>
      <c r="IGV85" s="3"/>
      <c r="IGW85" s="3"/>
      <c r="IGX85" s="3"/>
      <c r="IGY85" s="3"/>
      <c r="IGZ85" s="3"/>
      <c r="IHA85" s="3"/>
      <c r="IHB85" s="3"/>
      <c r="IHC85" s="3"/>
      <c r="IHD85" s="3"/>
      <c r="IHE85" s="3"/>
      <c r="IHF85" s="3"/>
      <c r="IHG85" s="3"/>
      <c r="IHH85" s="3"/>
      <c r="IHI85" s="3"/>
      <c r="IHJ85" s="3"/>
      <c r="IHK85" s="3"/>
      <c r="IHL85" s="3"/>
      <c r="IHM85" s="3"/>
      <c r="IHN85" s="3"/>
      <c r="IHO85" s="3"/>
      <c r="IHP85" s="3"/>
      <c r="IHQ85" s="3"/>
      <c r="IHR85" s="3"/>
      <c r="IHS85" s="3"/>
      <c r="IHT85" s="3"/>
      <c r="IHU85" s="3"/>
      <c r="IHV85" s="3"/>
      <c r="IHW85" s="3"/>
      <c r="IHX85" s="3"/>
      <c r="IHY85" s="3"/>
      <c r="IHZ85" s="3"/>
      <c r="IIA85" s="3"/>
      <c r="IIB85" s="3"/>
      <c r="IIC85" s="3"/>
      <c r="IID85" s="3"/>
      <c r="IIE85" s="3"/>
      <c r="IIF85" s="3"/>
      <c r="IIG85" s="3"/>
      <c r="IIH85" s="3"/>
      <c r="III85" s="3"/>
      <c r="IIJ85" s="3"/>
      <c r="IIK85" s="3"/>
      <c r="IIL85" s="3"/>
      <c r="IIM85" s="3"/>
      <c r="IIN85" s="3"/>
      <c r="IIO85" s="3"/>
      <c r="IIP85" s="3"/>
      <c r="IIQ85" s="3"/>
      <c r="IIR85" s="3"/>
      <c r="IIS85" s="3"/>
      <c r="IIT85" s="3"/>
      <c r="IIU85" s="3"/>
      <c r="IIV85" s="3"/>
      <c r="IIW85" s="3"/>
      <c r="IIX85" s="3"/>
      <c r="IIY85" s="3"/>
      <c r="IIZ85" s="3"/>
      <c r="IJA85" s="3"/>
      <c r="IJB85" s="3"/>
      <c r="IJC85" s="3"/>
      <c r="IJD85" s="3"/>
      <c r="IJE85" s="3"/>
      <c r="IJF85" s="3"/>
      <c r="IJG85" s="3"/>
      <c r="IJH85" s="3"/>
      <c r="IJI85" s="3"/>
      <c r="IJJ85" s="3"/>
      <c r="IJK85" s="3"/>
      <c r="IJL85" s="3"/>
      <c r="IJM85" s="3"/>
      <c r="IJN85" s="3"/>
      <c r="IJO85" s="3"/>
      <c r="IJP85" s="3"/>
      <c r="IJQ85" s="3"/>
      <c r="IJR85" s="3"/>
      <c r="IJS85" s="3"/>
      <c r="IJT85" s="3"/>
      <c r="IJU85" s="3"/>
      <c r="IJV85" s="3"/>
      <c r="IJW85" s="3"/>
      <c r="IJX85" s="3"/>
      <c r="IJY85" s="3"/>
      <c r="IJZ85" s="3"/>
      <c r="IKA85" s="3"/>
      <c r="IKB85" s="3"/>
      <c r="IKC85" s="3"/>
      <c r="IKD85" s="3"/>
      <c r="IKE85" s="3"/>
      <c r="IKF85" s="3"/>
      <c r="IKG85" s="3"/>
      <c r="IKH85" s="3"/>
      <c r="IKI85" s="3"/>
      <c r="IKJ85" s="3"/>
      <c r="IKK85" s="3"/>
      <c r="IKL85" s="3"/>
      <c r="IKM85" s="3"/>
      <c r="IKN85" s="3"/>
      <c r="IKO85" s="3"/>
      <c r="IKP85" s="3"/>
      <c r="IKQ85" s="3"/>
      <c r="IKR85" s="3"/>
      <c r="IKS85" s="3"/>
      <c r="IKT85" s="3"/>
      <c r="IKU85" s="3"/>
      <c r="IKV85" s="3"/>
      <c r="IKW85" s="3"/>
      <c r="IKX85" s="3"/>
      <c r="IKY85" s="3"/>
      <c r="IKZ85" s="3"/>
      <c r="ILA85" s="3"/>
      <c r="ILB85" s="3"/>
      <c r="ILC85" s="3"/>
      <c r="ILD85" s="3"/>
      <c r="ILE85" s="3"/>
      <c r="ILF85" s="3"/>
      <c r="ILG85" s="3"/>
      <c r="ILH85" s="3"/>
      <c r="ILI85" s="3"/>
      <c r="ILJ85" s="3"/>
      <c r="ILK85" s="3"/>
      <c r="ILL85" s="3"/>
      <c r="ILM85" s="3"/>
      <c r="ILN85" s="3"/>
      <c r="ILO85" s="3"/>
      <c r="ILP85" s="3"/>
      <c r="ILQ85" s="3"/>
      <c r="ILR85" s="3"/>
      <c r="ILS85" s="3"/>
      <c r="ILT85" s="3"/>
      <c r="ILU85" s="3"/>
      <c r="ILV85" s="3"/>
      <c r="ILW85" s="3"/>
      <c r="ILX85" s="3"/>
      <c r="ILY85" s="3"/>
      <c r="ILZ85" s="3"/>
      <c r="IMA85" s="3"/>
      <c r="IMB85" s="3"/>
      <c r="IMC85" s="3"/>
      <c r="IMD85" s="3"/>
      <c r="IME85" s="3"/>
      <c r="IMF85" s="3"/>
      <c r="IMG85" s="3"/>
      <c r="IMH85" s="3"/>
      <c r="IMI85" s="3"/>
      <c r="IMJ85" s="3"/>
      <c r="IMK85" s="3"/>
      <c r="IML85" s="3"/>
      <c r="IMM85" s="3"/>
      <c r="IMN85" s="3"/>
      <c r="IMO85" s="3"/>
      <c r="IMP85" s="3"/>
      <c r="IMQ85" s="3"/>
      <c r="IMR85" s="3"/>
      <c r="IMS85" s="3"/>
      <c r="IMT85" s="3"/>
      <c r="IMU85" s="3"/>
      <c r="IMV85" s="3"/>
      <c r="IMW85" s="3"/>
      <c r="IMX85" s="3"/>
      <c r="IMY85" s="3"/>
      <c r="IMZ85" s="3"/>
      <c r="INA85" s="3"/>
      <c r="INB85" s="3"/>
      <c r="INC85" s="3"/>
      <c r="IND85" s="3"/>
      <c r="INE85" s="3"/>
      <c r="INF85" s="3"/>
      <c r="ING85" s="3"/>
      <c r="INH85" s="3"/>
      <c r="INI85" s="3"/>
      <c r="INJ85" s="3"/>
      <c r="INK85" s="3"/>
      <c r="INL85" s="3"/>
      <c r="INM85" s="3"/>
      <c r="INN85" s="3"/>
      <c r="INO85" s="3"/>
      <c r="INP85" s="3"/>
      <c r="INQ85" s="3"/>
      <c r="INR85" s="3"/>
      <c r="INS85" s="3"/>
      <c r="INT85" s="3"/>
      <c r="INU85" s="3"/>
      <c r="INV85" s="3"/>
      <c r="INW85" s="3"/>
      <c r="INX85" s="3"/>
      <c r="INY85" s="3"/>
      <c r="INZ85" s="3"/>
      <c r="IOA85" s="3"/>
      <c r="IOB85" s="3"/>
      <c r="IOC85" s="3"/>
      <c r="IOD85" s="3"/>
      <c r="IOE85" s="3"/>
      <c r="IOF85" s="3"/>
      <c r="IOG85" s="3"/>
      <c r="IOH85" s="3"/>
      <c r="IOI85" s="3"/>
      <c r="IOJ85" s="3"/>
      <c r="IOK85" s="3"/>
      <c r="IOL85" s="3"/>
      <c r="IOM85" s="3"/>
      <c r="ION85" s="3"/>
      <c r="IOO85" s="3"/>
      <c r="IOP85" s="3"/>
      <c r="IOQ85" s="3"/>
      <c r="IOR85" s="3"/>
      <c r="IOS85" s="3"/>
      <c r="IOT85" s="3"/>
      <c r="IOU85" s="3"/>
      <c r="IOV85" s="3"/>
      <c r="IOW85" s="3"/>
      <c r="IOX85" s="3"/>
      <c r="IOY85" s="3"/>
      <c r="IOZ85" s="3"/>
      <c r="IPA85" s="3"/>
      <c r="IPB85" s="3"/>
      <c r="IPC85" s="3"/>
      <c r="IPD85" s="3"/>
      <c r="IPE85" s="3"/>
      <c r="IPF85" s="3"/>
      <c r="IPG85" s="3"/>
      <c r="IPH85" s="3"/>
      <c r="IPI85" s="3"/>
      <c r="IPJ85" s="3"/>
      <c r="IPK85" s="3"/>
      <c r="IPL85" s="3"/>
      <c r="IPM85" s="3"/>
      <c r="IPN85" s="3"/>
      <c r="IPO85" s="3"/>
      <c r="IPP85" s="3"/>
      <c r="IPQ85" s="3"/>
      <c r="IPR85" s="3"/>
      <c r="IPS85" s="3"/>
      <c r="IPT85" s="3"/>
      <c r="IPU85" s="3"/>
      <c r="IPV85" s="3"/>
      <c r="IPW85" s="3"/>
      <c r="IPX85" s="3"/>
      <c r="IPY85" s="3"/>
      <c r="IPZ85" s="3"/>
      <c r="IQA85" s="3"/>
      <c r="IQB85" s="3"/>
      <c r="IQC85" s="3"/>
      <c r="IQD85" s="3"/>
      <c r="IQE85" s="3"/>
      <c r="IQF85" s="3"/>
      <c r="IQG85" s="3"/>
      <c r="IQH85" s="3"/>
      <c r="IQI85" s="3"/>
      <c r="IQJ85" s="3"/>
      <c r="IQK85" s="3"/>
      <c r="IQL85" s="3"/>
      <c r="IQM85" s="3"/>
      <c r="IQN85" s="3"/>
      <c r="IQO85" s="3"/>
      <c r="IQP85" s="3"/>
      <c r="IQQ85" s="3"/>
      <c r="IQR85" s="3"/>
      <c r="IQS85" s="3"/>
      <c r="IQT85" s="3"/>
      <c r="IQU85" s="3"/>
      <c r="IQV85" s="3"/>
      <c r="IQW85" s="3"/>
      <c r="IQX85" s="3"/>
      <c r="IQY85" s="3"/>
      <c r="IQZ85" s="3"/>
      <c r="IRA85" s="3"/>
      <c r="IRB85" s="3"/>
      <c r="IRC85" s="3"/>
      <c r="IRD85" s="3"/>
      <c r="IRE85" s="3"/>
      <c r="IRF85" s="3"/>
      <c r="IRG85" s="3"/>
      <c r="IRH85" s="3"/>
      <c r="IRI85" s="3"/>
      <c r="IRJ85" s="3"/>
      <c r="IRK85" s="3"/>
      <c r="IRL85" s="3"/>
      <c r="IRM85" s="3"/>
      <c r="IRN85" s="3"/>
      <c r="IRO85" s="3"/>
      <c r="IRP85" s="3"/>
      <c r="IRQ85" s="3"/>
      <c r="IRR85" s="3"/>
      <c r="IRS85" s="3"/>
      <c r="IRT85" s="3"/>
      <c r="IRU85" s="3"/>
      <c r="IRV85" s="3"/>
      <c r="IRW85" s="3"/>
      <c r="IRX85" s="3"/>
      <c r="IRY85" s="3"/>
      <c r="IRZ85" s="3"/>
      <c r="ISA85" s="3"/>
      <c r="ISB85" s="3"/>
      <c r="ISC85" s="3"/>
      <c r="ISD85" s="3"/>
      <c r="ISE85" s="3"/>
      <c r="ISF85" s="3"/>
      <c r="ISG85" s="3"/>
      <c r="ISH85" s="3"/>
      <c r="ISI85" s="3"/>
      <c r="ISJ85" s="3"/>
      <c r="ISK85" s="3"/>
      <c r="ISL85" s="3"/>
      <c r="ISM85" s="3"/>
      <c r="ISN85" s="3"/>
      <c r="ISO85" s="3"/>
      <c r="ISP85" s="3"/>
      <c r="ISQ85" s="3"/>
      <c r="ISR85" s="3"/>
      <c r="ISS85" s="3"/>
      <c r="IST85" s="3"/>
      <c r="ISU85" s="3"/>
      <c r="ISV85" s="3"/>
      <c r="ISW85" s="3"/>
      <c r="ISX85" s="3"/>
      <c r="ISY85" s="3"/>
      <c r="ISZ85" s="3"/>
      <c r="ITA85" s="3"/>
      <c r="ITB85" s="3"/>
      <c r="ITC85" s="3"/>
      <c r="ITD85" s="3"/>
      <c r="ITE85" s="3"/>
      <c r="ITF85" s="3"/>
      <c r="ITG85" s="3"/>
      <c r="ITH85" s="3"/>
      <c r="ITI85" s="3"/>
      <c r="ITJ85" s="3"/>
      <c r="ITK85" s="3"/>
      <c r="ITL85" s="3"/>
      <c r="ITM85" s="3"/>
      <c r="ITN85" s="3"/>
      <c r="ITO85" s="3"/>
      <c r="ITP85" s="3"/>
      <c r="ITQ85" s="3"/>
      <c r="ITR85" s="3"/>
      <c r="ITS85" s="3"/>
      <c r="ITT85" s="3"/>
      <c r="ITU85" s="3"/>
      <c r="ITV85" s="3"/>
      <c r="ITW85" s="3"/>
      <c r="ITX85" s="3"/>
      <c r="ITY85" s="3"/>
      <c r="ITZ85" s="3"/>
      <c r="IUA85" s="3"/>
      <c r="IUB85" s="3"/>
      <c r="IUC85" s="3"/>
      <c r="IUD85" s="3"/>
      <c r="IUE85" s="3"/>
      <c r="IUF85" s="3"/>
      <c r="IUG85" s="3"/>
      <c r="IUH85" s="3"/>
      <c r="IUI85" s="3"/>
      <c r="IUJ85" s="3"/>
      <c r="IUK85" s="3"/>
      <c r="IUL85" s="3"/>
      <c r="IUM85" s="3"/>
      <c r="IUN85" s="3"/>
      <c r="IUO85" s="3"/>
      <c r="IUP85" s="3"/>
      <c r="IUQ85" s="3"/>
      <c r="IUR85" s="3"/>
      <c r="IUS85" s="3"/>
      <c r="IUT85" s="3"/>
      <c r="IUU85" s="3"/>
      <c r="IUV85" s="3"/>
      <c r="IUW85" s="3"/>
      <c r="IUX85" s="3"/>
      <c r="IUY85" s="3"/>
      <c r="IUZ85" s="3"/>
      <c r="IVA85" s="3"/>
      <c r="IVB85" s="3"/>
      <c r="IVC85" s="3"/>
      <c r="IVD85" s="3"/>
      <c r="IVE85" s="3"/>
      <c r="IVF85" s="3"/>
      <c r="IVG85" s="3"/>
      <c r="IVH85" s="3"/>
      <c r="IVI85" s="3"/>
      <c r="IVJ85" s="3"/>
      <c r="IVK85" s="3"/>
      <c r="IVL85" s="3"/>
      <c r="IVM85" s="3"/>
      <c r="IVN85" s="3"/>
      <c r="IVO85" s="3"/>
      <c r="IVP85" s="3"/>
      <c r="IVQ85" s="3"/>
      <c r="IVR85" s="3"/>
      <c r="IVS85" s="3"/>
      <c r="IVT85" s="3"/>
      <c r="IVU85" s="3"/>
      <c r="IVV85" s="3"/>
      <c r="IVW85" s="3"/>
      <c r="IVX85" s="3"/>
      <c r="IVY85" s="3"/>
      <c r="IVZ85" s="3"/>
      <c r="IWA85" s="3"/>
      <c r="IWB85" s="3"/>
      <c r="IWC85" s="3"/>
      <c r="IWD85" s="3"/>
      <c r="IWE85" s="3"/>
      <c r="IWF85" s="3"/>
      <c r="IWG85" s="3"/>
      <c r="IWH85" s="3"/>
      <c r="IWI85" s="3"/>
      <c r="IWJ85" s="3"/>
      <c r="IWK85" s="3"/>
      <c r="IWL85" s="3"/>
      <c r="IWM85" s="3"/>
      <c r="IWN85" s="3"/>
      <c r="IWO85" s="3"/>
      <c r="IWP85" s="3"/>
      <c r="IWQ85" s="3"/>
      <c r="IWR85" s="3"/>
      <c r="IWS85" s="3"/>
      <c r="IWT85" s="3"/>
      <c r="IWU85" s="3"/>
      <c r="IWV85" s="3"/>
      <c r="IWW85" s="3"/>
      <c r="IWX85" s="3"/>
      <c r="IWY85" s="3"/>
      <c r="IWZ85" s="3"/>
      <c r="IXA85" s="3"/>
      <c r="IXB85" s="3"/>
      <c r="IXC85" s="3"/>
      <c r="IXD85" s="3"/>
      <c r="IXE85" s="3"/>
      <c r="IXF85" s="3"/>
      <c r="IXG85" s="3"/>
      <c r="IXH85" s="3"/>
      <c r="IXI85" s="3"/>
      <c r="IXJ85" s="3"/>
      <c r="IXK85" s="3"/>
      <c r="IXL85" s="3"/>
      <c r="IXM85" s="3"/>
      <c r="IXN85" s="3"/>
      <c r="IXO85" s="3"/>
      <c r="IXP85" s="3"/>
      <c r="IXQ85" s="3"/>
      <c r="IXR85" s="3"/>
      <c r="IXS85" s="3"/>
      <c r="IXT85" s="3"/>
      <c r="IXU85" s="3"/>
      <c r="IXV85" s="3"/>
      <c r="IXW85" s="3"/>
      <c r="IXX85" s="3"/>
      <c r="IXY85" s="3"/>
      <c r="IXZ85" s="3"/>
      <c r="IYA85" s="3"/>
      <c r="IYB85" s="3"/>
      <c r="IYC85" s="3"/>
      <c r="IYD85" s="3"/>
      <c r="IYE85" s="3"/>
      <c r="IYF85" s="3"/>
      <c r="IYG85" s="3"/>
      <c r="IYH85" s="3"/>
      <c r="IYI85" s="3"/>
      <c r="IYJ85" s="3"/>
      <c r="IYK85" s="3"/>
      <c r="IYL85" s="3"/>
      <c r="IYM85" s="3"/>
      <c r="IYN85" s="3"/>
      <c r="IYO85" s="3"/>
      <c r="IYP85" s="3"/>
      <c r="IYQ85" s="3"/>
      <c r="IYR85" s="3"/>
      <c r="IYS85" s="3"/>
      <c r="IYT85" s="3"/>
      <c r="IYU85" s="3"/>
      <c r="IYV85" s="3"/>
      <c r="IYW85" s="3"/>
      <c r="IYX85" s="3"/>
      <c r="IYY85" s="3"/>
      <c r="IYZ85" s="3"/>
      <c r="IZA85" s="3"/>
      <c r="IZB85" s="3"/>
      <c r="IZC85" s="3"/>
      <c r="IZD85" s="3"/>
      <c r="IZE85" s="3"/>
      <c r="IZF85" s="3"/>
      <c r="IZG85" s="3"/>
      <c r="IZH85" s="3"/>
      <c r="IZI85" s="3"/>
      <c r="IZJ85" s="3"/>
      <c r="IZK85" s="3"/>
      <c r="IZL85" s="3"/>
      <c r="IZM85" s="3"/>
      <c r="IZN85" s="3"/>
      <c r="IZO85" s="3"/>
      <c r="IZP85" s="3"/>
      <c r="IZQ85" s="3"/>
      <c r="IZR85" s="3"/>
      <c r="IZS85" s="3"/>
      <c r="IZT85" s="3"/>
      <c r="IZU85" s="3"/>
      <c r="IZV85" s="3"/>
      <c r="IZW85" s="3"/>
      <c r="IZX85" s="3"/>
      <c r="IZY85" s="3"/>
      <c r="IZZ85" s="3"/>
      <c r="JAA85" s="3"/>
      <c r="JAB85" s="3"/>
      <c r="JAC85" s="3"/>
      <c r="JAD85" s="3"/>
      <c r="JAE85" s="3"/>
      <c r="JAF85" s="3"/>
      <c r="JAG85" s="3"/>
      <c r="JAH85" s="3"/>
      <c r="JAI85" s="3"/>
      <c r="JAJ85" s="3"/>
      <c r="JAK85" s="3"/>
      <c r="JAL85" s="3"/>
      <c r="JAM85" s="3"/>
      <c r="JAN85" s="3"/>
      <c r="JAO85" s="3"/>
      <c r="JAP85" s="3"/>
      <c r="JAQ85" s="3"/>
      <c r="JAR85" s="3"/>
      <c r="JAS85" s="3"/>
      <c r="JAT85" s="3"/>
      <c r="JAU85" s="3"/>
      <c r="JAV85" s="3"/>
      <c r="JAW85" s="3"/>
      <c r="JAX85" s="3"/>
      <c r="JAY85" s="3"/>
      <c r="JAZ85" s="3"/>
      <c r="JBA85" s="3"/>
      <c r="JBB85" s="3"/>
      <c r="JBC85" s="3"/>
      <c r="JBD85" s="3"/>
      <c r="JBE85" s="3"/>
      <c r="JBF85" s="3"/>
      <c r="JBG85" s="3"/>
      <c r="JBH85" s="3"/>
      <c r="JBI85" s="3"/>
      <c r="JBJ85" s="3"/>
      <c r="JBK85" s="3"/>
      <c r="JBL85" s="3"/>
      <c r="JBM85" s="3"/>
      <c r="JBN85" s="3"/>
      <c r="JBO85" s="3"/>
      <c r="JBP85" s="3"/>
      <c r="JBQ85" s="3"/>
      <c r="JBR85" s="3"/>
      <c r="JBS85" s="3"/>
      <c r="JBT85" s="3"/>
      <c r="JBU85" s="3"/>
      <c r="JBV85" s="3"/>
      <c r="JBW85" s="3"/>
      <c r="JBX85" s="3"/>
      <c r="JBY85" s="3"/>
      <c r="JBZ85" s="3"/>
      <c r="JCA85" s="3"/>
      <c r="JCB85" s="3"/>
      <c r="JCC85" s="3"/>
      <c r="JCD85" s="3"/>
      <c r="JCE85" s="3"/>
      <c r="JCF85" s="3"/>
      <c r="JCG85" s="3"/>
      <c r="JCH85" s="3"/>
      <c r="JCI85" s="3"/>
      <c r="JCJ85" s="3"/>
      <c r="JCK85" s="3"/>
      <c r="JCL85" s="3"/>
      <c r="JCM85" s="3"/>
      <c r="JCN85" s="3"/>
      <c r="JCO85" s="3"/>
      <c r="JCP85" s="3"/>
      <c r="JCQ85" s="3"/>
      <c r="JCR85" s="3"/>
      <c r="JCS85" s="3"/>
      <c r="JCT85" s="3"/>
      <c r="JCU85" s="3"/>
      <c r="JCV85" s="3"/>
      <c r="JCW85" s="3"/>
      <c r="JCX85" s="3"/>
      <c r="JCY85" s="3"/>
      <c r="JCZ85" s="3"/>
      <c r="JDA85" s="3"/>
      <c r="JDB85" s="3"/>
      <c r="JDC85" s="3"/>
      <c r="JDD85" s="3"/>
      <c r="JDE85" s="3"/>
      <c r="JDF85" s="3"/>
      <c r="JDG85" s="3"/>
      <c r="JDH85" s="3"/>
      <c r="JDI85" s="3"/>
      <c r="JDJ85" s="3"/>
      <c r="JDK85" s="3"/>
      <c r="JDL85" s="3"/>
      <c r="JDM85" s="3"/>
      <c r="JDN85" s="3"/>
      <c r="JDO85" s="3"/>
      <c r="JDP85" s="3"/>
      <c r="JDQ85" s="3"/>
      <c r="JDR85" s="3"/>
      <c r="JDS85" s="3"/>
      <c r="JDT85" s="3"/>
      <c r="JDU85" s="3"/>
      <c r="JDV85" s="3"/>
      <c r="JDW85" s="3"/>
      <c r="JDX85" s="3"/>
      <c r="JDY85" s="3"/>
      <c r="JDZ85" s="3"/>
      <c r="JEA85" s="3"/>
      <c r="JEB85" s="3"/>
      <c r="JEC85" s="3"/>
      <c r="JED85" s="3"/>
      <c r="JEE85" s="3"/>
      <c r="JEF85" s="3"/>
      <c r="JEG85" s="3"/>
      <c r="JEH85" s="3"/>
      <c r="JEI85" s="3"/>
      <c r="JEJ85" s="3"/>
      <c r="JEK85" s="3"/>
      <c r="JEL85" s="3"/>
      <c r="JEM85" s="3"/>
      <c r="JEN85" s="3"/>
      <c r="JEO85" s="3"/>
      <c r="JEP85" s="3"/>
      <c r="JEQ85" s="3"/>
      <c r="JER85" s="3"/>
      <c r="JES85" s="3"/>
      <c r="JET85" s="3"/>
      <c r="JEU85" s="3"/>
      <c r="JEV85" s="3"/>
      <c r="JEW85" s="3"/>
      <c r="JEX85" s="3"/>
      <c r="JEY85" s="3"/>
      <c r="JEZ85" s="3"/>
      <c r="JFA85" s="3"/>
      <c r="JFB85" s="3"/>
      <c r="JFC85" s="3"/>
      <c r="JFD85" s="3"/>
      <c r="JFE85" s="3"/>
      <c r="JFF85" s="3"/>
      <c r="JFG85" s="3"/>
      <c r="JFH85" s="3"/>
      <c r="JFI85" s="3"/>
      <c r="JFJ85" s="3"/>
      <c r="JFK85" s="3"/>
      <c r="JFL85" s="3"/>
      <c r="JFM85" s="3"/>
      <c r="JFN85" s="3"/>
      <c r="JFO85" s="3"/>
      <c r="JFP85" s="3"/>
      <c r="JFQ85" s="3"/>
      <c r="JFR85" s="3"/>
      <c r="JFS85" s="3"/>
      <c r="JFT85" s="3"/>
      <c r="JFU85" s="3"/>
      <c r="JFV85" s="3"/>
      <c r="JFW85" s="3"/>
      <c r="JFX85" s="3"/>
      <c r="JFY85" s="3"/>
      <c r="JFZ85" s="3"/>
      <c r="JGA85" s="3"/>
      <c r="JGB85" s="3"/>
      <c r="JGC85" s="3"/>
      <c r="JGD85" s="3"/>
      <c r="JGE85" s="3"/>
      <c r="JGF85" s="3"/>
      <c r="JGG85" s="3"/>
      <c r="JGH85" s="3"/>
      <c r="JGI85" s="3"/>
      <c r="JGJ85" s="3"/>
      <c r="JGK85" s="3"/>
      <c r="JGL85" s="3"/>
      <c r="JGM85" s="3"/>
      <c r="JGN85" s="3"/>
      <c r="JGO85" s="3"/>
      <c r="JGP85" s="3"/>
      <c r="JGQ85" s="3"/>
      <c r="JGR85" s="3"/>
      <c r="JGS85" s="3"/>
      <c r="JGT85" s="3"/>
      <c r="JGU85" s="3"/>
      <c r="JGV85" s="3"/>
      <c r="JGW85" s="3"/>
      <c r="JGX85" s="3"/>
      <c r="JGY85" s="3"/>
      <c r="JGZ85" s="3"/>
      <c r="JHA85" s="3"/>
      <c r="JHB85" s="3"/>
      <c r="JHC85" s="3"/>
      <c r="JHD85" s="3"/>
      <c r="JHE85" s="3"/>
      <c r="JHF85" s="3"/>
      <c r="JHG85" s="3"/>
      <c r="JHH85" s="3"/>
      <c r="JHI85" s="3"/>
      <c r="JHJ85" s="3"/>
      <c r="JHK85" s="3"/>
      <c r="JHL85" s="3"/>
      <c r="JHM85" s="3"/>
      <c r="JHN85" s="3"/>
      <c r="JHO85" s="3"/>
      <c r="JHP85" s="3"/>
      <c r="JHQ85" s="3"/>
      <c r="JHR85" s="3"/>
      <c r="JHS85" s="3"/>
      <c r="JHT85" s="3"/>
      <c r="JHU85" s="3"/>
      <c r="JHV85" s="3"/>
      <c r="JHW85" s="3"/>
      <c r="JHX85" s="3"/>
      <c r="JHY85" s="3"/>
      <c r="JHZ85" s="3"/>
      <c r="JIA85" s="3"/>
      <c r="JIB85" s="3"/>
      <c r="JIC85" s="3"/>
      <c r="JID85" s="3"/>
      <c r="JIE85" s="3"/>
      <c r="JIF85" s="3"/>
      <c r="JIG85" s="3"/>
      <c r="JIH85" s="3"/>
      <c r="JII85" s="3"/>
      <c r="JIJ85" s="3"/>
      <c r="JIK85" s="3"/>
      <c r="JIL85" s="3"/>
      <c r="JIM85" s="3"/>
      <c r="JIN85" s="3"/>
      <c r="JIO85" s="3"/>
      <c r="JIP85" s="3"/>
      <c r="JIQ85" s="3"/>
      <c r="JIR85" s="3"/>
      <c r="JIS85" s="3"/>
      <c r="JIT85" s="3"/>
      <c r="JIU85" s="3"/>
      <c r="JIV85" s="3"/>
      <c r="JIW85" s="3"/>
      <c r="JIX85" s="3"/>
      <c r="JIY85" s="3"/>
      <c r="JIZ85" s="3"/>
      <c r="JJA85" s="3"/>
      <c r="JJB85" s="3"/>
      <c r="JJC85" s="3"/>
      <c r="JJD85" s="3"/>
      <c r="JJE85" s="3"/>
      <c r="JJF85" s="3"/>
      <c r="JJG85" s="3"/>
      <c r="JJH85" s="3"/>
      <c r="JJI85" s="3"/>
      <c r="JJJ85" s="3"/>
      <c r="JJK85" s="3"/>
      <c r="JJL85" s="3"/>
      <c r="JJM85" s="3"/>
      <c r="JJN85" s="3"/>
      <c r="JJO85" s="3"/>
      <c r="JJP85" s="3"/>
      <c r="JJQ85" s="3"/>
      <c r="JJR85" s="3"/>
      <c r="JJS85" s="3"/>
      <c r="JJT85" s="3"/>
      <c r="JJU85" s="3"/>
      <c r="JJV85" s="3"/>
      <c r="JJW85" s="3"/>
      <c r="JJX85" s="3"/>
      <c r="JJY85" s="3"/>
      <c r="JJZ85" s="3"/>
      <c r="JKA85" s="3"/>
      <c r="JKB85" s="3"/>
      <c r="JKC85" s="3"/>
      <c r="JKD85" s="3"/>
      <c r="JKE85" s="3"/>
      <c r="JKF85" s="3"/>
      <c r="JKG85" s="3"/>
      <c r="JKH85" s="3"/>
      <c r="JKI85" s="3"/>
      <c r="JKJ85" s="3"/>
      <c r="JKK85" s="3"/>
      <c r="JKL85" s="3"/>
      <c r="JKM85" s="3"/>
      <c r="JKN85" s="3"/>
      <c r="JKO85" s="3"/>
      <c r="JKP85" s="3"/>
      <c r="JKQ85" s="3"/>
      <c r="JKR85" s="3"/>
      <c r="JKS85" s="3"/>
      <c r="JKT85" s="3"/>
      <c r="JKU85" s="3"/>
      <c r="JKV85" s="3"/>
      <c r="JKW85" s="3"/>
      <c r="JKX85" s="3"/>
      <c r="JKY85" s="3"/>
      <c r="JKZ85" s="3"/>
      <c r="JLA85" s="3"/>
      <c r="JLB85" s="3"/>
      <c r="JLC85" s="3"/>
      <c r="JLD85" s="3"/>
      <c r="JLE85" s="3"/>
      <c r="JLF85" s="3"/>
      <c r="JLG85" s="3"/>
      <c r="JLH85" s="3"/>
      <c r="JLI85" s="3"/>
      <c r="JLJ85" s="3"/>
      <c r="JLK85" s="3"/>
      <c r="JLL85" s="3"/>
      <c r="JLM85" s="3"/>
      <c r="JLN85" s="3"/>
      <c r="JLO85" s="3"/>
      <c r="JLP85" s="3"/>
      <c r="JLQ85" s="3"/>
      <c r="JLR85" s="3"/>
      <c r="JLS85" s="3"/>
      <c r="JLT85" s="3"/>
      <c r="JLU85" s="3"/>
      <c r="JLV85" s="3"/>
      <c r="JLW85" s="3"/>
      <c r="JLX85" s="3"/>
      <c r="JLY85" s="3"/>
      <c r="JLZ85" s="3"/>
      <c r="JMA85" s="3"/>
      <c r="JMB85" s="3"/>
      <c r="JMC85" s="3"/>
      <c r="JMD85" s="3"/>
      <c r="JME85" s="3"/>
      <c r="JMF85" s="3"/>
      <c r="JMG85" s="3"/>
      <c r="JMH85" s="3"/>
      <c r="JMI85" s="3"/>
      <c r="JMJ85" s="3"/>
      <c r="JMK85" s="3"/>
      <c r="JML85" s="3"/>
      <c r="JMM85" s="3"/>
      <c r="JMN85" s="3"/>
      <c r="JMO85" s="3"/>
      <c r="JMP85" s="3"/>
      <c r="JMQ85" s="3"/>
      <c r="JMR85" s="3"/>
      <c r="JMS85" s="3"/>
      <c r="JMT85" s="3"/>
      <c r="JMU85" s="3"/>
      <c r="JMV85" s="3"/>
      <c r="JMW85" s="3"/>
      <c r="JMX85" s="3"/>
      <c r="JMY85" s="3"/>
      <c r="JMZ85" s="3"/>
      <c r="JNA85" s="3"/>
      <c r="JNB85" s="3"/>
      <c r="JNC85" s="3"/>
      <c r="JND85" s="3"/>
      <c r="JNE85" s="3"/>
      <c r="JNF85" s="3"/>
      <c r="JNG85" s="3"/>
      <c r="JNH85" s="3"/>
      <c r="JNI85" s="3"/>
      <c r="JNJ85" s="3"/>
      <c r="JNK85" s="3"/>
      <c r="JNL85" s="3"/>
      <c r="JNM85" s="3"/>
      <c r="JNN85" s="3"/>
      <c r="JNO85" s="3"/>
      <c r="JNP85" s="3"/>
      <c r="JNQ85" s="3"/>
      <c r="JNR85" s="3"/>
      <c r="JNS85" s="3"/>
      <c r="JNT85" s="3"/>
      <c r="JNU85" s="3"/>
      <c r="JNV85" s="3"/>
      <c r="JNW85" s="3"/>
      <c r="JNX85" s="3"/>
      <c r="JNY85" s="3"/>
      <c r="JNZ85" s="3"/>
      <c r="JOA85" s="3"/>
      <c r="JOB85" s="3"/>
      <c r="JOC85" s="3"/>
      <c r="JOD85" s="3"/>
      <c r="JOE85" s="3"/>
      <c r="JOF85" s="3"/>
      <c r="JOG85" s="3"/>
      <c r="JOH85" s="3"/>
      <c r="JOI85" s="3"/>
      <c r="JOJ85" s="3"/>
      <c r="JOK85" s="3"/>
      <c r="JOL85" s="3"/>
      <c r="JOM85" s="3"/>
      <c r="JON85" s="3"/>
      <c r="JOO85" s="3"/>
      <c r="JOP85" s="3"/>
      <c r="JOQ85" s="3"/>
      <c r="JOR85" s="3"/>
      <c r="JOS85" s="3"/>
      <c r="JOT85" s="3"/>
      <c r="JOU85" s="3"/>
      <c r="JOV85" s="3"/>
      <c r="JOW85" s="3"/>
      <c r="JOX85" s="3"/>
      <c r="JOY85" s="3"/>
      <c r="JOZ85" s="3"/>
      <c r="JPA85" s="3"/>
      <c r="JPB85" s="3"/>
      <c r="JPC85" s="3"/>
      <c r="JPD85" s="3"/>
      <c r="JPE85" s="3"/>
      <c r="JPF85" s="3"/>
      <c r="JPG85" s="3"/>
      <c r="JPH85" s="3"/>
      <c r="JPI85" s="3"/>
      <c r="JPJ85" s="3"/>
      <c r="JPK85" s="3"/>
      <c r="JPL85" s="3"/>
      <c r="JPM85" s="3"/>
      <c r="JPN85" s="3"/>
      <c r="JPO85" s="3"/>
      <c r="JPP85" s="3"/>
      <c r="JPQ85" s="3"/>
      <c r="JPR85" s="3"/>
      <c r="JPS85" s="3"/>
      <c r="JPT85" s="3"/>
      <c r="JPU85" s="3"/>
      <c r="JPV85" s="3"/>
      <c r="JPW85" s="3"/>
      <c r="JPX85" s="3"/>
      <c r="JPY85" s="3"/>
      <c r="JPZ85" s="3"/>
      <c r="JQA85" s="3"/>
      <c r="JQB85" s="3"/>
      <c r="JQC85" s="3"/>
      <c r="JQD85" s="3"/>
      <c r="JQE85" s="3"/>
      <c r="JQF85" s="3"/>
      <c r="JQG85" s="3"/>
      <c r="JQH85" s="3"/>
      <c r="JQI85" s="3"/>
      <c r="JQJ85" s="3"/>
      <c r="JQK85" s="3"/>
      <c r="JQL85" s="3"/>
      <c r="JQM85" s="3"/>
      <c r="JQN85" s="3"/>
      <c r="JQO85" s="3"/>
      <c r="JQP85" s="3"/>
      <c r="JQQ85" s="3"/>
      <c r="JQR85" s="3"/>
      <c r="JQS85" s="3"/>
      <c r="JQT85" s="3"/>
      <c r="JQU85" s="3"/>
      <c r="JQV85" s="3"/>
      <c r="JQW85" s="3"/>
      <c r="JQX85" s="3"/>
      <c r="JQY85" s="3"/>
      <c r="JQZ85" s="3"/>
      <c r="JRA85" s="3"/>
      <c r="JRB85" s="3"/>
      <c r="JRC85" s="3"/>
      <c r="JRD85" s="3"/>
      <c r="JRE85" s="3"/>
      <c r="JRF85" s="3"/>
      <c r="JRG85" s="3"/>
      <c r="JRH85" s="3"/>
      <c r="JRI85" s="3"/>
      <c r="JRJ85" s="3"/>
      <c r="JRK85" s="3"/>
      <c r="JRL85" s="3"/>
      <c r="JRM85" s="3"/>
      <c r="JRN85" s="3"/>
      <c r="JRO85" s="3"/>
      <c r="JRP85" s="3"/>
      <c r="JRQ85" s="3"/>
      <c r="JRR85" s="3"/>
      <c r="JRS85" s="3"/>
      <c r="JRT85" s="3"/>
      <c r="JRU85" s="3"/>
      <c r="JRV85" s="3"/>
      <c r="JRW85" s="3"/>
      <c r="JRX85" s="3"/>
      <c r="JRY85" s="3"/>
      <c r="JRZ85" s="3"/>
      <c r="JSA85" s="3"/>
      <c r="JSB85" s="3"/>
      <c r="JSC85" s="3"/>
      <c r="JSD85" s="3"/>
      <c r="JSE85" s="3"/>
      <c r="JSF85" s="3"/>
      <c r="JSG85" s="3"/>
      <c r="JSH85" s="3"/>
      <c r="JSI85" s="3"/>
      <c r="JSJ85" s="3"/>
      <c r="JSK85" s="3"/>
      <c r="JSL85" s="3"/>
      <c r="JSM85" s="3"/>
      <c r="JSN85" s="3"/>
      <c r="JSO85" s="3"/>
      <c r="JSP85" s="3"/>
      <c r="JSQ85" s="3"/>
      <c r="JSR85" s="3"/>
      <c r="JSS85" s="3"/>
      <c r="JST85" s="3"/>
      <c r="JSU85" s="3"/>
      <c r="JSV85" s="3"/>
      <c r="JSW85" s="3"/>
      <c r="JSX85" s="3"/>
      <c r="JSY85" s="3"/>
      <c r="JSZ85" s="3"/>
      <c r="JTA85" s="3"/>
      <c r="JTB85" s="3"/>
      <c r="JTC85" s="3"/>
      <c r="JTD85" s="3"/>
      <c r="JTE85" s="3"/>
      <c r="JTF85" s="3"/>
      <c r="JTG85" s="3"/>
      <c r="JTH85" s="3"/>
      <c r="JTI85" s="3"/>
      <c r="JTJ85" s="3"/>
      <c r="JTK85" s="3"/>
      <c r="JTL85" s="3"/>
      <c r="JTM85" s="3"/>
      <c r="JTN85" s="3"/>
      <c r="JTO85" s="3"/>
      <c r="JTP85" s="3"/>
      <c r="JTQ85" s="3"/>
      <c r="JTR85" s="3"/>
      <c r="JTS85" s="3"/>
      <c r="JTT85" s="3"/>
      <c r="JTU85" s="3"/>
      <c r="JTV85" s="3"/>
      <c r="JTW85" s="3"/>
      <c r="JTX85" s="3"/>
      <c r="JTY85" s="3"/>
      <c r="JTZ85" s="3"/>
      <c r="JUA85" s="3"/>
      <c r="JUB85" s="3"/>
      <c r="JUC85" s="3"/>
      <c r="JUD85" s="3"/>
      <c r="JUE85" s="3"/>
      <c r="JUF85" s="3"/>
      <c r="JUG85" s="3"/>
      <c r="JUH85" s="3"/>
      <c r="JUI85" s="3"/>
      <c r="JUJ85" s="3"/>
      <c r="JUK85" s="3"/>
      <c r="JUL85" s="3"/>
      <c r="JUM85" s="3"/>
      <c r="JUN85" s="3"/>
      <c r="JUO85" s="3"/>
      <c r="JUP85" s="3"/>
      <c r="JUQ85" s="3"/>
      <c r="JUR85" s="3"/>
      <c r="JUS85" s="3"/>
      <c r="JUT85" s="3"/>
      <c r="JUU85" s="3"/>
      <c r="JUV85" s="3"/>
      <c r="JUW85" s="3"/>
      <c r="JUX85" s="3"/>
      <c r="JUY85" s="3"/>
      <c r="JUZ85" s="3"/>
      <c r="JVA85" s="3"/>
      <c r="JVB85" s="3"/>
      <c r="JVC85" s="3"/>
      <c r="JVD85" s="3"/>
      <c r="JVE85" s="3"/>
      <c r="JVF85" s="3"/>
      <c r="JVG85" s="3"/>
      <c r="JVH85" s="3"/>
      <c r="JVI85" s="3"/>
      <c r="JVJ85" s="3"/>
      <c r="JVK85" s="3"/>
      <c r="JVL85" s="3"/>
      <c r="JVM85" s="3"/>
      <c r="JVN85" s="3"/>
      <c r="JVO85" s="3"/>
      <c r="JVP85" s="3"/>
      <c r="JVQ85" s="3"/>
      <c r="JVR85" s="3"/>
      <c r="JVS85" s="3"/>
      <c r="JVT85" s="3"/>
      <c r="JVU85" s="3"/>
      <c r="JVV85" s="3"/>
      <c r="JVW85" s="3"/>
      <c r="JVX85" s="3"/>
      <c r="JVY85" s="3"/>
      <c r="JVZ85" s="3"/>
      <c r="JWA85" s="3"/>
      <c r="JWB85" s="3"/>
      <c r="JWC85" s="3"/>
      <c r="JWD85" s="3"/>
      <c r="JWE85" s="3"/>
      <c r="JWF85" s="3"/>
      <c r="JWG85" s="3"/>
      <c r="JWH85" s="3"/>
      <c r="JWI85" s="3"/>
      <c r="JWJ85" s="3"/>
      <c r="JWK85" s="3"/>
      <c r="JWL85" s="3"/>
      <c r="JWM85" s="3"/>
      <c r="JWN85" s="3"/>
      <c r="JWO85" s="3"/>
      <c r="JWP85" s="3"/>
      <c r="JWQ85" s="3"/>
      <c r="JWR85" s="3"/>
      <c r="JWS85" s="3"/>
      <c r="JWT85" s="3"/>
      <c r="JWU85" s="3"/>
      <c r="JWV85" s="3"/>
      <c r="JWW85" s="3"/>
      <c r="JWX85" s="3"/>
      <c r="JWY85" s="3"/>
      <c r="JWZ85" s="3"/>
      <c r="JXA85" s="3"/>
      <c r="JXB85" s="3"/>
      <c r="JXC85" s="3"/>
      <c r="JXD85" s="3"/>
      <c r="JXE85" s="3"/>
      <c r="JXF85" s="3"/>
      <c r="JXG85" s="3"/>
      <c r="JXH85" s="3"/>
      <c r="JXI85" s="3"/>
      <c r="JXJ85" s="3"/>
      <c r="JXK85" s="3"/>
      <c r="JXL85" s="3"/>
      <c r="JXM85" s="3"/>
      <c r="JXN85" s="3"/>
      <c r="JXO85" s="3"/>
      <c r="JXP85" s="3"/>
      <c r="JXQ85" s="3"/>
      <c r="JXR85" s="3"/>
      <c r="JXS85" s="3"/>
      <c r="JXT85" s="3"/>
      <c r="JXU85" s="3"/>
      <c r="JXV85" s="3"/>
      <c r="JXW85" s="3"/>
      <c r="JXX85" s="3"/>
      <c r="JXY85" s="3"/>
      <c r="JXZ85" s="3"/>
      <c r="JYA85" s="3"/>
      <c r="JYB85" s="3"/>
      <c r="JYC85" s="3"/>
      <c r="JYD85" s="3"/>
      <c r="JYE85" s="3"/>
      <c r="JYF85" s="3"/>
      <c r="JYG85" s="3"/>
      <c r="JYH85" s="3"/>
      <c r="JYI85" s="3"/>
      <c r="JYJ85" s="3"/>
      <c r="JYK85" s="3"/>
      <c r="JYL85" s="3"/>
      <c r="JYM85" s="3"/>
      <c r="JYN85" s="3"/>
      <c r="JYO85" s="3"/>
      <c r="JYP85" s="3"/>
      <c r="JYQ85" s="3"/>
      <c r="JYR85" s="3"/>
      <c r="JYS85" s="3"/>
      <c r="JYT85" s="3"/>
      <c r="JYU85" s="3"/>
      <c r="JYV85" s="3"/>
      <c r="JYW85" s="3"/>
      <c r="JYX85" s="3"/>
      <c r="JYY85" s="3"/>
      <c r="JYZ85" s="3"/>
      <c r="JZA85" s="3"/>
      <c r="JZB85" s="3"/>
      <c r="JZC85" s="3"/>
      <c r="JZD85" s="3"/>
      <c r="JZE85" s="3"/>
      <c r="JZF85" s="3"/>
      <c r="JZG85" s="3"/>
      <c r="JZH85" s="3"/>
      <c r="JZI85" s="3"/>
      <c r="JZJ85" s="3"/>
      <c r="JZK85" s="3"/>
      <c r="JZL85" s="3"/>
      <c r="JZM85" s="3"/>
      <c r="JZN85" s="3"/>
      <c r="JZO85" s="3"/>
      <c r="JZP85" s="3"/>
      <c r="JZQ85" s="3"/>
      <c r="JZR85" s="3"/>
      <c r="JZS85" s="3"/>
      <c r="JZT85" s="3"/>
      <c r="JZU85" s="3"/>
      <c r="JZV85" s="3"/>
      <c r="JZW85" s="3"/>
      <c r="JZX85" s="3"/>
      <c r="JZY85" s="3"/>
      <c r="JZZ85" s="3"/>
      <c r="KAA85" s="3"/>
      <c r="KAB85" s="3"/>
      <c r="KAC85" s="3"/>
      <c r="KAD85" s="3"/>
      <c r="KAE85" s="3"/>
      <c r="KAF85" s="3"/>
      <c r="KAG85" s="3"/>
      <c r="KAH85" s="3"/>
      <c r="KAI85" s="3"/>
      <c r="KAJ85" s="3"/>
      <c r="KAK85" s="3"/>
      <c r="KAL85" s="3"/>
      <c r="KAM85" s="3"/>
      <c r="KAN85" s="3"/>
      <c r="KAO85" s="3"/>
      <c r="KAP85" s="3"/>
      <c r="KAQ85" s="3"/>
      <c r="KAR85" s="3"/>
      <c r="KAS85" s="3"/>
      <c r="KAT85" s="3"/>
      <c r="KAU85" s="3"/>
      <c r="KAV85" s="3"/>
      <c r="KAW85" s="3"/>
      <c r="KAX85" s="3"/>
      <c r="KAY85" s="3"/>
      <c r="KAZ85" s="3"/>
      <c r="KBA85" s="3"/>
      <c r="KBB85" s="3"/>
      <c r="KBC85" s="3"/>
      <c r="KBD85" s="3"/>
      <c r="KBE85" s="3"/>
      <c r="KBF85" s="3"/>
      <c r="KBG85" s="3"/>
      <c r="KBH85" s="3"/>
      <c r="KBI85" s="3"/>
      <c r="KBJ85" s="3"/>
      <c r="KBK85" s="3"/>
      <c r="KBL85" s="3"/>
      <c r="KBM85" s="3"/>
      <c r="KBN85" s="3"/>
      <c r="KBO85" s="3"/>
      <c r="KBP85" s="3"/>
      <c r="KBQ85" s="3"/>
      <c r="KBR85" s="3"/>
      <c r="KBS85" s="3"/>
      <c r="KBT85" s="3"/>
      <c r="KBU85" s="3"/>
      <c r="KBV85" s="3"/>
      <c r="KBW85" s="3"/>
      <c r="KBX85" s="3"/>
      <c r="KBY85" s="3"/>
      <c r="KBZ85" s="3"/>
      <c r="KCA85" s="3"/>
      <c r="KCB85" s="3"/>
      <c r="KCC85" s="3"/>
      <c r="KCD85" s="3"/>
      <c r="KCE85" s="3"/>
      <c r="KCF85" s="3"/>
      <c r="KCG85" s="3"/>
      <c r="KCH85" s="3"/>
      <c r="KCI85" s="3"/>
      <c r="KCJ85" s="3"/>
      <c r="KCK85" s="3"/>
      <c r="KCL85" s="3"/>
      <c r="KCM85" s="3"/>
      <c r="KCN85" s="3"/>
      <c r="KCO85" s="3"/>
      <c r="KCP85" s="3"/>
      <c r="KCQ85" s="3"/>
      <c r="KCR85" s="3"/>
      <c r="KCS85" s="3"/>
      <c r="KCT85" s="3"/>
      <c r="KCU85" s="3"/>
      <c r="KCV85" s="3"/>
      <c r="KCW85" s="3"/>
      <c r="KCX85" s="3"/>
      <c r="KCY85" s="3"/>
      <c r="KCZ85" s="3"/>
      <c r="KDA85" s="3"/>
      <c r="KDB85" s="3"/>
      <c r="KDC85" s="3"/>
      <c r="KDD85" s="3"/>
      <c r="KDE85" s="3"/>
      <c r="KDF85" s="3"/>
      <c r="KDG85" s="3"/>
      <c r="KDH85" s="3"/>
      <c r="KDI85" s="3"/>
      <c r="KDJ85" s="3"/>
      <c r="KDK85" s="3"/>
      <c r="KDL85" s="3"/>
      <c r="KDM85" s="3"/>
      <c r="KDN85" s="3"/>
      <c r="KDO85" s="3"/>
      <c r="KDP85" s="3"/>
      <c r="KDQ85" s="3"/>
      <c r="KDR85" s="3"/>
      <c r="KDS85" s="3"/>
      <c r="KDT85" s="3"/>
      <c r="KDU85" s="3"/>
      <c r="KDV85" s="3"/>
      <c r="KDW85" s="3"/>
      <c r="KDX85" s="3"/>
      <c r="KDY85" s="3"/>
      <c r="KDZ85" s="3"/>
      <c r="KEA85" s="3"/>
      <c r="KEB85" s="3"/>
      <c r="KEC85" s="3"/>
      <c r="KED85" s="3"/>
      <c r="KEE85" s="3"/>
      <c r="KEF85" s="3"/>
      <c r="KEG85" s="3"/>
      <c r="KEH85" s="3"/>
      <c r="KEI85" s="3"/>
      <c r="KEJ85" s="3"/>
      <c r="KEK85" s="3"/>
      <c r="KEL85" s="3"/>
      <c r="KEM85" s="3"/>
      <c r="KEN85" s="3"/>
      <c r="KEO85" s="3"/>
      <c r="KEP85" s="3"/>
      <c r="KEQ85" s="3"/>
      <c r="KER85" s="3"/>
      <c r="KES85" s="3"/>
      <c r="KET85" s="3"/>
      <c r="KEU85" s="3"/>
      <c r="KEV85" s="3"/>
      <c r="KEW85" s="3"/>
      <c r="KEX85" s="3"/>
      <c r="KEY85" s="3"/>
      <c r="KEZ85" s="3"/>
      <c r="KFA85" s="3"/>
      <c r="KFB85" s="3"/>
      <c r="KFC85" s="3"/>
      <c r="KFD85" s="3"/>
      <c r="KFE85" s="3"/>
      <c r="KFF85" s="3"/>
      <c r="KFG85" s="3"/>
      <c r="KFH85" s="3"/>
      <c r="KFI85" s="3"/>
      <c r="KFJ85" s="3"/>
      <c r="KFK85" s="3"/>
      <c r="KFL85" s="3"/>
      <c r="KFM85" s="3"/>
      <c r="KFN85" s="3"/>
      <c r="KFO85" s="3"/>
      <c r="KFP85" s="3"/>
      <c r="KFQ85" s="3"/>
      <c r="KFR85" s="3"/>
      <c r="KFS85" s="3"/>
      <c r="KFT85" s="3"/>
      <c r="KFU85" s="3"/>
      <c r="KFV85" s="3"/>
      <c r="KFW85" s="3"/>
      <c r="KFX85" s="3"/>
      <c r="KFY85" s="3"/>
      <c r="KFZ85" s="3"/>
      <c r="KGA85" s="3"/>
      <c r="KGB85" s="3"/>
      <c r="KGC85" s="3"/>
      <c r="KGD85" s="3"/>
      <c r="KGE85" s="3"/>
      <c r="KGF85" s="3"/>
      <c r="KGG85" s="3"/>
      <c r="KGH85" s="3"/>
      <c r="KGI85" s="3"/>
      <c r="KGJ85" s="3"/>
      <c r="KGK85" s="3"/>
      <c r="KGL85" s="3"/>
      <c r="KGM85" s="3"/>
      <c r="KGN85" s="3"/>
      <c r="KGO85" s="3"/>
      <c r="KGP85" s="3"/>
      <c r="KGQ85" s="3"/>
      <c r="KGR85" s="3"/>
      <c r="KGS85" s="3"/>
      <c r="KGT85" s="3"/>
      <c r="KGU85" s="3"/>
      <c r="KGV85" s="3"/>
      <c r="KGW85" s="3"/>
      <c r="KGX85" s="3"/>
      <c r="KGY85" s="3"/>
      <c r="KGZ85" s="3"/>
      <c r="KHA85" s="3"/>
      <c r="KHB85" s="3"/>
      <c r="KHC85" s="3"/>
      <c r="KHD85" s="3"/>
      <c r="KHE85" s="3"/>
      <c r="KHF85" s="3"/>
      <c r="KHG85" s="3"/>
      <c r="KHH85" s="3"/>
      <c r="KHI85" s="3"/>
      <c r="KHJ85" s="3"/>
      <c r="KHK85" s="3"/>
      <c r="KHL85" s="3"/>
      <c r="KHM85" s="3"/>
      <c r="KHN85" s="3"/>
      <c r="KHO85" s="3"/>
      <c r="KHP85" s="3"/>
      <c r="KHQ85" s="3"/>
      <c r="KHR85" s="3"/>
      <c r="KHS85" s="3"/>
      <c r="KHT85" s="3"/>
      <c r="KHU85" s="3"/>
      <c r="KHV85" s="3"/>
      <c r="KHW85" s="3"/>
      <c r="KHX85" s="3"/>
      <c r="KHY85" s="3"/>
      <c r="KHZ85" s="3"/>
      <c r="KIA85" s="3"/>
      <c r="KIB85" s="3"/>
      <c r="KIC85" s="3"/>
      <c r="KID85" s="3"/>
      <c r="KIE85" s="3"/>
      <c r="KIF85" s="3"/>
      <c r="KIG85" s="3"/>
      <c r="KIH85" s="3"/>
      <c r="KII85" s="3"/>
      <c r="KIJ85" s="3"/>
      <c r="KIK85" s="3"/>
      <c r="KIL85" s="3"/>
      <c r="KIM85" s="3"/>
      <c r="KIN85" s="3"/>
      <c r="KIO85" s="3"/>
      <c r="KIP85" s="3"/>
      <c r="KIQ85" s="3"/>
      <c r="KIR85" s="3"/>
      <c r="KIS85" s="3"/>
      <c r="KIT85" s="3"/>
      <c r="KIU85" s="3"/>
      <c r="KIV85" s="3"/>
      <c r="KIW85" s="3"/>
      <c r="KIX85" s="3"/>
      <c r="KIY85" s="3"/>
      <c r="KIZ85" s="3"/>
      <c r="KJA85" s="3"/>
      <c r="KJB85" s="3"/>
      <c r="KJC85" s="3"/>
      <c r="KJD85" s="3"/>
      <c r="KJE85" s="3"/>
      <c r="KJF85" s="3"/>
      <c r="KJG85" s="3"/>
      <c r="KJH85" s="3"/>
      <c r="KJI85" s="3"/>
      <c r="KJJ85" s="3"/>
      <c r="KJK85" s="3"/>
      <c r="KJL85" s="3"/>
      <c r="KJM85" s="3"/>
      <c r="KJN85" s="3"/>
      <c r="KJO85" s="3"/>
      <c r="KJP85" s="3"/>
      <c r="KJQ85" s="3"/>
      <c r="KJR85" s="3"/>
      <c r="KJS85" s="3"/>
      <c r="KJT85" s="3"/>
      <c r="KJU85" s="3"/>
      <c r="KJV85" s="3"/>
      <c r="KJW85" s="3"/>
      <c r="KJX85" s="3"/>
      <c r="KJY85" s="3"/>
      <c r="KJZ85" s="3"/>
      <c r="KKA85" s="3"/>
      <c r="KKB85" s="3"/>
      <c r="KKC85" s="3"/>
      <c r="KKD85" s="3"/>
      <c r="KKE85" s="3"/>
      <c r="KKF85" s="3"/>
      <c r="KKG85" s="3"/>
      <c r="KKH85" s="3"/>
      <c r="KKI85" s="3"/>
      <c r="KKJ85" s="3"/>
      <c r="KKK85" s="3"/>
      <c r="KKL85" s="3"/>
      <c r="KKM85" s="3"/>
      <c r="KKN85" s="3"/>
      <c r="KKO85" s="3"/>
      <c r="KKP85" s="3"/>
      <c r="KKQ85" s="3"/>
      <c r="KKR85" s="3"/>
      <c r="KKS85" s="3"/>
      <c r="KKT85" s="3"/>
      <c r="KKU85" s="3"/>
      <c r="KKV85" s="3"/>
      <c r="KKW85" s="3"/>
      <c r="KKX85" s="3"/>
      <c r="KKY85" s="3"/>
      <c r="KKZ85" s="3"/>
      <c r="KLA85" s="3"/>
      <c r="KLB85" s="3"/>
      <c r="KLC85" s="3"/>
      <c r="KLD85" s="3"/>
      <c r="KLE85" s="3"/>
      <c r="KLF85" s="3"/>
      <c r="KLG85" s="3"/>
      <c r="KLH85" s="3"/>
      <c r="KLI85" s="3"/>
      <c r="KLJ85" s="3"/>
      <c r="KLK85" s="3"/>
      <c r="KLL85" s="3"/>
      <c r="KLM85" s="3"/>
      <c r="KLN85" s="3"/>
      <c r="KLO85" s="3"/>
      <c r="KLP85" s="3"/>
      <c r="KLQ85" s="3"/>
      <c r="KLR85" s="3"/>
      <c r="KLS85" s="3"/>
      <c r="KLT85" s="3"/>
      <c r="KLU85" s="3"/>
      <c r="KLV85" s="3"/>
      <c r="KLW85" s="3"/>
      <c r="KLX85" s="3"/>
      <c r="KLY85" s="3"/>
      <c r="KLZ85" s="3"/>
      <c r="KMA85" s="3"/>
      <c r="KMB85" s="3"/>
      <c r="KMC85" s="3"/>
      <c r="KMD85" s="3"/>
      <c r="KME85" s="3"/>
      <c r="KMF85" s="3"/>
      <c r="KMG85" s="3"/>
      <c r="KMH85" s="3"/>
      <c r="KMI85" s="3"/>
      <c r="KMJ85" s="3"/>
      <c r="KMK85" s="3"/>
      <c r="KML85" s="3"/>
      <c r="KMM85" s="3"/>
      <c r="KMN85" s="3"/>
      <c r="KMO85" s="3"/>
      <c r="KMP85" s="3"/>
      <c r="KMQ85" s="3"/>
      <c r="KMR85" s="3"/>
      <c r="KMS85" s="3"/>
      <c r="KMT85" s="3"/>
      <c r="KMU85" s="3"/>
      <c r="KMV85" s="3"/>
      <c r="KMW85" s="3"/>
      <c r="KMX85" s="3"/>
      <c r="KMY85" s="3"/>
      <c r="KMZ85" s="3"/>
      <c r="KNA85" s="3"/>
      <c r="KNB85" s="3"/>
      <c r="KNC85" s="3"/>
      <c r="KND85" s="3"/>
      <c r="KNE85" s="3"/>
      <c r="KNF85" s="3"/>
      <c r="KNG85" s="3"/>
      <c r="KNH85" s="3"/>
      <c r="KNI85" s="3"/>
      <c r="KNJ85" s="3"/>
      <c r="KNK85" s="3"/>
      <c r="KNL85" s="3"/>
      <c r="KNM85" s="3"/>
      <c r="KNN85" s="3"/>
      <c r="KNO85" s="3"/>
      <c r="KNP85" s="3"/>
      <c r="KNQ85" s="3"/>
      <c r="KNR85" s="3"/>
      <c r="KNS85" s="3"/>
      <c r="KNT85" s="3"/>
      <c r="KNU85" s="3"/>
      <c r="KNV85" s="3"/>
      <c r="KNW85" s="3"/>
      <c r="KNX85" s="3"/>
      <c r="KNY85" s="3"/>
      <c r="KNZ85" s="3"/>
      <c r="KOA85" s="3"/>
      <c r="KOB85" s="3"/>
      <c r="KOC85" s="3"/>
      <c r="KOD85" s="3"/>
      <c r="KOE85" s="3"/>
      <c r="KOF85" s="3"/>
      <c r="KOG85" s="3"/>
      <c r="KOH85" s="3"/>
      <c r="KOI85" s="3"/>
      <c r="KOJ85" s="3"/>
      <c r="KOK85" s="3"/>
      <c r="KOL85" s="3"/>
      <c r="KOM85" s="3"/>
      <c r="KON85" s="3"/>
      <c r="KOO85" s="3"/>
      <c r="KOP85" s="3"/>
      <c r="KOQ85" s="3"/>
      <c r="KOR85" s="3"/>
      <c r="KOS85" s="3"/>
      <c r="KOT85" s="3"/>
      <c r="KOU85" s="3"/>
      <c r="KOV85" s="3"/>
      <c r="KOW85" s="3"/>
      <c r="KOX85" s="3"/>
      <c r="KOY85" s="3"/>
      <c r="KOZ85" s="3"/>
      <c r="KPA85" s="3"/>
      <c r="KPB85" s="3"/>
      <c r="KPC85" s="3"/>
      <c r="KPD85" s="3"/>
      <c r="KPE85" s="3"/>
      <c r="KPF85" s="3"/>
      <c r="KPG85" s="3"/>
      <c r="KPH85" s="3"/>
      <c r="KPI85" s="3"/>
      <c r="KPJ85" s="3"/>
      <c r="KPK85" s="3"/>
      <c r="KPL85" s="3"/>
      <c r="KPM85" s="3"/>
      <c r="KPN85" s="3"/>
      <c r="KPO85" s="3"/>
      <c r="KPP85" s="3"/>
      <c r="KPQ85" s="3"/>
      <c r="KPR85" s="3"/>
      <c r="KPS85" s="3"/>
      <c r="KPT85" s="3"/>
      <c r="KPU85" s="3"/>
      <c r="KPV85" s="3"/>
      <c r="KPW85" s="3"/>
      <c r="KPX85" s="3"/>
      <c r="KPY85" s="3"/>
      <c r="KPZ85" s="3"/>
      <c r="KQA85" s="3"/>
      <c r="KQB85" s="3"/>
      <c r="KQC85" s="3"/>
      <c r="KQD85" s="3"/>
      <c r="KQE85" s="3"/>
      <c r="KQF85" s="3"/>
      <c r="KQG85" s="3"/>
      <c r="KQH85" s="3"/>
      <c r="KQI85" s="3"/>
      <c r="KQJ85" s="3"/>
      <c r="KQK85" s="3"/>
      <c r="KQL85" s="3"/>
      <c r="KQM85" s="3"/>
      <c r="KQN85" s="3"/>
      <c r="KQO85" s="3"/>
      <c r="KQP85" s="3"/>
      <c r="KQQ85" s="3"/>
      <c r="KQR85" s="3"/>
      <c r="KQS85" s="3"/>
      <c r="KQT85" s="3"/>
      <c r="KQU85" s="3"/>
      <c r="KQV85" s="3"/>
      <c r="KQW85" s="3"/>
      <c r="KQX85" s="3"/>
      <c r="KQY85" s="3"/>
      <c r="KQZ85" s="3"/>
      <c r="KRA85" s="3"/>
      <c r="KRB85" s="3"/>
      <c r="KRC85" s="3"/>
      <c r="KRD85" s="3"/>
      <c r="KRE85" s="3"/>
      <c r="KRF85" s="3"/>
      <c r="KRG85" s="3"/>
      <c r="KRH85" s="3"/>
      <c r="KRI85" s="3"/>
      <c r="KRJ85" s="3"/>
      <c r="KRK85" s="3"/>
      <c r="KRL85" s="3"/>
      <c r="KRM85" s="3"/>
      <c r="KRN85" s="3"/>
      <c r="KRO85" s="3"/>
      <c r="KRP85" s="3"/>
      <c r="KRQ85" s="3"/>
      <c r="KRR85" s="3"/>
      <c r="KRS85" s="3"/>
      <c r="KRT85" s="3"/>
      <c r="KRU85" s="3"/>
      <c r="KRV85" s="3"/>
      <c r="KRW85" s="3"/>
      <c r="KRX85" s="3"/>
      <c r="KRY85" s="3"/>
      <c r="KRZ85" s="3"/>
      <c r="KSA85" s="3"/>
      <c r="KSB85" s="3"/>
      <c r="KSC85" s="3"/>
      <c r="KSD85" s="3"/>
      <c r="KSE85" s="3"/>
      <c r="KSF85" s="3"/>
      <c r="KSG85" s="3"/>
      <c r="KSH85" s="3"/>
      <c r="KSI85" s="3"/>
      <c r="KSJ85" s="3"/>
      <c r="KSK85" s="3"/>
      <c r="KSL85" s="3"/>
      <c r="KSM85" s="3"/>
      <c r="KSN85" s="3"/>
      <c r="KSO85" s="3"/>
      <c r="KSP85" s="3"/>
      <c r="KSQ85" s="3"/>
      <c r="KSR85" s="3"/>
      <c r="KSS85" s="3"/>
      <c r="KST85" s="3"/>
      <c r="KSU85" s="3"/>
      <c r="KSV85" s="3"/>
      <c r="KSW85" s="3"/>
      <c r="KSX85" s="3"/>
      <c r="KSY85" s="3"/>
      <c r="KSZ85" s="3"/>
      <c r="KTA85" s="3"/>
      <c r="KTB85" s="3"/>
      <c r="KTC85" s="3"/>
      <c r="KTD85" s="3"/>
      <c r="KTE85" s="3"/>
      <c r="KTF85" s="3"/>
      <c r="KTG85" s="3"/>
      <c r="KTH85" s="3"/>
      <c r="KTI85" s="3"/>
      <c r="KTJ85" s="3"/>
      <c r="KTK85" s="3"/>
      <c r="KTL85" s="3"/>
      <c r="KTM85" s="3"/>
      <c r="KTN85" s="3"/>
      <c r="KTO85" s="3"/>
      <c r="KTP85" s="3"/>
      <c r="KTQ85" s="3"/>
      <c r="KTR85" s="3"/>
      <c r="KTS85" s="3"/>
      <c r="KTT85" s="3"/>
      <c r="KTU85" s="3"/>
      <c r="KTV85" s="3"/>
      <c r="KTW85" s="3"/>
      <c r="KTX85" s="3"/>
      <c r="KTY85" s="3"/>
      <c r="KTZ85" s="3"/>
      <c r="KUA85" s="3"/>
      <c r="KUB85" s="3"/>
      <c r="KUC85" s="3"/>
      <c r="KUD85" s="3"/>
      <c r="KUE85" s="3"/>
      <c r="KUF85" s="3"/>
      <c r="KUG85" s="3"/>
      <c r="KUH85" s="3"/>
      <c r="KUI85" s="3"/>
      <c r="KUJ85" s="3"/>
      <c r="KUK85" s="3"/>
      <c r="KUL85" s="3"/>
      <c r="KUM85" s="3"/>
      <c r="KUN85" s="3"/>
      <c r="KUO85" s="3"/>
      <c r="KUP85" s="3"/>
      <c r="KUQ85" s="3"/>
      <c r="KUR85" s="3"/>
      <c r="KUS85" s="3"/>
      <c r="KUT85" s="3"/>
      <c r="KUU85" s="3"/>
      <c r="KUV85" s="3"/>
      <c r="KUW85" s="3"/>
      <c r="KUX85" s="3"/>
      <c r="KUY85" s="3"/>
      <c r="KUZ85" s="3"/>
      <c r="KVA85" s="3"/>
      <c r="KVB85" s="3"/>
      <c r="KVC85" s="3"/>
      <c r="KVD85" s="3"/>
      <c r="KVE85" s="3"/>
      <c r="KVF85" s="3"/>
      <c r="KVG85" s="3"/>
      <c r="KVH85" s="3"/>
      <c r="KVI85" s="3"/>
      <c r="KVJ85" s="3"/>
      <c r="KVK85" s="3"/>
      <c r="KVL85" s="3"/>
      <c r="KVM85" s="3"/>
      <c r="KVN85" s="3"/>
      <c r="KVO85" s="3"/>
      <c r="KVP85" s="3"/>
      <c r="KVQ85" s="3"/>
      <c r="KVR85" s="3"/>
      <c r="KVS85" s="3"/>
      <c r="KVT85" s="3"/>
      <c r="KVU85" s="3"/>
      <c r="KVV85" s="3"/>
      <c r="KVW85" s="3"/>
      <c r="KVX85" s="3"/>
      <c r="KVY85" s="3"/>
      <c r="KVZ85" s="3"/>
      <c r="KWA85" s="3"/>
      <c r="KWB85" s="3"/>
      <c r="KWC85" s="3"/>
      <c r="KWD85" s="3"/>
      <c r="KWE85" s="3"/>
      <c r="KWF85" s="3"/>
      <c r="KWG85" s="3"/>
      <c r="KWH85" s="3"/>
      <c r="KWI85" s="3"/>
      <c r="KWJ85" s="3"/>
      <c r="KWK85" s="3"/>
      <c r="KWL85" s="3"/>
      <c r="KWM85" s="3"/>
      <c r="KWN85" s="3"/>
      <c r="KWO85" s="3"/>
      <c r="KWP85" s="3"/>
      <c r="KWQ85" s="3"/>
      <c r="KWR85" s="3"/>
      <c r="KWS85" s="3"/>
      <c r="KWT85" s="3"/>
      <c r="KWU85" s="3"/>
      <c r="KWV85" s="3"/>
      <c r="KWW85" s="3"/>
      <c r="KWX85" s="3"/>
      <c r="KWY85" s="3"/>
      <c r="KWZ85" s="3"/>
      <c r="KXA85" s="3"/>
      <c r="KXB85" s="3"/>
      <c r="KXC85" s="3"/>
      <c r="KXD85" s="3"/>
      <c r="KXE85" s="3"/>
      <c r="KXF85" s="3"/>
      <c r="KXG85" s="3"/>
      <c r="KXH85" s="3"/>
      <c r="KXI85" s="3"/>
      <c r="KXJ85" s="3"/>
      <c r="KXK85" s="3"/>
      <c r="KXL85" s="3"/>
      <c r="KXM85" s="3"/>
      <c r="KXN85" s="3"/>
      <c r="KXO85" s="3"/>
      <c r="KXP85" s="3"/>
      <c r="KXQ85" s="3"/>
      <c r="KXR85" s="3"/>
      <c r="KXS85" s="3"/>
      <c r="KXT85" s="3"/>
      <c r="KXU85" s="3"/>
      <c r="KXV85" s="3"/>
      <c r="KXW85" s="3"/>
      <c r="KXX85" s="3"/>
      <c r="KXY85" s="3"/>
      <c r="KXZ85" s="3"/>
      <c r="KYA85" s="3"/>
      <c r="KYB85" s="3"/>
      <c r="KYC85" s="3"/>
      <c r="KYD85" s="3"/>
      <c r="KYE85" s="3"/>
      <c r="KYF85" s="3"/>
      <c r="KYG85" s="3"/>
      <c r="KYH85" s="3"/>
      <c r="KYI85" s="3"/>
      <c r="KYJ85" s="3"/>
      <c r="KYK85" s="3"/>
      <c r="KYL85" s="3"/>
      <c r="KYM85" s="3"/>
      <c r="KYN85" s="3"/>
      <c r="KYO85" s="3"/>
      <c r="KYP85" s="3"/>
      <c r="KYQ85" s="3"/>
      <c r="KYR85" s="3"/>
      <c r="KYS85" s="3"/>
      <c r="KYT85" s="3"/>
      <c r="KYU85" s="3"/>
      <c r="KYV85" s="3"/>
      <c r="KYW85" s="3"/>
      <c r="KYX85" s="3"/>
      <c r="KYY85" s="3"/>
      <c r="KYZ85" s="3"/>
      <c r="KZA85" s="3"/>
      <c r="KZB85" s="3"/>
      <c r="KZC85" s="3"/>
      <c r="KZD85" s="3"/>
      <c r="KZE85" s="3"/>
      <c r="KZF85" s="3"/>
      <c r="KZG85" s="3"/>
      <c r="KZH85" s="3"/>
      <c r="KZI85" s="3"/>
      <c r="KZJ85" s="3"/>
      <c r="KZK85" s="3"/>
      <c r="KZL85" s="3"/>
      <c r="KZM85" s="3"/>
      <c r="KZN85" s="3"/>
      <c r="KZO85" s="3"/>
      <c r="KZP85" s="3"/>
      <c r="KZQ85" s="3"/>
      <c r="KZR85" s="3"/>
      <c r="KZS85" s="3"/>
      <c r="KZT85" s="3"/>
      <c r="KZU85" s="3"/>
      <c r="KZV85" s="3"/>
      <c r="KZW85" s="3"/>
      <c r="KZX85" s="3"/>
      <c r="KZY85" s="3"/>
      <c r="KZZ85" s="3"/>
      <c r="LAA85" s="3"/>
      <c r="LAB85" s="3"/>
      <c r="LAC85" s="3"/>
      <c r="LAD85" s="3"/>
      <c r="LAE85" s="3"/>
      <c r="LAF85" s="3"/>
      <c r="LAG85" s="3"/>
      <c r="LAH85" s="3"/>
      <c r="LAI85" s="3"/>
      <c r="LAJ85" s="3"/>
      <c r="LAK85" s="3"/>
      <c r="LAL85" s="3"/>
      <c r="LAM85" s="3"/>
      <c r="LAN85" s="3"/>
      <c r="LAO85" s="3"/>
      <c r="LAP85" s="3"/>
      <c r="LAQ85" s="3"/>
      <c r="LAR85" s="3"/>
      <c r="LAS85" s="3"/>
      <c r="LAT85" s="3"/>
      <c r="LAU85" s="3"/>
      <c r="LAV85" s="3"/>
      <c r="LAW85" s="3"/>
      <c r="LAX85" s="3"/>
      <c r="LAY85" s="3"/>
      <c r="LAZ85" s="3"/>
      <c r="LBA85" s="3"/>
      <c r="LBB85" s="3"/>
      <c r="LBC85" s="3"/>
      <c r="LBD85" s="3"/>
      <c r="LBE85" s="3"/>
      <c r="LBF85" s="3"/>
      <c r="LBG85" s="3"/>
      <c r="LBH85" s="3"/>
      <c r="LBI85" s="3"/>
      <c r="LBJ85" s="3"/>
      <c r="LBK85" s="3"/>
      <c r="LBL85" s="3"/>
      <c r="LBM85" s="3"/>
      <c r="LBN85" s="3"/>
      <c r="LBO85" s="3"/>
      <c r="LBP85" s="3"/>
      <c r="LBQ85" s="3"/>
      <c r="LBR85" s="3"/>
      <c r="LBS85" s="3"/>
      <c r="LBT85" s="3"/>
      <c r="LBU85" s="3"/>
      <c r="LBV85" s="3"/>
      <c r="LBW85" s="3"/>
      <c r="LBX85" s="3"/>
      <c r="LBY85" s="3"/>
      <c r="LBZ85" s="3"/>
      <c r="LCA85" s="3"/>
      <c r="LCB85" s="3"/>
      <c r="LCC85" s="3"/>
      <c r="LCD85" s="3"/>
      <c r="LCE85" s="3"/>
      <c r="LCF85" s="3"/>
      <c r="LCG85" s="3"/>
      <c r="LCH85" s="3"/>
      <c r="LCI85" s="3"/>
      <c r="LCJ85" s="3"/>
      <c r="LCK85" s="3"/>
      <c r="LCL85" s="3"/>
      <c r="LCM85" s="3"/>
      <c r="LCN85" s="3"/>
      <c r="LCO85" s="3"/>
      <c r="LCP85" s="3"/>
      <c r="LCQ85" s="3"/>
      <c r="LCR85" s="3"/>
      <c r="LCS85" s="3"/>
      <c r="LCT85" s="3"/>
      <c r="LCU85" s="3"/>
      <c r="LCV85" s="3"/>
      <c r="LCW85" s="3"/>
      <c r="LCX85" s="3"/>
      <c r="LCY85" s="3"/>
      <c r="LCZ85" s="3"/>
      <c r="LDA85" s="3"/>
      <c r="LDB85" s="3"/>
      <c r="LDC85" s="3"/>
      <c r="LDD85" s="3"/>
      <c r="LDE85" s="3"/>
      <c r="LDF85" s="3"/>
      <c r="LDG85" s="3"/>
      <c r="LDH85" s="3"/>
      <c r="LDI85" s="3"/>
      <c r="LDJ85" s="3"/>
      <c r="LDK85" s="3"/>
      <c r="LDL85" s="3"/>
      <c r="LDM85" s="3"/>
      <c r="LDN85" s="3"/>
      <c r="LDO85" s="3"/>
      <c r="LDP85" s="3"/>
      <c r="LDQ85" s="3"/>
      <c r="LDR85" s="3"/>
      <c r="LDS85" s="3"/>
      <c r="LDT85" s="3"/>
      <c r="LDU85" s="3"/>
      <c r="LDV85" s="3"/>
      <c r="LDW85" s="3"/>
      <c r="LDX85" s="3"/>
      <c r="LDY85" s="3"/>
      <c r="LDZ85" s="3"/>
      <c r="LEA85" s="3"/>
      <c r="LEB85" s="3"/>
      <c r="LEC85" s="3"/>
      <c r="LED85" s="3"/>
      <c r="LEE85" s="3"/>
      <c r="LEF85" s="3"/>
      <c r="LEG85" s="3"/>
      <c r="LEH85" s="3"/>
      <c r="LEI85" s="3"/>
      <c r="LEJ85" s="3"/>
      <c r="LEK85" s="3"/>
      <c r="LEL85" s="3"/>
      <c r="LEM85" s="3"/>
      <c r="LEN85" s="3"/>
      <c r="LEO85" s="3"/>
      <c r="LEP85" s="3"/>
      <c r="LEQ85" s="3"/>
      <c r="LER85" s="3"/>
      <c r="LES85" s="3"/>
      <c r="LET85" s="3"/>
      <c r="LEU85" s="3"/>
      <c r="LEV85" s="3"/>
      <c r="LEW85" s="3"/>
      <c r="LEX85" s="3"/>
      <c r="LEY85" s="3"/>
      <c r="LEZ85" s="3"/>
      <c r="LFA85" s="3"/>
      <c r="LFB85" s="3"/>
      <c r="LFC85" s="3"/>
      <c r="LFD85" s="3"/>
      <c r="LFE85" s="3"/>
      <c r="LFF85" s="3"/>
      <c r="LFG85" s="3"/>
      <c r="LFH85" s="3"/>
      <c r="LFI85" s="3"/>
      <c r="LFJ85" s="3"/>
      <c r="LFK85" s="3"/>
      <c r="LFL85" s="3"/>
      <c r="LFM85" s="3"/>
      <c r="LFN85" s="3"/>
      <c r="LFO85" s="3"/>
      <c r="LFP85" s="3"/>
      <c r="LFQ85" s="3"/>
      <c r="LFR85" s="3"/>
      <c r="LFS85" s="3"/>
      <c r="LFT85" s="3"/>
      <c r="LFU85" s="3"/>
      <c r="LFV85" s="3"/>
      <c r="LFW85" s="3"/>
      <c r="LFX85" s="3"/>
      <c r="LFY85" s="3"/>
      <c r="LFZ85" s="3"/>
      <c r="LGA85" s="3"/>
      <c r="LGB85" s="3"/>
      <c r="LGC85" s="3"/>
      <c r="LGD85" s="3"/>
      <c r="LGE85" s="3"/>
      <c r="LGF85" s="3"/>
      <c r="LGG85" s="3"/>
      <c r="LGH85" s="3"/>
      <c r="LGI85" s="3"/>
      <c r="LGJ85" s="3"/>
      <c r="LGK85" s="3"/>
      <c r="LGL85" s="3"/>
      <c r="LGM85" s="3"/>
      <c r="LGN85" s="3"/>
      <c r="LGO85" s="3"/>
      <c r="LGP85" s="3"/>
      <c r="LGQ85" s="3"/>
      <c r="LGR85" s="3"/>
      <c r="LGS85" s="3"/>
      <c r="LGT85" s="3"/>
      <c r="LGU85" s="3"/>
      <c r="LGV85" s="3"/>
      <c r="LGW85" s="3"/>
      <c r="LGX85" s="3"/>
      <c r="LGY85" s="3"/>
      <c r="LGZ85" s="3"/>
      <c r="LHA85" s="3"/>
      <c r="LHB85" s="3"/>
      <c r="LHC85" s="3"/>
      <c r="LHD85" s="3"/>
      <c r="LHE85" s="3"/>
      <c r="LHF85" s="3"/>
      <c r="LHG85" s="3"/>
      <c r="LHH85" s="3"/>
      <c r="LHI85" s="3"/>
      <c r="LHJ85" s="3"/>
      <c r="LHK85" s="3"/>
      <c r="LHL85" s="3"/>
      <c r="LHM85" s="3"/>
      <c r="LHN85" s="3"/>
      <c r="LHO85" s="3"/>
      <c r="LHP85" s="3"/>
      <c r="LHQ85" s="3"/>
      <c r="LHR85" s="3"/>
      <c r="LHS85" s="3"/>
      <c r="LHT85" s="3"/>
      <c r="LHU85" s="3"/>
      <c r="LHV85" s="3"/>
      <c r="LHW85" s="3"/>
      <c r="LHX85" s="3"/>
      <c r="LHY85" s="3"/>
      <c r="LHZ85" s="3"/>
      <c r="LIA85" s="3"/>
      <c r="LIB85" s="3"/>
      <c r="LIC85" s="3"/>
      <c r="LID85" s="3"/>
      <c r="LIE85" s="3"/>
      <c r="LIF85" s="3"/>
      <c r="LIG85" s="3"/>
      <c r="LIH85" s="3"/>
      <c r="LII85" s="3"/>
      <c r="LIJ85" s="3"/>
      <c r="LIK85" s="3"/>
      <c r="LIL85" s="3"/>
      <c r="LIM85" s="3"/>
      <c r="LIN85" s="3"/>
      <c r="LIO85" s="3"/>
      <c r="LIP85" s="3"/>
      <c r="LIQ85" s="3"/>
      <c r="LIR85" s="3"/>
      <c r="LIS85" s="3"/>
      <c r="LIT85" s="3"/>
      <c r="LIU85" s="3"/>
      <c r="LIV85" s="3"/>
      <c r="LIW85" s="3"/>
      <c r="LIX85" s="3"/>
      <c r="LIY85" s="3"/>
      <c r="LIZ85" s="3"/>
      <c r="LJA85" s="3"/>
      <c r="LJB85" s="3"/>
      <c r="LJC85" s="3"/>
      <c r="LJD85" s="3"/>
      <c r="LJE85" s="3"/>
      <c r="LJF85" s="3"/>
      <c r="LJG85" s="3"/>
      <c r="LJH85" s="3"/>
      <c r="LJI85" s="3"/>
      <c r="LJJ85" s="3"/>
      <c r="LJK85" s="3"/>
      <c r="LJL85" s="3"/>
      <c r="LJM85" s="3"/>
      <c r="LJN85" s="3"/>
      <c r="LJO85" s="3"/>
      <c r="LJP85" s="3"/>
      <c r="LJQ85" s="3"/>
      <c r="LJR85" s="3"/>
      <c r="LJS85" s="3"/>
      <c r="LJT85" s="3"/>
      <c r="LJU85" s="3"/>
      <c r="LJV85" s="3"/>
      <c r="LJW85" s="3"/>
      <c r="LJX85" s="3"/>
      <c r="LJY85" s="3"/>
      <c r="LJZ85" s="3"/>
      <c r="LKA85" s="3"/>
      <c r="LKB85" s="3"/>
      <c r="LKC85" s="3"/>
      <c r="LKD85" s="3"/>
      <c r="LKE85" s="3"/>
      <c r="LKF85" s="3"/>
      <c r="LKG85" s="3"/>
      <c r="LKH85" s="3"/>
      <c r="LKI85" s="3"/>
      <c r="LKJ85" s="3"/>
      <c r="LKK85" s="3"/>
      <c r="LKL85" s="3"/>
      <c r="LKM85" s="3"/>
      <c r="LKN85" s="3"/>
      <c r="LKO85" s="3"/>
      <c r="LKP85" s="3"/>
      <c r="LKQ85" s="3"/>
      <c r="LKR85" s="3"/>
      <c r="LKS85" s="3"/>
      <c r="LKT85" s="3"/>
      <c r="LKU85" s="3"/>
      <c r="LKV85" s="3"/>
      <c r="LKW85" s="3"/>
      <c r="LKX85" s="3"/>
      <c r="LKY85" s="3"/>
      <c r="LKZ85" s="3"/>
      <c r="LLA85" s="3"/>
      <c r="LLB85" s="3"/>
      <c r="LLC85" s="3"/>
      <c r="LLD85" s="3"/>
      <c r="LLE85" s="3"/>
      <c r="LLF85" s="3"/>
      <c r="LLG85" s="3"/>
      <c r="LLH85" s="3"/>
      <c r="LLI85" s="3"/>
      <c r="LLJ85" s="3"/>
      <c r="LLK85" s="3"/>
      <c r="LLL85" s="3"/>
      <c r="LLM85" s="3"/>
      <c r="LLN85" s="3"/>
      <c r="LLO85" s="3"/>
      <c r="LLP85" s="3"/>
      <c r="LLQ85" s="3"/>
      <c r="LLR85" s="3"/>
      <c r="LLS85" s="3"/>
      <c r="LLT85" s="3"/>
      <c r="LLU85" s="3"/>
      <c r="LLV85" s="3"/>
      <c r="LLW85" s="3"/>
      <c r="LLX85" s="3"/>
      <c r="LLY85" s="3"/>
      <c r="LLZ85" s="3"/>
      <c r="LMA85" s="3"/>
      <c r="LMB85" s="3"/>
      <c r="LMC85" s="3"/>
      <c r="LMD85" s="3"/>
      <c r="LME85" s="3"/>
      <c r="LMF85" s="3"/>
      <c r="LMG85" s="3"/>
      <c r="LMH85" s="3"/>
      <c r="LMI85" s="3"/>
      <c r="LMJ85" s="3"/>
      <c r="LMK85" s="3"/>
      <c r="LML85" s="3"/>
      <c r="LMM85" s="3"/>
      <c r="LMN85" s="3"/>
      <c r="LMO85" s="3"/>
      <c r="LMP85" s="3"/>
      <c r="LMQ85" s="3"/>
      <c r="LMR85" s="3"/>
      <c r="LMS85" s="3"/>
      <c r="LMT85" s="3"/>
      <c r="LMU85" s="3"/>
      <c r="LMV85" s="3"/>
      <c r="LMW85" s="3"/>
      <c r="LMX85" s="3"/>
      <c r="LMY85" s="3"/>
      <c r="LMZ85" s="3"/>
      <c r="LNA85" s="3"/>
      <c r="LNB85" s="3"/>
      <c r="LNC85" s="3"/>
      <c r="LND85" s="3"/>
      <c r="LNE85" s="3"/>
      <c r="LNF85" s="3"/>
      <c r="LNG85" s="3"/>
      <c r="LNH85" s="3"/>
      <c r="LNI85" s="3"/>
      <c r="LNJ85" s="3"/>
      <c r="LNK85" s="3"/>
      <c r="LNL85" s="3"/>
      <c r="LNM85" s="3"/>
      <c r="LNN85" s="3"/>
      <c r="LNO85" s="3"/>
      <c r="LNP85" s="3"/>
      <c r="LNQ85" s="3"/>
      <c r="LNR85" s="3"/>
      <c r="LNS85" s="3"/>
      <c r="LNT85" s="3"/>
      <c r="LNU85" s="3"/>
      <c r="LNV85" s="3"/>
      <c r="LNW85" s="3"/>
      <c r="LNX85" s="3"/>
      <c r="LNY85" s="3"/>
      <c r="LNZ85" s="3"/>
      <c r="LOA85" s="3"/>
      <c r="LOB85" s="3"/>
      <c r="LOC85" s="3"/>
      <c r="LOD85" s="3"/>
      <c r="LOE85" s="3"/>
      <c r="LOF85" s="3"/>
      <c r="LOG85" s="3"/>
      <c r="LOH85" s="3"/>
      <c r="LOI85" s="3"/>
      <c r="LOJ85" s="3"/>
      <c r="LOK85" s="3"/>
      <c r="LOL85" s="3"/>
      <c r="LOM85" s="3"/>
      <c r="LON85" s="3"/>
      <c r="LOO85" s="3"/>
      <c r="LOP85" s="3"/>
      <c r="LOQ85" s="3"/>
      <c r="LOR85" s="3"/>
      <c r="LOS85" s="3"/>
      <c r="LOT85" s="3"/>
      <c r="LOU85" s="3"/>
      <c r="LOV85" s="3"/>
      <c r="LOW85" s="3"/>
      <c r="LOX85" s="3"/>
      <c r="LOY85" s="3"/>
      <c r="LOZ85" s="3"/>
      <c r="LPA85" s="3"/>
      <c r="LPB85" s="3"/>
      <c r="LPC85" s="3"/>
      <c r="LPD85" s="3"/>
      <c r="LPE85" s="3"/>
      <c r="LPF85" s="3"/>
      <c r="LPG85" s="3"/>
      <c r="LPH85" s="3"/>
      <c r="LPI85" s="3"/>
      <c r="LPJ85" s="3"/>
      <c r="LPK85" s="3"/>
      <c r="LPL85" s="3"/>
      <c r="LPM85" s="3"/>
      <c r="LPN85" s="3"/>
      <c r="LPO85" s="3"/>
      <c r="LPP85" s="3"/>
      <c r="LPQ85" s="3"/>
      <c r="LPR85" s="3"/>
      <c r="LPS85" s="3"/>
      <c r="LPT85" s="3"/>
      <c r="LPU85" s="3"/>
      <c r="LPV85" s="3"/>
      <c r="LPW85" s="3"/>
      <c r="LPX85" s="3"/>
      <c r="LPY85" s="3"/>
      <c r="LPZ85" s="3"/>
      <c r="LQA85" s="3"/>
      <c r="LQB85" s="3"/>
      <c r="LQC85" s="3"/>
      <c r="LQD85" s="3"/>
      <c r="LQE85" s="3"/>
      <c r="LQF85" s="3"/>
      <c r="LQG85" s="3"/>
      <c r="LQH85" s="3"/>
      <c r="LQI85" s="3"/>
      <c r="LQJ85" s="3"/>
      <c r="LQK85" s="3"/>
      <c r="LQL85" s="3"/>
      <c r="LQM85" s="3"/>
      <c r="LQN85" s="3"/>
      <c r="LQO85" s="3"/>
      <c r="LQP85" s="3"/>
      <c r="LQQ85" s="3"/>
      <c r="LQR85" s="3"/>
      <c r="LQS85" s="3"/>
      <c r="LQT85" s="3"/>
      <c r="LQU85" s="3"/>
      <c r="LQV85" s="3"/>
      <c r="LQW85" s="3"/>
      <c r="LQX85" s="3"/>
      <c r="LQY85" s="3"/>
      <c r="LQZ85" s="3"/>
      <c r="LRA85" s="3"/>
      <c r="LRB85" s="3"/>
      <c r="LRC85" s="3"/>
      <c r="LRD85" s="3"/>
      <c r="LRE85" s="3"/>
      <c r="LRF85" s="3"/>
      <c r="LRG85" s="3"/>
      <c r="LRH85" s="3"/>
      <c r="LRI85" s="3"/>
      <c r="LRJ85" s="3"/>
      <c r="LRK85" s="3"/>
      <c r="LRL85" s="3"/>
      <c r="LRM85" s="3"/>
      <c r="LRN85" s="3"/>
      <c r="LRO85" s="3"/>
      <c r="LRP85" s="3"/>
      <c r="LRQ85" s="3"/>
      <c r="LRR85" s="3"/>
      <c r="LRS85" s="3"/>
      <c r="LRT85" s="3"/>
      <c r="LRU85" s="3"/>
      <c r="LRV85" s="3"/>
      <c r="LRW85" s="3"/>
      <c r="LRX85" s="3"/>
      <c r="LRY85" s="3"/>
      <c r="LRZ85" s="3"/>
      <c r="LSA85" s="3"/>
      <c r="LSB85" s="3"/>
      <c r="LSC85" s="3"/>
      <c r="LSD85" s="3"/>
      <c r="LSE85" s="3"/>
      <c r="LSF85" s="3"/>
      <c r="LSG85" s="3"/>
      <c r="LSH85" s="3"/>
      <c r="LSI85" s="3"/>
      <c r="LSJ85" s="3"/>
      <c r="LSK85" s="3"/>
      <c r="LSL85" s="3"/>
      <c r="LSM85" s="3"/>
      <c r="LSN85" s="3"/>
      <c r="LSO85" s="3"/>
      <c r="LSP85" s="3"/>
      <c r="LSQ85" s="3"/>
      <c r="LSR85" s="3"/>
      <c r="LSS85" s="3"/>
      <c r="LST85" s="3"/>
      <c r="LSU85" s="3"/>
      <c r="LSV85" s="3"/>
      <c r="LSW85" s="3"/>
      <c r="LSX85" s="3"/>
      <c r="LSY85" s="3"/>
      <c r="LSZ85" s="3"/>
      <c r="LTA85" s="3"/>
      <c r="LTB85" s="3"/>
      <c r="LTC85" s="3"/>
      <c r="LTD85" s="3"/>
      <c r="LTE85" s="3"/>
      <c r="LTF85" s="3"/>
      <c r="LTG85" s="3"/>
      <c r="LTH85" s="3"/>
      <c r="LTI85" s="3"/>
      <c r="LTJ85" s="3"/>
      <c r="LTK85" s="3"/>
      <c r="LTL85" s="3"/>
      <c r="LTM85" s="3"/>
      <c r="LTN85" s="3"/>
      <c r="LTO85" s="3"/>
      <c r="LTP85" s="3"/>
      <c r="LTQ85" s="3"/>
      <c r="LTR85" s="3"/>
      <c r="LTS85" s="3"/>
      <c r="LTT85" s="3"/>
      <c r="LTU85" s="3"/>
      <c r="LTV85" s="3"/>
      <c r="LTW85" s="3"/>
      <c r="LTX85" s="3"/>
      <c r="LTY85" s="3"/>
      <c r="LTZ85" s="3"/>
      <c r="LUA85" s="3"/>
      <c r="LUB85" s="3"/>
      <c r="LUC85" s="3"/>
      <c r="LUD85" s="3"/>
      <c r="LUE85" s="3"/>
      <c r="LUF85" s="3"/>
      <c r="LUG85" s="3"/>
      <c r="LUH85" s="3"/>
      <c r="LUI85" s="3"/>
      <c r="LUJ85" s="3"/>
      <c r="LUK85" s="3"/>
      <c r="LUL85" s="3"/>
      <c r="LUM85" s="3"/>
      <c r="LUN85" s="3"/>
      <c r="LUO85" s="3"/>
      <c r="LUP85" s="3"/>
      <c r="LUQ85" s="3"/>
      <c r="LUR85" s="3"/>
      <c r="LUS85" s="3"/>
      <c r="LUT85" s="3"/>
      <c r="LUU85" s="3"/>
      <c r="LUV85" s="3"/>
      <c r="LUW85" s="3"/>
      <c r="LUX85" s="3"/>
      <c r="LUY85" s="3"/>
      <c r="LUZ85" s="3"/>
      <c r="LVA85" s="3"/>
      <c r="LVB85" s="3"/>
      <c r="LVC85" s="3"/>
      <c r="LVD85" s="3"/>
      <c r="LVE85" s="3"/>
      <c r="LVF85" s="3"/>
      <c r="LVG85" s="3"/>
      <c r="LVH85" s="3"/>
      <c r="LVI85" s="3"/>
      <c r="LVJ85" s="3"/>
      <c r="LVK85" s="3"/>
      <c r="LVL85" s="3"/>
      <c r="LVM85" s="3"/>
      <c r="LVN85" s="3"/>
      <c r="LVO85" s="3"/>
      <c r="LVP85" s="3"/>
      <c r="LVQ85" s="3"/>
      <c r="LVR85" s="3"/>
      <c r="LVS85" s="3"/>
      <c r="LVT85" s="3"/>
      <c r="LVU85" s="3"/>
      <c r="LVV85" s="3"/>
      <c r="LVW85" s="3"/>
      <c r="LVX85" s="3"/>
      <c r="LVY85" s="3"/>
      <c r="LVZ85" s="3"/>
      <c r="LWA85" s="3"/>
      <c r="LWB85" s="3"/>
      <c r="LWC85" s="3"/>
      <c r="LWD85" s="3"/>
      <c r="LWE85" s="3"/>
      <c r="LWF85" s="3"/>
      <c r="LWG85" s="3"/>
      <c r="LWH85" s="3"/>
      <c r="LWI85" s="3"/>
      <c r="LWJ85" s="3"/>
      <c r="LWK85" s="3"/>
      <c r="LWL85" s="3"/>
      <c r="LWM85" s="3"/>
      <c r="LWN85" s="3"/>
      <c r="LWO85" s="3"/>
      <c r="LWP85" s="3"/>
      <c r="LWQ85" s="3"/>
      <c r="LWR85" s="3"/>
      <c r="LWS85" s="3"/>
      <c r="LWT85" s="3"/>
      <c r="LWU85" s="3"/>
      <c r="LWV85" s="3"/>
      <c r="LWW85" s="3"/>
      <c r="LWX85" s="3"/>
      <c r="LWY85" s="3"/>
      <c r="LWZ85" s="3"/>
      <c r="LXA85" s="3"/>
      <c r="LXB85" s="3"/>
      <c r="LXC85" s="3"/>
      <c r="LXD85" s="3"/>
      <c r="LXE85" s="3"/>
      <c r="LXF85" s="3"/>
      <c r="LXG85" s="3"/>
      <c r="LXH85" s="3"/>
      <c r="LXI85" s="3"/>
      <c r="LXJ85" s="3"/>
      <c r="LXK85" s="3"/>
      <c r="LXL85" s="3"/>
      <c r="LXM85" s="3"/>
      <c r="LXN85" s="3"/>
      <c r="LXO85" s="3"/>
      <c r="LXP85" s="3"/>
      <c r="LXQ85" s="3"/>
      <c r="LXR85" s="3"/>
      <c r="LXS85" s="3"/>
      <c r="LXT85" s="3"/>
      <c r="LXU85" s="3"/>
      <c r="LXV85" s="3"/>
      <c r="LXW85" s="3"/>
      <c r="LXX85" s="3"/>
      <c r="LXY85" s="3"/>
      <c r="LXZ85" s="3"/>
      <c r="LYA85" s="3"/>
      <c r="LYB85" s="3"/>
      <c r="LYC85" s="3"/>
      <c r="LYD85" s="3"/>
      <c r="LYE85" s="3"/>
      <c r="LYF85" s="3"/>
      <c r="LYG85" s="3"/>
      <c r="LYH85" s="3"/>
      <c r="LYI85" s="3"/>
      <c r="LYJ85" s="3"/>
      <c r="LYK85" s="3"/>
      <c r="LYL85" s="3"/>
      <c r="LYM85" s="3"/>
      <c r="LYN85" s="3"/>
      <c r="LYO85" s="3"/>
      <c r="LYP85" s="3"/>
      <c r="LYQ85" s="3"/>
      <c r="LYR85" s="3"/>
      <c r="LYS85" s="3"/>
      <c r="LYT85" s="3"/>
      <c r="LYU85" s="3"/>
      <c r="LYV85" s="3"/>
      <c r="LYW85" s="3"/>
      <c r="LYX85" s="3"/>
      <c r="LYY85" s="3"/>
      <c r="LYZ85" s="3"/>
      <c r="LZA85" s="3"/>
      <c r="LZB85" s="3"/>
      <c r="LZC85" s="3"/>
      <c r="LZD85" s="3"/>
      <c r="LZE85" s="3"/>
      <c r="LZF85" s="3"/>
      <c r="LZG85" s="3"/>
      <c r="LZH85" s="3"/>
      <c r="LZI85" s="3"/>
      <c r="LZJ85" s="3"/>
      <c r="LZK85" s="3"/>
      <c r="LZL85" s="3"/>
      <c r="LZM85" s="3"/>
      <c r="LZN85" s="3"/>
      <c r="LZO85" s="3"/>
      <c r="LZP85" s="3"/>
      <c r="LZQ85" s="3"/>
      <c r="LZR85" s="3"/>
      <c r="LZS85" s="3"/>
      <c r="LZT85" s="3"/>
      <c r="LZU85" s="3"/>
      <c r="LZV85" s="3"/>
      <c r="LZW85" s="3"/>
      <c r="LZX85" s="3"/>
      <c r="LZY85" s="3"/>
      <c r="LZZ85" s="3"/>
      <c r="MAA85" s="3"/>
      <c r="MAB85" s="3"/>
      <c r="MAC85" s="3"/>
      <c r="MAD85" s="3"/>
      <c r="MAE85" s="3"/>
      <c r="MAF85" s="3"/>
      <c r="MAG85" s="3"/>
      <c r="MAH85" s="3"/>
      <c r="MAI85" s="3"/>
      <c r="MAJ85" s="3"/>
      <c r="MAK85" s="3"/>
      <c r="MAL85" s="3"/>
      <c r="MAM85" s="3"/>
      <c r="MAN85" s="3"/>
      <c r="MAO85" s="3"/>
      <c r="MAP85" s="3"/>
      <c r="MAQ85" s="3"/>
      <c r="MAR85" s="3"/>
      <c r="MAS85" s="3"/>
      <c r="MAT85" s="3"/>
      <c r="MAU85" s="3"/>
      <c r="MAV85" s="3"/>
      <c r="MAW85" s="3"/>
      <c r="MAX85" s="3"/>
      <c r="MAY85" s="3"/>
      <c r="MAZ85" s="3"/>
      <c r="MBA85" s="3"/>
      <c r="MBB85" s="3"/>
      <c r="MBC85" s="3"/>
      <c r="MBD85" s="3"/>
      <c r="MBE85" s="3"/>
      <c r="MBF85" s="3"/>
      <c r="MBG85" s="3"/>
      <c r="MBH85" s="3"/>
      <c r="MBI85" s="3"/>
      <c r="MBJ85" s="3"/>
      <c r="MBK85" s="3"/>
      <c r="MBL85" s="3"/>
      <c r="MBM85" s="3"/>
      <c r="MBN85" s="3"/>
      <c r="MBO85" s="3"/>
      <c r="MBP85" s="3"/>
      <c r="MBQ85" s="3"/>
      <c r="MBR85" s="3"/>
      <c r="MBS85" s="3"/>
      <c r="MBT85" s="3"/>
      <c r="MBU85" s="3"/>
      <c r="MBV85" s="3"/>
      <c r="MBW85" s="3"/>
      <c r="MBX85" s="3"/>
      <c r="MBY85" s="3"/>
      <c r="MBZ85" s="3"/>
      <c r="MCA85" s="3"/>
      <c r="MCB85" s="3"/>
      <c r="MCC85" s="3"/>
      <c r="MCD85" s="3"/>
      <c r="MCE85" s="3"/>
      <c r="MCF85" s="3"/>
      <c r="MCG85" s="3"/>
      <c r="MCH85" s="3"/>
      <c r="MCI85" s="3"/>
      <c r="MCJ85" s="3"/>
      <c r="MCK85" s="3"/>
      <c r="MCL85" s="3"/>
      <c r="MCM85" s="3"/>
      <c r="MCN85" s="3"/>
      <c r="MCO85" s="3"/>
      <c r="MCP85" s="3"/>
      <c r="MCQ85" s="3"/>
      <c r="MCR85" s="3"/>
      <c r="MCS85" s="3"/>
      <c r="MCT85" s="3"/>
      <c r="MCU85" s="3"/>
      <c r="MCV85" s="3"/>
      <c r="MCW85" s="3"/>
      <c r="MCX85" s="3"/>
      <c r="MCY85" s="3"/>
      <c r="MCZ85" s="3"/>
      <c r="MDA85" s="3"/>
      <c r="MDB85" s="3"/>
      <c r="MDC85" s="3"/>
      <c r="MDD85" s="3"/>
      <c r="MDE85" s="3"/>
      <c r="MDF85" s="3"/>
      <c r="MDG85" s="3"/>
      <c r="MDH85" s="3"/>
      <c r="MDI85" s="3"/>
      <c r="MDJ85" s="3"/>
      <c r="MDK85" s="3"/>
      <c r="MDL85" s="3"/>
      <c r="MDM85" s="3"/>
      <c r="MDN85" s="3"/>
      <c r="MDO85" s="3"/>
      <c r="MDP85" s="3"/>
      <c r="MDQ85" s="3"/>
      <c r="MDR85" s="3"/>
      <c r="MDS85" s="3"/>
      <c r="MDT85" s="3"/>
      <c r="MDU85" s="3"/>
      <c r="MDV85" s="3"/>
      <c r="MDW85" s="3"/>
      <c r="MDX85" s="3"/>
      <c r="MDY85" s="3"/>
      <c r="MDZ85" s="3"/>
      <c r="MEA85" s="3"/>
      <c r="MEB85" s="3"/>
      <c r="MEC85" s="3"/>
      <c r="MED85" s="3"/>
      <c r="MEE85" s="3"/>
      <c r="MEF85" s="3"/>
      <c r="MEG85" s="3"/>
      <c r="MEH85" s="3"/>
      <c r="MEI85" s="3"/>
      <c r="MEJ85" s="3"/>
      <c r="MEK85" s="3"/>
      <c r="MEL85" s="3"/>
      <c r="MEM85" s="3"/>
      <c r="MEN85" s="3"/>
      <c r="MEO85" s="3"/>
      <c r="MEP85" s="3"/>
      <c r="MEQ85" s="3"/>
      <c r="MER85" s="3"/>
      <c r="MES85" s="3"/>
      <c r="MET85" s="3"/>
      <c r="MEU85" s="3"/>
      <c r="MEV85" s="3"/>
      <c r="MEW85" s="3"/>
      <c r="MEX85" s="3"/>
      <c r="MEY85" s="3"/>
      <c r="MEZ85" s="3"/>
      <c r="MFA85" s="3"/>
      <c r="MFB85" s="3"/>
      <c r="MFC85" s="3"/>
      <c r="MFD85" s="3"/>
      <c r="MFE85" s="3"/>
      <c r="MFF85" s="3"/>
      <c r="MFG85" s="3"/>
      <c r="MFH85" s="3"/>
      <c r="MFI85" s="3"/>
      <c r="MFJ85" s="3"/>
      <c r="MFK85" s="3"/>
      <c r="MFL85" s="3"/>
      <c r="MFM85" s="3"/>
      <c r="MFN85" s="3"/>
      <c r="MFO85" s="3"/>
      <c r="MFP85" s="3"/>
      <c r="MFQ85" s="3"/>
      <c r="MFR85" s="3"/>
      <c r="MFS85" s="3"/>
      <c r="MFT85" s="3"/>
      <c r="MFU85" s="3"/>
      <c r="MFV85" s="3"/>
      <c r="MFW85" s="3"/>
      <c r="MFX85" s="3"/>
      <c r="MFY85" s="3"/>
      <c r="MFZ85" s="3"/>
      <c r="MGA85" s="3"/>
      <c r="MGB85" s="3"/>
      <c r="MGC85" s="3"/>
      <c r="MGD85" s="3"/>
      <c r="MGE85" s="3"/>
      <c r="MGF85" s="3"/>
      <c r="MGG85" s="3"/>
      <c r="MGH85" s="3"/>
      <c r="MGI85" s="3"/>
      <c r="MGJ85" s="3"/>
      <c r="MGK85" s="3"/>
      <c r="MGL85" s="3"/>
      <c r="MGM85" s="3"/>
      <c r="MGN85" s="3"/>
      <c r="MGO85" s="3"/>
      <c r="MGP85" s="3"/>
      <c r="MGQ85" s="3"/>
      <c r="MGR85" s="3"/>
      <c r="MGS85" s="3"/>
      <c r="MGT85" s="3"/>
      <c r="MGU85" s="3"/>
      <c r="MGV85" s="3"/>
      <c r="MGW85" s="3"/>
      <c r="MGX85" s="3"/>
      <c r="MGY85" s="3"/>
      <c r="MGZ85" s="3"/>
      <c r="MHA85" s="3"/>
      <c r="MHB85" s="3"/>
      <c r="MHC85" s="3"/>
      <c r="MHD85" s="3"/>
      <c r="MHE85" s="3"/>
      <c r="MHF85" s="3"/>
      <c r="MHG85" s="3"/>
      <c r="MHH85" s="3"/>
      <c r="MHI85" s="3"/>
      <c r="MHJ85" s="3"/>
      <c r="MHK85" s="3"/>
      <c r="MHL85" s="3"/>
      <c r="MHM85" s="3"/>
      <c r="MHN85" s="3"/>
      <c r="MHO85" s="3"/>
      <c r="MHP85" s="3"/>
      <c r="MHQ85" s="3"/>
      <c r="MHR85" s="3"/>
      <c r="MHS85" s="3"/>
      <c r="MHT85" s="3"/>
      <c r="MHU85" s="3"/>
      <c r="MHV85" s="3"/>
      <c r="MHW85" s="3"/>
      <c r="MHX85" s="3"/>
      <c r="MHY85" s="3"/>
      <c r="MHZ85" s="3"/>
      <c r="MIA85" s="3"/>
      <c r="MIB85" s="3"/>
      <c r="MIC85" s="3"/>
      <c r="MID85" s="3"/>
      <c r="MIE85" s="3"/>
      <c r="MIF85" s="3"/>
      <c r="MIG85" s="3"/>
      <c r="MIH85" s="3"/>
      <c r="MII85" s="3"/>
      <c r="MIJ85" s="3"/>
      <c r="MIK85" s="3"/>
      <c r="MIL85" s="3"/>
      <c r="MIM85" s="3"/>
      <c r="MIN85" s="3"/>
      <c r="MIO85" s="3"/>
      <c r="MIP85" s="3"/>
      <c r="MIQ85" s="3"/>
      <c r="MIR85" s="3"/>
      <c r="MIS85" s="3"/>
      <c r="MIT85" s="3"/>
      <c r="MIU85" s="3"/>
      <c r="MIV85" s="3"/>
      <c r="MIW85" s="3"/>
      <c r="MIX85" s="3"/>
      <c r="MIY85" s="3"/>
      <c r="MIZ85" s="3"/>
      <c r="MJA85" s="3"/>
      <c r="MJB85" s="3"/>
      <c r="MJC85" s="3"/>
      <c r="MJD85" s="3"/>
      <c r="MJE85" s="3"/>
      <c r="MJF85" s="3"/>
      <c r="MJG85" s="3"/>
      <c r="MJH85" s="3"/>
      <c r="MJI85" s="3"/>
      <c r="MJJ85" s="3"/>
      <c r="MJK85" s="3"/>
      <c r="MJL85" s="3"/>
      <c r="MJM85" s="3"/>
      <c r="MJN85" s="3"/>
      <c r="MJO85" s="3"/>
      <c r="MJP85" s="3"/>
      <c r="MJQ85" s="3"/>
      <c r="MJR85" s="3"/>
      <c r="MJS85" s="3"/>
      <c r="MJT85" s="3"/>
      <c r="MJU85" s="3"/>
      <c r="MJV85" s="3"/>
      <c r="MJW85" s="3"/>
      <c r="MJX85" s="3"/>
      <c r="MJY85" s="3"/>
      <c r="MJZ85" s="3"/>
      <c r="MKA85" s="3"/>
      <c r="MKB85" s="3"/>
      <c r="MKC85" s="3"/>
      <c r="MKD85" s="3"/>
      <c r="MKE85" s="3"/>
      <c r="MKF85" s="3"/>
      <c r="MKG85" s="3"/>
      <c r="MKH85" s="3"/>
      <c r="MKI85" s="3"/>
      <c r="MKJ85" s="3"/>
      <c r="MKK85" s="3"/>
      <c r="MKL85" s="3"/>
      <c r="MKM85" s="3"/>
      <c r="MKN85" s="3"/>
      <c r="MKO85" s="3"/>
      <c r="MKP85" s="3"/>
      <c r="MKQ85" s="3"/>
      <c r="MKR85" s="3"/>
      <c r="MKS85" s="3"/>
      <c r="MKT85" s="3"/>
      <c r="MKU85" s="3"/>
      <c r="MKV85" s="3"/>
      <c r="MKW85" s="3"/>
      <c r="MKX85" s="3"/>
      <c r="MKY85" s="3"/>
      <c r="MKZ85" s="3"/>
      <c r="MLA85" s="3"/>
      <c r="MLB85" s="3"/>
      <c r="MLC85" s="3"/>
      <c r="MLD85" s="3"/>
      <c r="MLE85" s="3"/>
      <c r="MLF85" s="3"/>
      <c r="MLG85" s="3"/>
      <c r="MLH85" s="3"/>
      <c r="MLI85" s="3"/>
      <c r="MLJ85" s="3"/>
      <c r="MLK85" s="3"/>
      <c r="MLL85" s="3"/>
      <c r="MLM85" s="3"/>
      <c r="MLN85" s="3"/>
      <c r="MLO85" s="3"/>
      <c r="MLP85" s="3"/>
      <c r="MLQ85" s="3"/>
      <c r="MLR85" s="3"/>
      <c r="MLS85" s="3"/>
      <c r="MLT85" s="3"/>
      <c r="MLU85" s="3"/>
      <c r="MLV85" s="3"/>
      <c r="MLW85" s="3"/>
      <c r="MLX85" s="3"/>
      <c r="MLY85" s="3"/>
      <c r="MLZ85" s="3"/>
      <c r="MMA85" s="3"/>
      <c r="MMB85" s="3"/>
      <c r="MMC85" s="3"/>
      <c r="MMD85" s="3"/>
      <c r="MME85" s="3"/>
      <c r="MMF85" s="3"/>
      <c r="MMG85" s="3"/>
      <c r="MMH85" s="3"/>
      <c r="MMI85" s="3"/>
      <c r="MMJ85" s="3"/>
      <c r="MMK85" s="3"/>
      <c r="MML85" s="3"/>
      <c r="MMM85" s="3"/>
      <c r="MMN85" s="3"/>
      <c r="MMO85" s="3"/>
      <c r="MMP85" s="3"/>
      <c r="MMQ85" s="3"/>
      <c r="MMR85" s="3"/>
      <c r="MMS85" s="3"/>
      <c r="MMT85" s="3"/>
      <c r="MMU85" s="3"/>
      <c r="MMV85" s="3"/>
      <c r="MMW85" s="3"/>
      <c r="MMX85" s="3"/>
      <c r="MMY85" s="3"/>
      <c r="MMZ85" s="3"/>
      <c r="MNA85" s="3"/>
      <c r="MNB85" s="3"/>
      <c r="MNC85" s="3"/>
      <c r="MND85" s="3"/>
      <c r="MNE85" s="3"/>
      <c r="MNF85" s="3"/>
      <c r="MNG85" s="3"/>
      <c r="MNH85" s="3"/>
      <c r="MNI85" s="3"/>
      <c r="MNJ85" s="3"/>
      <c r="MNK85" s="3"/>
      <c r="MNL85" s="3"/>
      <c r="MNM85" s="3"/>
      <c r="MNN85" s="3"/>
      <c r="MNO85" s="3"/>
      <c r="MNP85" s="3"/>
      <c r="MNQ85" s="3"/>
      <c r="MNR85" s="3"/>
      <c r="MNS85" s="3"/>
      <c r="MNT85" s="3"/>
      <c r="MNU85" s="3"/>
      <c r="MNV85" s="3"/>
      <c r="MNW85" s="3"/>
      <c r="MNX85" s="3"/>
      <c r="MNY85" s="3"/>
      <c r="MNZ85" s="3"/>
      <c r="MOA85" s="3"/>
      <c r="MOB85" s="3"/>
      <c r="MOC85" s="3"/>
      <c r="MOD85" s="3"/>
      <c r="MOE85" s="3"/>
      <c r="MOF85" s="3"/>
      <c r="MOG85" s="3"/>
      <c r="MOH85" s="3"/>
      <c r="MOI85" s="3"/>
      <c r="MOJ85" s="3"/>
      <c r="MOK85" s="3"/>
      <c r="MOL85" s="3"/>
      <c r="MOM85" s="3"/>
      <c r="MON85" s="3"/>
      <c r="MOO85" s="3"/>
      <c r="MOP85" s="3"/>
      <c r="MOQ85" s="3"/>
      <c r="MOR85" s="3"/>
      <c r="MOS85" s="3"/>
      <c r="MOT85" s="3"/>
      <c r="MOU85" s="3"/>
      <c r="MOV85" s="3"/>
      <c r="MOW85" s="3"/>
      <c r="MOX85" s="3"/>
      <c r="MOY85" s="3"/>
      <c r="MOZ85" s="3"/>
      <c r="MPA85" s="3"/>
      <c r="MPB85" s="3"/>
      <c r="MPC85" s="3"/>
      <c r="MPD85" s="3"/>
      <c r="MPE85" s="3"/>
      <c r="MPF85" s="3"/>
      <c r="MPG85" s="3"/>
      <c r="MPH85" s="3"/>
      <c r="MPI85" s="3"/>
      <c r="MPJ85" s="3"/>
      <c r="MPK85" s="3"/>
      <c r="MPL85" s="3"/>
      <c r="MPM85" s="3"/>
      <c r="MPN85" s="3"/>
      <c r="MPO85" s="3"/>
      <c r="MPP85" s="3"/>
      <c r="MPQ85" s="3"/>
      <c r="MPR85" s="3"/>
      <c r="MPS85" s="3"/>
      <c r="MPT85" s="3"/>
      <c r="MPU85" s="3"/>
      <c r="MPV85" s="3"/>
      <c r="MPW85" s="3"/>
      <c r="MPX85" s="3"/>
      <c r="MPY85" s="3"/>
      <c r="MPZ85" s="3"/>
      <c r="MQA85" s="3"/>
      <c r="MQB85" s="3"/>
      <c r="MQC85" s="3"/>
      <c r="MQD85" s="3"/>
      <c r="MQE85" s="3"/>
      <c r="MQF85" s="3"/>
      <c r="MQG85" s="3"/>
      <c r="MQH85" s="3"/>
      <c r="MQI85" s="3"/>
      <c r="MQJ85" s="3"/>
      <c r="MQK85" s="3"/>
      <c r="MQL85" s="3"/>
      <c r="MQM85" s="3"/>
      <c r="MQN85" s="3"/>
      <c r="MQO85" s="3"/>
      <c r="MQP85" s="3"/>
      <c r="MQQ85" s="3"/>
      <c r="MQR85" s="3"/>
      <c r="MQS85" s="3"/>
      <c r="MQT85" s="3"/>
      <c r="MQU85" s="3"/>
      <c r="MQV85" s="3"/>
      <c r="MQW85" s="3"/>
      <c r="MQX85" s="3"/>
      <c r="MQY85" s="3"/>
      <c r="MQZ85" s="3"/>
      <c r="MRA85" s="3"/>
      <c r="MRB85" s="3"/>
      <c r="MRC85" s="3"/>
      <c r="MRD85" s="3"/>
      <c r="MRE85" s="3"/>
      <c r="MRF85" s="3"/>
      <c r="MRG85" s="3"/>
      <c r="MRH85" s="3"/>
      <c r="MRI85" s="3"/>
      <c r="MRJ85" s="3"/>
      <c r="MRK85" s="3"/>
      <c r="MRL85" s="3"/>
      <c r="MRM85" s="3"/>
      <c r="MRN85" s="3"/>
      <c r="MRO85" s="3"/>
      <c r="MRP85" s="3"/>
      <c r="MRQ85" s="3"/>
      <c r="MRR85" s="3"/>
      <c r="MRS85" s="3"/>
      <c r="MRT85" s="3"/>
      <c r="MRU85" s="3"/>
      <c r="MRV85" s="3"/>
      <c r="MRW85" s="3"/>
      <c r="MRX85" s="3"/>
      <c r="MRY85" s="3"/>
      <c r="MRZ85" s="3"/>
      <c r="MSA85" s="3"/>
      <c r="MSB85" s="3"/>
      <c r="MSC85" s="3"/>
      <c r="MSD85" s="3"/>
      <c r="MSE85" s="3"/>
      <c r="MSF85" s="3"/>
      <c r="MSG85" s="3"/>
      <c r="MSH85" s="3"/>
      <c r="MSI85" s="3"/>
      <c r="MSJ85" s="3"/>
      <c r="MSK85" s="3"/>
      <c r="MSL85" s="3"/>
      <c r="MSM85" s="3"/>
      <c r="MSN85" s="3"/>
      <c r="MSO85" s="3"/>
      <c r="MSP85" s="3"/>
      <c r="MSQ85" s="3"/>
      <c r="MSR85" s="3"/>
      <c r="MSS85" s="3"/>
      <c r="MST85" s="3"/>
      <c r="MSU85" s="3"/>
      <c r="MSV85" s="3"/>
      <c r="MSW85" s="3"/>
      <c r="MSX85" s="3"/>
      <c r="MSY85" s="3"/>
      <c r="MSZ85" s="3"/>
      <c r="MTA85" s="3"/>
      <c r="MTB85" s="3"/>
      <c r="MTC85" s="3"/>
      <c r="MTD85" s="3"/>
      <c r="MTE85" s="3"/>
      <c r="MTF85" s="3"/>
      <c r="MTG85" s="3"/>
      <c r="MTH85" s="3"/>
      <c r="MTI85" s="3"/>
      <c r="MTJ85" s="3"/>
      <c r="MTK85" s="3"/>
      <c r="MTL85" s="3"/>
      <c r="MTM85" s="3"/>
      <c r="MTN85" s="3"/>
      <c r="MTO85" s="3"/>
      <c r="MTP85" s="3"/>
      <c r="MTQ85" s="3"/>
      <c r="MTR85" s="3"/>
      <c r="MTS85" s="3"/>
      <c r="MTT85" s="3"/>
      <c r="MTU85" s="3"/>
      <c r="MTV85" s="3"/>
      <c r="MTW85" s="3"/>
      <c r="MTX85" s="3"/>
      <c r="MTY85" s="3"/>
      <c r="MTZ85" s="3"/>
      <c r="MUA85" s="3"/>
      <c r="MUB85" s="3"/>
      <c r="MUC85" s="3"/>
      <c r="MUD85" s="3"/>
      <c r="MUE85" s="3"/>
      <c r="MUF85" s="3"/>
      <c r="MUG85" s="3"/>
      <c r="MUH85" s="3"/>
      <c r="MUI85" s="3"/>
      <c r="MUJ85" s="3"/>
      <c r="MUK85" s="3"/>
      <c r="MUL85" s="3"/>
      <c r="MUM85" s="3"/>
      <c r="MUN85" s="3"/>
      <c r="MUO85" s="3"/>
      <c r="MUP85" s="3"/>
      <c r="MUQ85" s="3"/>
      <c r="MUR85" s="3"/>
      <c r="MUS85" s="3"/>
      <c r="MUT85" s="3"/>
      <c r="MUU85" s="3"/>
      <c r="MUV85" s="3"/>
      <c r="MUW85" s="3"/>
      <c r="MUX85" s="3"/>
      <c r="MUY85" s="3"/>
      <c r="MUZ85" s="3"/>
      <c r="MVA85" s="3"/>
      <c r="MVB85" s="3"/>
      <c r="MVC85" s="3"/>
      <c r="MVD85" s="3"/>
      <c r="MVE85" s="3"/>
      <c r="MVF85" s="3"/>
      <c r="MVG85" s="3"/>
      <c r="MVH85" s="3"/>
      <c r="MVI85" s="3"/>
      <c r="MVJ85" s="3"/>
      <c r="MVK85" s="3"/>
      <c r="MVL85" s="3"/>
      <c r="MVM85" s="3"/>
      <c r="MVN85" s="3"/>
      <c r="MVO85" s="3"/>
      <c r="MVP85" s="3"/>
      <c r="MVQ85" s="3"/>
      <c r="MVR85" s="3"/>
      <c r="MVS85" s="3"/>
      <c r="MVT85" s="3"/>
      <c r="MVU85" s="3"/>
      <c r="MVV85" s="3"/>
      <c r="MVW85" s="3"/>
      <c r="MVX85" s="3"/>
      <c r="MVY85" s="3"/>
      <c r="MVZ85" s="3"/>
      <c r="MWA85" s="3"/>
      <c r="MWB85" s="3"/>
      <c r="MWC85" s="3"/>
      <c r="MWD85" s="3"/>
      <c r="MWE85" s="3"/>
      <c r="MWF85" s="3"/>
      <c r="MWG85" s="3"/>
      <c r="MWH85" s="3"/>
      <c r="MWI85" s="3"/>
      <c r="MWJ85" s="3"/>
      <c r="MWK85" s="3"/>
      <c r="MWL85" s="3"/>
      <c r="MWM85" s="3"/>
      <c r="MWN85" s="3"/>
      <c r="MWO85" s="3"/>
      <c r="MWP85" s="3"/>
      <c r="MWQ85" s="3"/>
      <c r="MWR85" s="3"/>
      <c r="MWS85" s="3"/>
      <c r="MWT85" s="3"/>
      <c r="MWU85" s="3"/>
      <c r="MWV85" s="3"/>
      <c r="MWW85" s="3"/>
      <c r="MWX85" s="3"/>
      <c r="MWY85" s="3"/>
      <c r="MWZ85" s="3"/>
      <c r="MXA85" s="3"/>
      <c r="MXB85" s="3"/>
      <c r="MXC85" s="3"/>
      <c r="MXD85" s="3"/>
      <c r="MXE85" s="3"/>
      <c r="MXF85" s="3"/>
      <c r="MXG85" s="3"/>
      <c r="MXH85" s="3"/>
      <c r="MXI85" s="3"/>
      <c r="MXJ85" s="3"/>
      <c r="MXK85" s="3"/>
      <c r="MXL85" s="3"/>
      <c r="MXM85" s="3"/>
      <c r="MXN85" s="3"/>
      <c r="MXO85" s="3"/>
      <c r="MXP85" s="3"/>
      <c r="MXQ85" s="3"/>
      <c r="MXR85" s="3"/>
      <c r="MXS85" s="3"/>
      <c r="MXT85" s="3"/>
      <c r="MXU85" s="3"/>
      <c r="MXV85" s="3"/>
      <c r="MXW85" s="3"/>
      <c r="MXX85" s="3"/>
      <c r="MXY85" s="3"/>
      <c r="MXZ85" s="3"/>
      <c r="MYA85" s="3"/>
      <c r="MYB85" s="3"/>
      <c r="MYC85" s="3"/>
      <c r="MYD85" s="3"/>
      <c r="MYE85" s="3"/>
      <c r="MYF85" s="3"/>
      <c r="MYG85" s="3"/>
      <c r="MYH85" s="3"/>
      <c r="MYI85" s="3"/>
      <c r="MYJ85" s="3"/>
      <c r="MYK85" s="3"/>
      <c r="MYL85" s="3"/>
      <c r="MYM85" s="3"/>
      <c r="MYN85" s="3"/>
      <c r="MYO85" s="3"/>
      <c r="MYP85" s="3"/>
      <c r="MYQ85" s="3"/>
      <c r="MYR85" s="3"/>
      <c r="MYS85" s="3"/>
      <c r="MYT85" s="3"/>
      <c r="MYU85" s="3"/>
      <c r="MYV85" s="3"/>
      <c r="MYW85" s="3"/>
      <c r="MYX85" s="3"/>
      <c r="MYY85" s="3"/>
      <c r="MYZ85" s="3"/>
      <c r="MZA85" s="3"/>
      <c r="MZB85" s="3"/>
      <c r="MZC85" s="3"/>
      <c r="MZD85" s="3"/>
      <c r="MZE85" s="3"/>
      <c r="MZF85" s="3"/>
      <c r="MZG85" s="3"/>
      <c r="MZH85" s="3"/>
      <c r="MZI85" s="3"/>
      <c r="MZJ85" s="3"/>
      <c r="MZK85" s="3"/>
      <c r="MZL85" s="3"/>
      <c r="MZM85" s="3"/>
      <c r="MZN85" s="3"/>
      <c r="MZO85" s="3"/>
      <c r="MZP85" s="3"/>
      <c r="MZQ85" s="3"/>
      <c r="MZR85" s="3"/>
      <c r="MZS85" s="3"/>
      <c r="MZT85" s="3"/>
      <c r="MZU85" s="3"/>
      <c r="MZV85" s="3"/>
      <c r="MZW85" s="3"/>
      <c r="MZX85" s="3"/>
      <c r="MZY85" s="3"/>
      <c r="MZZ85" s="3"/>
      <c r="NAA85" s="3"/>
      <c r="NAB85" s="3"/>
      <c r="NAC85" s="3"/>
      <c r="NAD85" s="3"/>
      <c r="NAE85" s="3"/>
      <c r="NAF85" s="3"/>
      <c r="NAG85" s="3"/>
      <c r="NAH85" s="3"/>
      <c r="NAI85" s="3"/>
      <c r="NAJ85" s="3"/>
      <c r="NAK85" s="3"/>
      <c r="NAL85" s="3"/>
      <c r="NAM85" s="3"/>
      <c r="NAN85" s="3"/>
      <c r="NAO85" s="3"/>
      <c r="NAP85" s="3"/>
      <c r="NAQ85" s="3"/>
      <c r="NAR85" s="3"/>
      <c r="NAS85" s="3"/>
      <c r="NAT85" s="3"/>
      <c r="NAU85" s="3"/>
      <c r="NAV85" s="3"/>
      <c r="NAW85" s="3"/>
      <c r="NAX85" s="3"/>
      <c r="NAY85" s="3"/>
      <c r="NAZ85" s="3"/>
      <c r="NBA85" s="3"/>
      <c r="NBB85" s="3"/>
      <c r="NBC85" s="3"/>
      <c r="NBD85" s="3"/>
      <c r="NBE85" s="3"/>
      <c r="NBF85" s="3"/>
      <c r="NBG85" s="3"/>
      <c r="NBH85" s="3"/>
      <c r="NBI85" s="3"/>
      <c r="NBJ85" s="3"/>
      <c r="NBK85" s="3"/>
      <c r="NBL85" s="3"/>
      <c r="NBM85" s="3"/>
      <c r="NBN85" s="3"/>
      <c r="NBO85" s="3"/>
      <c r="NBP85" s="3"/>
      <c r="NBQ85" s="3"/>
      <c r="NBR85" s="3"/>
      <c r="NBS85" s="3"/>
      <c r="NBT85" s="3"/>
      <c r="NBU85" s="3"/>
      <c r="NBV85" s="3"/>
      <c r="NBW85" s="3"/>
      <c r="NBX85" s="3"/>
      <c r="NBY85" s="3"/>
      <c r="NBZ85" s="3"/>
      <c r="NCA85" s="3"/>
      <c r="NCB85" s="3"/>
      <c r="NCC85" s="3"/>
      <c r="NCD85" s="3"/>
      <c r="NCE85" s="3"/>
      <c r="NCF85" s="3"/>
      <c r="NCG85" s="3"/>
      <c r="NCH85" s="3"/>
      <c r="NCI85" s="3"/>
      <c r="NCJ85" s="3"/>
      <c r="NCK85" s="3"/>
      <c r="NCL85" s="3"/>
      <c r="NCM85" s="3"/>
      <c r="NCN85" s="3"/>
      <c r="NCO85" s="3"/>
      <c r="NCP85" s="3"/>
      <c r="NCQ85" s="3"/>
      <c r="NCR85" s="3"/>
      <c r="NCS85" s="3"/>
      <c r="NCT85" s="3"/>
      <c r="NCU85" s="3"/>
      <c r="NCV85" s="3"/>
      <c r="NCW85" s="3"/>
      <c r="NCX85" s="3"/>
      <c r="NCY85" s="3"/>
      <c r="NCZ85" s="3"/>
      <c r="NDA85" s="3"/>
      <c r="NDB85" s="3"/>
      <c r="NDC85" s="3"/>
      <c r="NDD85" s="3"/>
      <c r="NDE85" s="3"/>
      <c r="NDF85" s="3"/>
      <c r="NDG85" s="3"/>
      <c r="NDH85" s="3"/>
      <c r="NDI85" s="3"/>
      <c r="NDJ85" s="3"/>
      <c r="NDK85" s="3"/>
      <c r="NDL85" s="3"/>
      <c r="NDM85" s="3"/>
      <c r="NDN85" s="3"/>
      <c r="NDO85" s="3"/>
      <c r="NDP85" s="3"/>
      <c r="NDQ85" s="3"/>
      <c r="NDR85" s="3"/>
      <c r="NDS85" s="3"/>
      <c r="NDT85" s="3"/>
      <c r="NDU85" s="3"/>
      <c r="NDV85" s="3"/>
      <c r="NDW85" s="3"/>
      <c r="NDX85" s="3"/>
      <c r="NDY85" s="3"/>
      <c r="NDZ85" s="3"/>
      <c r="NEA85" s="3"/>
      <c r="NEB85" s="3"/>
      <c r="NEC85" s="3"/>
      <c r="NED85" s="3"/>
      <c r="NEE85" s="3"/>
      <c r="NEF85" s="3"/>
      <c r="NEG85" s="3"/>
      <c r="NEH85" s="3"/>
      <c r="NEI85" s="3"/>
      <c r="NEJ85" s="3"/>
      <c r="NEK85" s="3"/>
      <c r="NEL85" s="3"/>
      <c r="NEM85" s="3"/>
      <c r="NEN85" s="3"/>
      <c r="NEO85" s="3"/>
      <c r="NEP85" s="3"/>
      <c r="NEQ85" s="3"/>
      <c r="NER85" s="3"/>
      <c r="NES85" s="3"/>
      <c r="NET85" s="3"/>
      <c r="NEU85" s="3"/>
      <c r="NEV85" s="3"/>
      <c r="NEW85" s="3"/>
      <c r="NEX85" s="3"/>
      <c r="NEY85" s="3"/>
      <c r="NEZ85" s="3"/>
      <c r="NFA85" s="3"/>
      <c r="NFB85" s="3"/>
      <c r="NFC85" s="3"/>
      <c r="NFD85" s="3"/>
      <c r="NFE85" s="3"/>
      <c r="NFF85" s="3"/>
      <c r="NFG85" s="3"/>
      <c r="NFH85" s="3"/>
      <c r="NFI85" s="3"/>
      <c r="NFJ85" s="3"/>
      <c r="NFK85" s="3"/>
      <c r="NFL85" s="3"/>
      <c r="NFM85" s="3"/>
      <c r="NFN85" s="3"/>
      <c r="NFO85" s="3"/>
      <c r="NFP85" s="3"/>
      <c r="NFQ85" s="3"/>
      <c r="NFR85" s="3"/>
      <c r="NFS85" s="3"/>
      <c r="NFT85" s="3"/>
      <c r="NFU85" s="3"/>
      <c r="NFV85" s="3"/>
      <c r="NFW85" s="3"/>
      <c r="NFX85" s="3"/>
      <c r="NFY85" s="3"/>
      <c r="NFZ85" s="3"/>
      <c r="NGA85" s="3"/>
      <c r="NGB85" s="3"/>
      <c r="NGC85" s="3"/>
      <c r="NGD85" s="3"/>
      <c r="NGE85" s="3"/>
      <c r="NGF85" s="3"/>
      <c r="NGG85" s="3"/>
      <c r="NGH85" s="3"/>
      <c r="NGI85" s="3"/>
      <c r="NGJ85" s="3"/>
      <c r="NGK85" s="3"/>
      <c r="NGL85" s="3"/>
      <c r="NGM85" s="3"/>
      <c r="NGN85" s="3"/>
      <c r="NGO85" s="3"/>
      <c r="NGP85" s="3"/>
      <c r="NGQ85" s="3"/>
      <c r="NGR85" s="3"/>
      <c r="NGS85" s="3"/>
      <c r="NGT85" s="3"/>
      <c r="NGU85" s="3"/>
      <c r="NGV85" s="3"/>
      <c r="NGW85" s="3"/>
      <c r="NGX85" s="3"/>
      <c r="NGY85" s="3"/>
      <c r="NGZ85" s="3"/>
      <c r="NHA85" s="3"/>
      <c r="NHB85" s="3"/>
      <c r="NHC85" s="3"/>
      <c r="NHD85" s="3"/>
      <c r="NHE85" s="3"/>
      <c r="NHF85" s="3"/>
      <c r="NHG85" s="3"/>
      <c r="NHH85" s="3"/>
      <c r="NHI85" s="3"/>
      <c r="NHJ85" s="3"/>
      <c r="NHK85" s="3"/>
      <c r="NHL85" s="3"/>
      <c r="NHM85" s="3"/>
      <c r="NHN85" s="3"/>
      <c r="NHO85" s="3"/>
      <c r="NHP85" s="3"/>
      <c r="NHQ85" s="3"/>
      <c r="NHR85" s="3"/>
      <c r="NHS85" s="3"/>
      <c r="NHT85" s="3"/>
      <c r="NHU85" s="3"/>
      <c r="NHV85" s="3"/>
      <c r="NHW85" s="3"/>
      <c r="NHX85" s="3"/>
      <c r="NHY85" s="3"/>
      <c r="NHZ85" s="3"/>
      <c r="NIA85" s="3"/>
      <c r="NIB85" s="3"/>
      <c r="NIC85" s="3"/>
      <c r="NID85" s="3"/>
      <c r="NIE85" s="3"/>
      <c r="NIF85" s="3"/>
      <c r="NIG85" s="3"/>
      <c r="NIH85" s="3"/>
      <c r="NII85" s="3"/>
      <c r="NIJ85" s="3"/>
      <c r="NIK85" s="3"/>
      <c r="NIL85" s="3"/>
      <c r="NIM85" s="3"/>
      <c r="NIN85" s="3"/>
      <c r="NIO85" s="3"/>
      <c r="NIP85" s="3"/>
      <c r="NIQ85" s="3"/>
      <c r="NIR85" s="3"/>
      <c r="NIS85" s="3"/>
      <c r="NIT85" s="3"/>
      <c r="NIU85" s="3"/>
      <c r="NIV85" s="3"/>
      <c r="NIW85" s="3"/>
      <c r="NIX85" s="3"/>
      <c r="NIY85" s="3"/>
      <c r="NIZ85" s="3"/>
      <c r="NJA85" s="3"/>
      <c r="NJB85" s="3"/>
      <c r="NJC85" s="3"/>
      <c r="NJD85" s="3"/>
      <c r="NJE85" s="3"/>
      <c r="NJF85" s="3"/>
      <c r="NJG85" s="3"/>
      <c r="NJH85" s="3"/>
      <c r="NJI85" s="3"/>
      <c r="NJJ85" s="3"/>
      <c r="NJK85" s="3"/>
      <c r="NJL85" s="3"/>
      <c r="NJM85" s="3"/>
      <c r="NJN85" s="3"/>
      <c r="NJO85" s="3"/>
      <c r="NJP85" s="3"/>
      <c r="NJQ85" s="3"/>
      <c r="NJR85" s="3"/>
      <c r="NJS85" s="3"/>
      <c r="NJT85" s="3"/>
      <c r="NJU85" s="3"/>
      <c r="NJV85" s="3"/>
      <c r="NJW85" s="3"/>
      <c r="NJX85" s="3"/>
      <c r="NJY85" s="3"/>
      <c r="NJZ85" s="3"/>
      <c r="NKA85" s="3"/>
      <c r="NKB85" s="3"/>
      <c r="NKC85" s="3"/>
      <c r="NKD85" s="3"/>
      <c r="NKE85" s="3"/>
      <c r="NKF85" s="3"/>
      <c r="NKG85" s="3"/>
      <c r="NKH85" s="3"/>
      <c r="NKI85" s="3"/>
      <c r="NKJ85" s="3"/>
      <c r="NKK85" s="3"/>
      <c r="NKL85" s="3"/>
      <c r="NKM85" s="3"/>
      <c r="NKN85" s="3"/>
      <c r="NKO85" s="3"/>
      <c r="NKP85" s="3"/>
      <c r="NKQ85" s="3"/>
      <c r="NKR85" s="3"/>
      <c r="NKS85" s="3"/>
      <c r="NKT85" s="3"/>
      <c r="NKU85" s="3"/>
      <c r="NKV85" s="3"/>
      <c r="NKW85" s="3"/>
      <c r="NKX85" s="3"/>
      <c r="NKY85" s="3"/>
      <c r="NKZ85" s="3"/>
      <c r="NLA85" s="3"/>
      <c r="NLB85" s="3"/>
      <c r="NLC85" s="3"/>
      <c r="NLD85" s="3"/>
      <c r="NLE85" s="3"/>
      <c r="NLF85" s="3"/>
      <c r="NLG85" s="3"/>
      <c r="NLH85" s="3"/>
      <c r="NLI85" s="3"/>
      <c r="NLJ85" s="3"/>
      <c r="NLK85" s="3"/>
      <c r="NLL85" s="3"/>
      <c r="NLM85" s="3"/>
      <c r="NLN85" s="3"/>
      <c r="NLO85" s="3"/>
      <c r="NLP85" s="3"/>
      <c r="NLQ85" s="3"/>
      <c r="NLR85" s="3"/>
      <c r="NLS85" s="3"/>
      <c r="NLT85" s="3"/>
      <c r="NLU85" s="3"/>
      <c r="NLV85" s="3"/>
      <c r="NLW85" s="3"/>
      <c r="NLX85" s="3"/>
      <c r="NLY85" s="3"/>
      <c r="NLZ85" s="3"/>
      <c r="NMA85" s="3"/>
      <c r="NMB85" s="3"/>
      <c r="NMC85" s="3"/>
      <c r="NMD85" s="3"/>
      <c r="NME85" s="3"/>
      <c r="NMF85" s="3"/>
      <c r="NMG85" s="3"/>
      <c r="NMH85" s="3"/>
      <c r="NMI85" s="3"/>
      <c r="NMJ85" s="3"/>
      <c r="NMK85" s="3"/>
      <c r="NML85" s="3"/>
      <c r="NMM85" s="3"/>
      <c r="NMN85" s="3"/>
      <c r="NMO85" s="3"/>
      <c r="NMP85" s="3"/>
      <c r="NMQ85" s="3"/>
      <c r="NMR85" s="3"/>
      <c r="NMS85" s="3"/>
      <c r="NMT85" s="3"/>
      <c r="NMU85" s="3"/>
      <c r="NMV85" s="3"/>
      <c r="NMW85" s="3"/>
      <c r="NMX85" s="3"/>
      <c r="NMY85" s="3"/>
      <c r="NMZ85" s="3"/>
      <c r="NNA85" s="3"/>
      <c r="NNB85" s="3"/>
      <c r="NNC85" s="3"/>
      <c r="NND85" s="3"/>
      <c r="NNE85" s="3"/>
      <c r="NNF85" s="3"/>
      <c r="NNG85" s="3"/>
      <c r="NNH85" s="3"/>
      <c r="NNI85" s="3"/>
      <c r="NNJ85" s="3"/>
      <c r="NNK85" s="3"/>
      <c r="NNL85" s="3"/>
      <c r="NNM85" s="3"/>
      <c r="NNN85" s="3"/>
      <c r="NNO85" s="3"/>
      <c r="NNP85" s="3"/>
      <c r="NNQ85" s="3"/>
      <c r="NNR85" s="3"/>
      <c r="NNS85" s="3"/>
      <c r="NNT85" s="3"/>
      <c r="NNU85" s="3"/>
      <c r="NNV85" s="3"/>
      <c r="NNW85" s="3"/>
      <c r="NNX85" s="3"/>
      <c r="NNY85" s="3"/>
      <c r="NNZ85" s="3"/>
      <c r="NOA85" s="3"/>
      <c r="NOB85" s="3"/>
      <c r="NOC85" s="3"/>
      <c r="NOD85" s="3"/>
      <c r="NOE85" s="3"/>
      <c r="NOF85" s="3"/>
      <c r="NOG85" s="3"/>
      <c r="NOH85" s="3"/>
      <c r="NOI85" s="3"/>
      <c r="NOJ85" s="3"/>
      <c r="NOK85" s="3"/>
      <c r="NOL85" s="3"/>
      <c r="NOM85" s="3"/>
      <c r="NON85" s="3"/>
      <c r="NOO85" s="3"/>
      <c r="NOP85" s="3"/>
      <c r="NOQ85" s="3"/>
      <c r="NOR85" s="3"/>
      <c r="NOS85" s="3"/>
      <c r="NOT85" s="3"/>
      <c r="NOU85" s="3"/>
      <c r="NOV85" s="3"/>
      <c r="NOW85" s="3"/>
      <c r="NOX85" s="3"/>
      <c r="NOY85" s="3"/>
      <c r="NOZ85" s="3"/>
      <c r="NPA85" s="3"/>
      <c r="NPB85" s="3"/>
      <c r="NPC85" s="3"/>
      <c r="NPD85" s="3"/>
      <c r="NPE85" s="3"/>
      <c r="NPF85" s="3"/>
      <c r="NPG85" s="3"/>
      <c r="NPH85" s="3"/>
      <c r="NPI85" s="3"/>
      <c r="NPJ85" s="3"/>
      <c r="NPK85" s="3"/>
      <c r="NPL85" s="3"/>
      <c r="NPM85" s="3"/>
      <c r="NPN85" s="3"/>
      <c r="NPO85" s="3"/>
      <c r="NPP85" s="3"/>
      <c r="NPQ85" s="3"/>
      <c r="NPR85" s="3"/>
      <c r="NPS85" s="3"/>
      <c r="NPT85" s="3"/>
      <c r="NPU85" s="3"/>
      <c r="NPV85" s="3"/>
      <c r="NPW85" s="3"/>
      <c r="NPX85" s="3"/>
      <c r="NPY85" s="3"/>
      <c r="NPZ85" s="3"/>
      <c r="NQA85" s="3"/>
      <c r="NQB85" s="3"/>
      <c r="NQC85" s="3"/>
      <c r="NQD85" s="3"/>
      <c r="NQE85" s="3"/>
      <c r="NQF85" s="3"/>
      <c r="NQG85" s="3"/>
      <c r="NQH85" s="3"/>
      <c r="NQI85" s="3"/>
      <c r="NQJ85" s="3"/>
      <c r="NQK85" s="3"/>
      <c r="NQL85" s="3"/>
      <c r="NQM85" s="3"/>
      <c r="NQN85" s="3"/>
      <c r="NQO85" s="3"/>
      <c r="NQP85" s="3"/>
      <c r="NQQ85" s="3"/>
      <c r="NQR85" s="3"/>
      <c r="NQS85" s="3"/>
      <c r="NQT85" s="3"/>
      <c r="NQU85" s="3"/>
      <c r="NQV85" s="3"/>
      <c r="NQW85" s="3"/>
      <c r="NQX85" s="3"/>
      <c r="NQY85" s="3"/>
      <c r="NQZ85" s="3"/>
      <c r="NRA85" s="3"/>
      <c r="NRB85" s="3"/>
      <c r="NRC85" s="3"/>
      <c r="NRD85" s="3"/>
      <c r="NRE85" s="3"/>
      <c r="NRF85" s="3"/>
      <c r="NRG85" s="3"/>
      <c r="NRH85" s="3"/>
      <c r="NRI85" s="3"/>
      <c r="NRJ85" s="3"/>
      <c r="NRK85" s="3"/>
      <c r="NRL85" s="3"/>
      <c r="NRM85" s="3"/>
      <c r="NRN85" s="3"/>
      <c r="NRO85" s="3"/>
      <c r="NRP85" s="3"/>
      <c r="NRQ85" s="3"/>
      <c r="NRR85" s="3"/>
      <c r="NRS85" s="3"/>
      <c r="NRT85" s="3"/>
      <c r="NRU85" s="3"/>
      <c r="NRV85" s="3"/>
      <c r="NRW85" s="3"/>
      <c r="NRX85" s="3"/>
      <c r="NRY85" s="3"/>
      <c r="NRZ85" s="3"/>
      <c r="NSA85" s="3"/>
      <c r="NSB85" s="3"/>
      <c r="NSC85" s="3"/>
      <c r="NSD85" s="3"/>
      <c r="NSE85" s="3"/>
      <c r="NSF85" s="3"/>
      <c r="NSG85" s="3"/>
      <c r="NSH85" s="3"/>
      <c r="NSI85" s="3"/>
      <c r="NSJ85" s="3"/>
      <c r="NSK85" s="3"/>
      <c r="NSL85" s="3"/>
      <c r="NSM85" s="3"/>
      <c r="NSN85" s="3"/>
      <c r="NSO85" s="3"/>
      <c r="NSP85" s="3"/>
      <c r="NSQ85" s="3"/>
      <c r="NSR85" s="3"/>
      <c r="NSS85" s="3"/>
      <c r="NST85" s="3"/>
      <c r="NSU85" s="3"/>
      <c r="NSV85" s="3"/>
      <c r="NSW85" s="3"/>
      <c r="NSX85" s="3"/>
      <c r="NSY85" s="3"/>
      <c r="NSZ85" s="3"/>
      <c r="NTA85" s="3"/>
      <c r="NTB85" s="3"/>
      <c r="NTC85" s="3"/>
      <c r="NTD85" s="3"/>
      <c r="NTE85" s="3"/>
      <c r="NTF85" s="3"/>
      <c r="NTG85" s="3"/>
      <c r="NTH85" s="3"/>
      <c r="NTI85" s="3"/>
      <c r="NTJ85" s="3"/>
      <c r="NTK85" s="3"/>
      <c r="NTL85" s="3"/>
      <c r="NTM85" s="3"/>
      <c r="NTN85" s="3"/>
      <c r="NTO85" s="3"/>
      <c r="NTP85" s="3"/>
      <c r="NTQ85" s="3"/>
      <c r="NTR85" s="3"/>
      <c r="NTS85" s="3"/>
      <c r="NTT85" s="3"/>
      <c r="NTU85" s="3"/>
      <c r="NTV85" s="3"/>
      <c r="NTW85" s="3"/>
      <c r="NTX85" s="3"/>
      <c r="NTY85" s="3"/>
      <c r="NTZ85" s="3"/>
      <c r="NUA85" s="3"/>
      <c r="NUB85" s="3"/>
      <c r="NUC85" s="3"/>
      <c r="NUD85" s="3"/>
      <c r="NUE85" s="3"/>
      <c r="NUF85" s="3"/>
      <c r="NUG85" s="3"/>
      <c r="NUH85" s="3"/>
      <c r="NUI85" s="3"/>
      <c r="NUJ85" s="3"/>
      <c r="NUK85" s="3"/>
      <c r="NUL85" s="3"/>
      <c r="NUM85" s="3"/>
      <c r="NUN85" s="3"/>
      <c r="NUO85" s="3"/>
      <c r="NUP85" s="3"/>
      <c r="NUQ85" s="3"/>
      <c r="NUR85" s="3"/>
      <c r="NUS85" s="3"/>
      <c r="NUT85" s="3"/>
      <c r="NUU85" s="3"/>
      <c r="NUV85" s="3"/>
      <c r="NUW85" s="3"/>
      <c r="NUX85" s="3"/>
      <c r="NUY85" s="3"/>
      <c r="NUZ85" s="3"/>
      <c r="NVA85" s="3"/>
      <c r="NVB85" s="3"/>
      <c r="NVC85" s="3"/>
      <c r="NVD85" s="3"/>
      <c r="NVE85" s="3"/>
      <c r="NVF85" s="3"/>
      <c r="NVG85" s="3"/>
      <c r="NVH85" s="3"/>
      <c r="NVI85" s="3"/>
      <c r="NVJ85" s="3"/>
      <c r="NVK85" s="3"/>
      <c r="NVL85" s="3"/>
      <c r="NVM85" s="3"/>
      <c r="NVN85" s="3"/>
      <c r="NVO85" s="3"/>
      <c r="NVP85" s="3"/>
      <c r="NVQ85" s="3"/>
      <c r="NVR85" s="3"/>
      <c r="NVS85" s="3"/>
      <c r="NVT85" s="3"/>
      <c r="NVU85" s="3"/>
      <c r="NVV85" s="3"/>
      <c r="NVW85" s="3"/>
      <c r="NVX85" s="3"/>
      <c r="NVY85" s="3"/>
      <c r="NVZ85" s="3"/>
      <c r="NWA85" s="3"/>
      <c r="NWB85" s="3"/>
      <c r="NWC85" s="3"/>
      <c r="NWD85" s="3"/>
      <c r="NWE85" s="3"/>
      <c r="NWF85" s="3"/>
      <c r="NWG85" s="3"/>
      <c r="NWH85" s="3"/>
      <c r="NWI85" s="3"/>
      <c r="NWJ85" s="3"/>
      <c r="NWK85" s="3"/>
      <c r="NWL85" s="3"/>
      <c r="NWM85" s="3"/>
      <c r="NWN85" s="3"/>
      <c r="NWO85" s="3"/>
      <c r="NWP85" s="3"/>
      <c r="NWQ85" s="3"/>
      <c r="NWR85" s="3"/>
      <c r="NWS85" s="3"/>
      <c r="NWT85" s="3"/>
      <c r="NWU85" s="3"/>
      <c r="NWV85" s="3"/>
      <c r="NWW85" s="3"/>
      <c r="NWX85" s="3"/>
      <c r="NWY85" s="3"/>
      <c r="NWZ85" s="3"/>
      <c r="NXA85" s="3"/>
      <c r="NXB85" s="3"/>
      <c r="NXC85" s="3"/>
      <c r="NXD85" s="3"/>
      <c r="NXE85" s="3"/>
      <c r="NXF85" s="3"/>
      <c r="NXG85" s="3"/>
      <c r="NXH85" s="3"/>
      <c r="NXI85" s="3"/>
      <c r="NXJ85" s="3"/>
      <c r="NXK85" s="3"/>
      <c r="NXL85" s="3"/>
      <c r="NXM85" s="3"/>
      <c r="NXN85" s="3"/>
      <c r="NXO85" s="3"/>
      <c r="NXP85" s="3"/>
      <c r="NXQ85" s="3"/>
      <c r="NXR85" s="3"/>
      <c r="NXS85" s="3"/>
      <c r="NXT85" s="3"/>
      <c r="NXU85" s="3"/>
      <c r="NXV85" s="3"/>
      <c r="NXW85" s="3"/>
      <c r="NXX85" s="3"/>
      <c r="NXY85" s="3"/>
      <c r="NXZ85" s="3"/>
      <c r="NYA85" s="3"/>
      <c r="NYB85" s="3"/>
      <c r="NYC85" s="3"/>
      <c r="NYD85" s="3"/>
      <c r="NYE85" s="3"/>
      <c r="NYF85" s="3"/>
      <c r="NYG85" s="3"/>
      <c r="NYH85" s="3"/>
      <c r="NYI85" s="3"/>
      <c r="NYJ85" s="3"/>
      <c r="NYK85" s="3"/>
      <c r="NYL85" s="3"/>
      <c r="NYM85" s="3"/>
      <c r="NYN85" s="3"/>
      <c r="NYO85" s="3"/>
      <c r="NYP85" s="3"/>
      <c r="NYQ85" s="3"/>
      <c r="NYR85" s="3"/>
      <c r="NYS85" s="3"/>
      <c r="NYT85" s="3"/>
      <c r="NYU85" s="3"/>
      <c r="NYV85" s="3"/>
      <c r="NYW85" s="3"/>
      <c r="NYX85" s="3"/>
      <c r="NYY85" s="3"/>
      <c r="NYZ85" s="3"/>
      <c r="NZA85" s="3"/>
      <c r="NZB85" s="3"/>
      <c r="NZC85" s="3"/>
      <c r="NZD85" s="3"/>
      <c r="NZE85" s="3"/>
      <c r="NZF85" s="3"/>
      <c r="NZG85" s="3"/>
      <c r="NZH85" s="3"/>
      <c r="NZI85" s="3"/>
      <c r="NZJ85" s="3"/>
      <c r="NZK85" s="3"/>
      <c r="NZL85" s="3"/>
      <c r="NZM85" s="3"/>
      <c r="NZN85" s="3"/>
      <c r="NZO85" s="3"/>
      <c r="NZP85" s="3"/>
      <c r="NZQ85" s="3"/>
      <c r="NZR85" s="3"/>
      <c r="NZS85" s="3"/>
      <c r="NZT85" s="3"/>
      <c r="NZU85" s="3"/>
      <c r="NZV85" s="3"/>
      <c r="NZW85" s="3"/>
      <c r="NZX85" s="3"/>
      <c r="NZY85" s="3"/>
      <c r="NZZ85" s="3"/>
      <c r="OAA85" s="3"/>
      <c r="OAB85" s="3"/>
      <c r="OAC85" s="3"/>
      <c r="OAD85" s="3"/>
      <c r="OAE85" s="3"/>
      <c r="OAF85" s="3"/>
      <c r="OAG85" s="3"/>
      <c r="OAH85" s="3"/>
      <c r="OAI85" s="3"/>
      <c r="OAJ85" s="3"/>
      <c r="OAK85" s="3"/>
      <c r="OAL85" s="3"/>
      <c r="OAM85" s="3"/>
      <c r="OAN85" s="3"/>
      <c r="OAO85" s="3"/>
      <c r="OAP85" s="3"/>
      <c r="OAQ85" s="3"/>
      <c r="OAR85" s="3"/>
      <c r="OAS85" s="3"/>
      <c r="OAT85" s="3"/>
      <c r="OAU85" s="3"/>
      <c r="OAV85" s="3"/>
      <c r="OAW85" s="3"/>
      <c r="OAX85" s="3"/>
      <c r="OAY85" s="3"/>
      <c r="OAZ85" s="3"/>
      <c r="OBA85" s="3"/>
      <c r="OBB85" s="3"/>
      <c r="OBC85" s="3"/>
      <c r="OBD85" s="3"/>
      <c r="OBE85" s="3"/>
      <c r="OBF85" s="3"/>
      <c r="OBG85" s="3"/>
      <c r="OBH85" s="3"/>
      <c r="OBI85" s="3"/>
      <c r="OBJ85" s="3"/>
      <c r="OBK85" s="3"/>
      <c r="OBL85" s="3"/>
      <c r="OBM85" s="3"/>
      <c r="OBN85" s="3"/>
      <c r="OBO85" s="3"/>
      <c r="OBP85" s="3"/>
      <c r="OBQ85" s="3"/>
      <c r="OBR85" s="3"/>
      <c r="OBS85" s="3"/>
      <c r="OBT85" s="3"/>
      <c r="OBU85" s="3"/>
      <c r="OBV85" s="3"/>
      <c r="OBW85" s="3"/>
      <c r="OBX85" s="3"/>
      <c r="OBY85" s="3"/>
      <c r="OBZ85" s="3"/>
      <c r="OCA85" s="3"/>
      <c r="OCB85" s="3"/>
      <c r="OCC85" s="3"/>
      <c r="OCD85" s="3"/>
      <c r="OCE85" s="3"/>
      <c r="OCF85" s="3"/>
      <c r="OCG85" s="3"/>
      <c r="OCH85" s="3"/>
      <c r="OCI85" s="3"/>
      <c r="OCJ85" s="3"/>
      <c r="OCK85" s="3"/>
      <c r="OCL85" s="3"/>
      <c r="OCM85" s="3"/>
      <c r="OCN85" s="3"/>
      <c r="OCO85" s="3"/>
      <c r="OCP85" s="3"/>
      <c r="OCQ85" s="3"/>
      <c r="OCR85" s="3"/>
      <c r="OCS85" s="3"/>
      <c r="OCT85" s="3"/>
      <c r="OCU85" s="3"/>
      <c r="OCV85" s="3"/>
      <c r="OCW85" s="3"/>
      <c r="OCX85" s="3"/>
      <c r="OCY85" s="3"/>
      <c r="OCZ85" s="3"/>
      <c r="ODA85" s="3"/>
      <c r="ODB85" s="3"/>
      <c r="ODC85" s="3"/>
      <c r="ODD85" s="3"/>
      <c r="ODE85" s="3"/>
      <c r="ODF85" s="3"/>
      <c r="ODG85" s="3"/>
      <c r="ODH85" s="3"/>
      <c r="ODI85" s="3"/>
      <c r="ODJ85" s="3"/>
      <c r="ODK85" s="3"/>
      <c r="ODL85" s="3"/>
      <c r="ODM85" s="3"/>
      <c r="ODN85" s="3"/>
      <c r="ODO85" s="3"/>
      <c r="ODP85" s="3"/>
      <c r="ODQ85" s="3"/>
      <c r="ODR85" s="3"/>
      <c r="ODS85" s="3"/>
      <c r="ODT85" s="3"/>
      <c r="ODU85" s="3"/>
      <c r="ODV85" s="3"/>
      <c r="ODW85" s="3"/>
      <c r="ODX85" s="3"/>
      <c r="ODY85" s="3"/>
      <c r="ODZ85" s="3"/>
      <c r="OEA85" s="3"/>
      <c r="OEB85" s="3"/>
      <c r="OEC85" s="3"/>
      <c r="OED85" s="3"/>
      <c r="OEE85" s="3"/>
      <c r="OEF85" s="3"/>
      <c r="OEG85" s="3"/>
      <c r="OEH85" s="3"/>
      <c r="OEI85" s="3"/>
      <c r="OEJ85" s="3"/>
      <c r="OEK85" s="3"/>
      <c r="OEL85" s="3"/>
      <c r="OEM85" s="3"/>
      <c r="OEN85" s="3"/>
      <c r="OEO85" s="3"/>
      <c r="OEP85" s="3"/>
      <c r="OEQ85" s="3"/>
      <c r="OER85" s="3"/>
      <c r="OES85" s="3"/>
      <c r="OET85" s="3"/>
      <c r="OEU85" s="3"/>
      <c r="OEV85" s="3"/>
      <c r="OEW85" s="3"/>
      <c r="OEX85" s="3"/>
      <c r="OEY85" s="3"/>
      <c r="OEZ85" s="3"/>
      <c r="OFA85" s="3"/>
      <c r="OFB85" s="3"/>
      <c r="OFC85" s="3"/>
      <c r="OFD85" s="3"/>
      <c r="OFE85" s="3"/>
      <c r="OFF85" s="3"/>
      <c r="OFG85" s="3"/>
      <c r="OFH85" s="3"/>
      <c r="OFI85" s="3"/>
      <c r="OFJ85" s="3"/>
      <c r="OFK85" s="3"/>
      <c r="OFL85" s="3"/>
      <c r="OFM85" s="3"/>
      <c r="OFN85" s="3"/>
      <c r="OFO85" s="3"/>
      <c r="OFP85" s="3"/>
      <c r="OFQ85" s="3"/>
      <c r="OFR85" s="3"/>
      <c r="OFS85" s="3"/>
      <c r="OFT85" s="3"/>
      <c r="OFU85" s="3"/>
      <c r="OFV85" s="3"/>
      <c r="OFW85" s="3"/>
      <c r="OFX85" s="3"/>
      <c r="OFY85" s="3"/>
      <c r="OFZ85" s="3"/>
      <c r="OGA85" s="3"/>
      <c r="OGB85" s="3"/>
      <c r="OGC85" s="3"/>
      <c r="OGD85" s="3"/>
      <c r="OGE85" s="3"/>
      <c r="OGF85" s="3"/>
      <c r="OGG85" s="3"/>
      <c r="OGH85" s="3"/>
      <c r="OGI85" s="3"/>
      <c r="OGJ85" s="3"/>
      <c r="OGK85" s="3"/>
      <c r="OGL85" s="3"/>
      <c r="OGM85" s="3"/>
      <c r="OGN85" s="3"/>
      <c r="OGO85" s="3"/>
      <c r="OGP85" s="3"/>
      <c r="OGQ85" s="3"/>
      <c r="OGR85" s="3"/>
      <c r="OGS85" s="3"/>
      <c r="OGT85" s="3"/>
      <c r="OGU85" s="3"/>
      <c r="OGV85" s="3"/>
      <c r="OGW85" s="3"/>
      <c r="OGX85" s="3"/>
      <c r="OGY85" s="3"/>
      <c r="OGZ85" s="3"/>
      <c r="OHA85" s="3"/>
      <c r="OHB85" s="3"/>
      <c r="OHC85" s="3"/>
      <c r="OHD85" s="3"/>
      <c r="OHE85" s="3"/>
      <c r="OHF85" s="3"/>
      <c r="OHG85" s="3"/>
      <c r="OHH85" s="3"/>
      <c r="OHI85" s="3"/>
      <c r="OHJ85" s="3"/>
      <c r="OHK85" s="3"/>
      <c r="OHL85" s="3"/>
      <c r="OHM85" s="3"/>
      <c r="OHN85" s="3"/>
      <c r="OHO85" s="3"/>
      <c r="OHP85" s="3"/>
      <c r="OHQ85" s="3"/>
      <c r="OHR85" s="3"/>
      <c r="OHS85" s="3"/>
      <c r="OHT85" s="3"/>
      <c r="OHU85" s="3"/>
      <c r="OHV85" s="3"/>
      <c r="OHW85" s="3"/>
      <c r="OHX85" s="3"/>
      <c r="OHY85" s="3"/>
      <c r="OHZ85" s="3"/>
      <c r="OIA85" s="3"/>
      <c r="OIB85" s="3"/>
      <c r="OIC85" s="3"/>
      <c r="OID85" s="3"/>
      <c r="OIE85" s="3"/>
      <c r="OIF85" s="3"/>
      <c r="OIG85" s="3"/>
      <c r="OIH85" s="3"/>
      <c r="OII85" s="3"/>
      <c r="OIJ85" s="3"/>
      <c r="OIK85" s="3"/>
      <c r="OIL85" s="3"/>
      <c r="OIM85" s="3"/>
      <c r="OIN85" s="3"/>
      <c r="OIO85" s="3"/>
      <c r="OIP85" s="3"/>
      <c r="OIQ85" s="3"/>
      <c r="OIR85" s="3"/>
      <c r="OIS85" s="3"/>
      <c r="OIT85" s="3"/>
      <c r="OIU85" s="3"/>
      <c r="OIV85" s="3"/>
      <c r="OIW85" s="3"/>
      <c r="OIX85" s="3"/>
      <c r="OIY85" s="3"/>
      <c r="OIZ85" s="3"/>
      <c r="OJA85" s="3"/>
      <c r="OJB85" s="3"/>
      <c r="OJC85" s="3"/>
      <c r="OJD85" s="3"/>
      <c r="OJE85" s="3"/>
      <c r="OJF85" s="3"/>
      <c r="OJG85" s="3"/>
      <c r="OJH85" s="3"/>
      <c r="OJI85" s="3"/>
      <c r="OJJ85" s="3"/>
      <c r="OJK85" s="3"/>
      <c r="OJL85" s="3"/>
      <c r="OJM85" s="3"/>
      <c r="OJN85" s="3"/>
      <c r="OJO85" s="3"/>
      <c r="OJP85" s="3"/>
      <c r="OJQ85" s="3"/>
      <c r="OJR85" s="3"/>
      <c r="OJS85" s="3"/>
      <c r="OJT85" s="3"/>
      <c r="OJU85" s="3"/>
      <c r="OJV85" s="3"/>
      <c r="OJW85" s="3"/>
      <c r="OJX85" s="3"/>
      <c r="OJY85" s="3"/>
      <c r="OJZ85" s="3"/>
      <c r="OKA85" s="3"/>
      <c r="OKB85" s="3"/>
      <c r="OKC85" s="3"/>
      <c r="OKD85" s="3"/>
      <c r="OKE85" s="3"/>
      <c r="OKF85" s="3"/>
      <c r="OKG85" s="3"/>
      <c r="OKH85" s="3"/>
      <c r="OKI85" s="3"/>
      <c r="OKJ85" s="3"/>
      <c r="OKK85" s="3"/>
      <c r="OKL85" s="3"/>
      <c r="OKM85" s="3"/>
      <c r="OKN85" s="3"/>
      <c r="OKO85" s="3"/>
      <c r="OKP85" s="3"/>
      <c r="OKQ85" s="3"/>
      <c r="OKR85" s="3"/>
      <c r="OKS85" s="3"/>
      <c r="OKT85" s="3"/>
      <c r="OKU85" s="3"/>
      <c r="OKV85" s="3"/>
      <c r="OKW85" s="3"/>
      <c r="OKX85" s="3"/>
      <c r="OKY85" s="3"/>
      <c r="OKZ85" s="3"/>
      <c r="OLA85" s="3"/>
      <c r="OLB85" s="3"/>
      <c r="OLC85" s="3"/>
      <c r="OLD85" s="3"/>
      <c r="OLE85" s="3"/>
      <c r="OLF85" s="3"/>
      <c r="OLG85" s="3"/>
      <c r="OLH85" s="3"/>
      <c r="OLI85" s="3"/>
      <c r="OLJ85" s="3"/>
      <c r="OLK85" s="3"/>
      <c r="OLL85" s="3"/>
      <c r="OLM85" s="3"/>
      <c r="OLN85" s="3"/>
      <c r="OLO85" s="3"/>
      <c r="OLP85" s="3"/>
      <c r="OLQ85" s="3"/>
      <c r="OLR85" s="3"/>
      <c r="OLS85" s="3"/>
      <c r="OLT85" s="3"/>
      <c r="OLU85" s="3"/>
      <c r="OLV85" s="3"/>
      <c r="OLW85" s="3"/>
      <c r="OLX85" s="3"/>
      <c r="OLY85" s="3"/>
      <c r="OLZ85" s="3"/>
      <c r="OMA85" s="3"/>
      <c r="OMB85" s="3"/>
      <c r="OMC85" s="3"/>
      <c r="OMD85" s="3"/>
      <c r="OME85" s="3"/>
      <c r="OMF85" s="3"/>
      <c r="OMG85" s="3"/>
      <c r="OMH85" s="3"/>
      <c r="OMI85" s="3"/>
      <c r="OMJ85" s="3"/>
      <c r="OMK85" s="3"/>
      <c r="OML85" s="3"/>
      <c r="OMM85" s="3"/>
      <c r="OMN85" s="3"/>
      <c r="OMO85" s="3"/>
      <c r="OMP85" s="3"/>
      <c r="OMQ85" s="3"/>
      <c r="OMR85" s="3"/>
      <c r="OMS85" s="3"/>
      <c r="OMT85" s="3"/>
      <c r="OMU85" s="3"/>
      <c r="OMV85" s="3"/>
      <c r="OMW85" s="3"/>
      <c r="OMX85" s="3"/>
      <c r="OMY85" s="3"/>
      <c r="OMZ85" s="3"/>
      <c r="ONA85" s="3"/>
      <c r="ONB85" s="3"/>
      <c r="ONC85" s="3"/>
      <c r="OND85" s="3"/>
      <c r="ONE85" s="3"/>
      <c r="ONF85" s="3"/>
      <c r="ONG85" s="3"/>
      <c r="ONH85" s="3"/>
      <c r="ONI85" s="3"/>
      <c r="ONJ85" s="3"/>
      <c r="ONK85" s="3"/>
      <c r="ONL85" s="3"/>
      <c r="ONM85" s="3"/>
      <c r="ONN85" s="3"/>
      <c r="ONO85" s="3"/>
      <c r="ONP85" s="3"/>
      <c r="ONQ85" s="3"/>
      <c r="ONR85" s="3"/>
      <c r="ONS85" s="3"/>
      <c r="ONT85" s="3"/>
      <c r="ONU85" s="3"/>
      <c r="ONV85" s="3"/>
      <c r="ONW85" s="3"/>
      <c r="ONX85" s="3"/>
      <c r="ONY85" s="3"/>
      <c r="ONZ85" s="3"/>
      <c r="OOA85" s="3"/>
      <c r="OOB85" s="3"/>
      <c r="OOC85" s="3"/>
      <c r="OOD85" s="3"/>
      <c r="OOE85" s="3"/>
      <c r="OOF85" s="3"/>
      <c r="OOG85" s="3"/>
      <c r="OOH85" s="3"/>
      <c r="OOI85" s="3"/>
      <c r="OOJ85" s="3"/>
      <c r="OOK85" s="3"/>
      <c r="OOL85" s="3"/>
      <c r="OOM85" s="3"/>
      <c r="OON85" s="3"/>
      <c r="OOO85" s="3"/>
      <c r="OOP85" s="3"/>
      <c r="OOQ85" s="3"/>
      <c r="OOR85" s="3"/>
      <c r="OOS85" s="3"/>
      <c r="OOT85" s="3"/>
      <c r="OOU85" s="3"/>
      <c r="OOV85" s="3"/>
      <c r="OOW85" s="3"/>
      <c r="OOX85" s="3"/>
      <c r="OOY85" s="3"/>
      <c r="OOZ85" s="3"/>
      <c r="OPA85" s="3"/>
      <c r="OPB85" s="3"/>
      <c r="OPC85" s="3"/>
      <c r="OPD85" s="3"/>
      <c r="OPE85" s="3"/>
      <c r="OPF85" s="3"/>
      <c r="OPG85" s="3"/>
      <c r="OPH85" s="3"/>
      <c r="OPI85" s="3"/>
      <c r="OPJ85" s="3"/>
      <c r="OPK85" s="3"/>
      <c r="OPL85" s="3"/>
      <c r="OPM85" s="3"/>
      <c r="OPN85" s="3"/>
      <c r="OPO85" s="3"/>
      <c r="OPP85" s="3"/>
      <c r="OPQ85" s="3"/>
      <c r="OPR85" s="3"/>
      <c r="OPS85" s="3"/>
      <c r="OPT85" s="3"/>
      <c r="OPU85" s="3"/>
      <c r="OPV85" s="3"/>
      <c r="OPW85" s="3"/>
      <c r="OPX85" s="3"/>
      <c r="OPY85" s="3"/>
      <c r="OPZ85" s="3"/>
      <c r="OQA85" s="3"/>
      <c r="OQB85" s="3"/>
      <c r="OQC85" s="3"/>
      <c r="OQD85" s="3"/>
      <c r="OQE85" s="3"/>
      <c r="OQF85" s="3"/>
      <c r="OQG85" s="3"/>
      <c r="OQH85" s="3"/>
      <c r="OQI85" s="3"/>
      <c r="OQJ85" s="3"/>
      <c r="OQK85" s="3"/>
      <c r="OQL85" s="3"/>
      <c r="OQM85" s="3"/>
      <c r="OQN85" s="3"/>
      <c r="OQO85" s="3"/>
      <c r="OQP85" s="3"/>
      <c r="OQQ85" s="3"/>
      <c r="OQR85" s="3"/>
      <c r="OQS85" s="3"/>
      <c r="OQT85" s="3"/>
      <c r="OQU85" s="3"/>
      <c r="OQV85" s="3"/>
      <c r="OQW85" s="3"/>
      <c r="OQX85" s="3"/>
      <c r="OQY85" s="3"/>
      <c r="OQZ85" s="3"/>
      <c r="ORA85" s="3"/>
      <c r="ORB85" s="3"/>
      <c r="ORC85" s="3"/>
      <c r="ORD85" s="3"/>
      <c r="ORE85" s="3"/>
      <c r="ORF85" s="3"/>
      <c r="ORG85" s="3"/>
      <c r="ORH85" s="3"/>
      <c r="ORI85" s="3"/>
      <c r="ORJ85" s="3"/>
      <c r="ORK85" s="3"/>
      <c r="ORL85" s="3"/>
      <c r="ORM85" s="3"/>
      <c r="ORN85" s="3"/>
      <c r="ORO85" s="3"/>
      <c r="ORP85" s="3"/>
      <c r="ORQ85" s="3"/>
      <c r="ORR85" s="3"/>
      <c r="ORS85" s="3"/>
      <c r="ORT85" s="3"/>
      <c r="ORU85" s="3"/>
      <c r="ORV85" s="3"/>
      <c r="ORW85" s="3"/>
      <c r="ORX85" s="3"/>
      <c r="ORY85" s="3"/>
      <c r="ORZ85" s="3"/>
      <c r="OSA85" s="3"/>
      <c r="OSB85" s="3"/>
      <c r="OSC85" s="3"/>
      <c r="OSD85" s="3"/>
      <c r="OSE85" s="3"/>
      <c r="OSF85" s="3"/>
      <c r="OSG85" s="3"/>
      <c r="OSH85" s="3"/>
      <c r="OSI85" s="3"/>
      <c r="OSJ85" s="3"/>
      <c r="OSK85" s="3"/>
      <c r="OSL85" s="3"/>
      <c r="OSM85" s="3"/>
      <c r="OSN85" s="3"/>
      <c r="OSO85" s="3"/>
      <c r="OSP85" s="3"/>
      <c r="OSQ85" s="3"/>
      <c r="OSR85" s="3"/>
      <c r="OSS85" s="3"/>
      <c r="OST85" s="3"/>
      <c r="OSU85" s="3"/>
      <c r="OSV85" s="3"/>
      <c r="OSW85" s="3"/>
      <c r="OSX85" s="3"/>
      <c r="OSY85" s="3"/>
      <c r="OSZ85" s="3"/>
      <c r="OTA85" s="3"/>
      <c r="OTB85" s="3"/>
      <c r="OTC85" s="3"/>
      <c r="OTD85" s="3"/>
      <c r="OTE85" s="3"/>
      <c r="OTF85" s="3"/>
      <c r="OTG85" s="3"/>
      <c r="OTH85" s="3"/>
      <c r="OTI85" s="3"/>
      <c r="OTJ85" s="3"/>
      <c r="OTK85" s="3"/>
      <c r="OTL85" s="3"/>
      <c r="OTM85" s="3"/>
      <c r="OTN85" s="3"/>
      <c r="OTO85" s="3"/>
      <c r="OTP85" s="3"/>
      <c r="OTQ85" s="3"/>
      <c r="OTR85" s="3"/>
      <c r="OTS85" s="3"/>
      <c r="OTT85" s="3"/>
      <c r="OTU85" s="3"/>
      <c r="OTV85" s="3"/>
      <c r="OTW85" s="3"/>
      <c r="OTX85" s="3"/>
      <c r="OTY85" s="3"/>
      <c r="OTZ85" s="3"/>
      <c r="OUA85" s="3"/>
      <c r="OUB85" s="3"/>
      <c r="OUC85" s="3"/>
      <c r="OUD85" s="3"/>
      <c r="OUE85" s="3"/>
      <c r="OUF85" s="3"/>
      <c r="OUG85" s="3"/>
      <c r="OUH85" s="3"/>
      <c r="OUI85" s="3"/>
      <c r="OUJ85" s="3"/>
      <c r="OUK85" s="3"/>
      <c r="OUL85" s="3"/>
      <c r="OUM85" s="3"/>
      <c r="OUN85" s="3"/>
      <c r="OUO85" s="3"/>
      <c r="OUP85" s="3"/>
      <c r="OUQ85" s="3"/>
      <c r="OUR85" s="3"/>
      <c r="OUS85" s="3"/>
      <c r="OUT85" s="3"/>
      <c r="OUU85" s="3"/>
      <c r="OUV85" s="3"/>
      <c r="OUW85" s="3"/>
      <c r="OUX85" s="3"/>
      <c r="OUY85" s="3"/>
      <c r="OUZ85" s="3"/>
      <c r="OVA85" s="3"/>
      <c r="OVB85" s="3"/>
      <c r="OVC85" s="3"/>
      <c r="OVD85" s="3"/>
      <c r="OVE85" s="3"/>
      <c r="OVF85" s="3"/>
      <c r="OVG85" s="3"/>
      <c r="OVH85" s="3"/>
      <c r="OVI85" s="3"/>
      <c r="OVJ85" s="3"/>
      <c r="OVK85" s="3"/>
      <c r="OVL85" s="3"/>
      <c r="OVM85" s="3"/>
      <c r="OVN85" s="3"/>
      <c r="OVO85" s="3"/>
      <c r="OVP85" s="3"/>
      <c r="OVQ85" s="3"/>
      <c r="OVR85" s="3"/>
      <c r="OVS85" s="3"/>
      <c r="OVT85" s="3"/>
      <c r="OVU85" s="3"/>
      <c r="OVV85" s="3"/>
      <c r="OVW85" s="3"/>
      <c r="OVX85" s="3"/>
      <c r="OVY85" s="3"/>
      <c r="OVZ85" s="3"/>
      <c r="OWA85" s="3"/>
      <c r="OWB85" s="3"/>
      <c r="OWC85" s="3"/>
      <c r="OWD85" s="3"/>
      <c r="OWE85" s="3"/>
      <c r="OWF85" s="3"/>
      <c r="OWG85" s="3"/>
      <c r="OWH85" s="3"/>
      <c r="OWI85" s="3"/>
      <c r="OWJ85" s="3"/>
      <c r="OWK85" s="3"/>
      <c r="OWL85" s="3"/>
      <c r="OWM85" s="3"/>
      <c r="OWN85" s="3"/>
      <c r="OWO85" s="3"/>
      <c r="OWP85" s="3"/>
      <c r="OWQ85" s="3"/>
      <c r="OWR85" s="3"/>
      <c r="OWS85" s="3"/>
      <c r="OWT85" s="3"/>
      <c r="OWU85" s="3"/>
      <c r="OWV85" s="3"/>
      <c r="OWW85" s="3"/>
      <c r="OWX85" s="3"/>
      <c r="OWY85" s="3"/>
      <c r="OWZ85" s="3"/>
      <c r="OXA85" s="3"/>
      <c r="OXB85" s="3"/>
      <c r="OXC85" s="3"/>
      <c r="OXD85" s="3"/>
      <c r="OXE85" s="3"/>
      <c r="OXF85" s="3"/>
      <c r="OXG85" s="3"/>
      <c r="OXH85" s="3"/>
      <c r="OXI85" s="3"/>
      <c r="OXJ85" s="3"/>
      <c r="OXK85" s="3"/>
      <c r="OXL85" s="3"/>
      <c r="OXM85" s="3"/>
      <c r="OXN85" s="3"/>
      <c r="OXO85" s="3"/>
      <c r="OXP85" s="3"/>
      <c r="OXQ85" s="3"/>
      <c r="OXR85" s="3"/>
      <c r="OXS85" s="3"/>
      <c r="OXT85" s="3"/>
      <c r="OXU85" s="3"/>
      <c r="OXV85" s="3"/>
      <c r="OXW85" s="3"/>
      <c r="OXX85" s="3"/>
      <c r="OXY85" s="3"/>
      <c r="OXZ85" s="3"/>
      <c r="OYA85" s="3"/>
      <c r="OYB85" s="3"/>
      <c r="OYC85" s="3"/>
      <c r="OYD85" s="3"/>
      <c r="OYE85" s="3"/>
      <c r="OYF85" s="3"/>
      <c r="OYG85" s="3"/>
      <c r="OYH85" s="3"/>
      <c r="OYI85" s="3"/>
      <c r="OYJ85" s="3"/>
      <c r="OYK85" s="3"/>
      <c r="OYL85" s="3"/>
      <c r="OYM85" s="3"/>
      <c r="OYN85" s="3"/>
      <c r="OYO85" s="3"/>
      <c r="OYP85" s="3"/>
      <c r="OYQ85" s="3"/>
      <c r="OYR85" s="3"/>
      <c r="OYS85" s="3"/>
      <c r="OYT85" s="3"/>
      <c r="OYU85" s="3"/>
      <c r="OYV85" s="3"/>
      <c r="OYW85" s="3"/>
      <c r="OYX85" s="3"/>
      <c r="OYY85" s="3"/>
      <c r="OYZ85" s="3"/>
      <c r="OZA85" s="3"/>
      <c r="OZB85" s="3"/>
      <c r="OZC85" s="3"/>
      <c r="OZD85" s="3"/>
      <c r="OZE85" s="3"/>
      <c r="OZF85" s="3"/>
      <c r="OZG85" s="3"/>
      <c r="OZH85" s="3"/>
      <c r="OZI85" s="3"/>
      <c r="OZJ85" s="3"/>
      <c r="OZK85" s="3"/>
      <c r="OZL85" s="3"/>
      <c r="OZM85" s="3"/>
      <c r="OZN85" s="3"/>
      <c r="OZO85" s="3"/>
      <c r="OZP85" s="3"/>
      <c r="OZQ85" s="3"/>
      <c r="OZR85" s="3"/>
      <c r="OZS85" s="3"/>
      <c r="OZT85" s="3"/>
      <c r="OZU85" s="3"/>
      <c r="OZV85" s="3"/>
      <c r="OZW85" s="3"/>
      <c r="OZX85" s="3"/>
      <c r="OZY85" s="3"/>
      <c r="OZZ85" s="3"/>
      <c r="PAA85" s="3"/>
      <c r="PAB85" s="3"/>
      <c r="PAC85" s="3"/>
      <c r="PAD85" s="3"/>
      <c r="PAE85" s="3"/>
      <c r="PAF85" s="3"/>
      <c r="PAG85" s="3"/>
      <c r="PAH85" s="3"/>
      <c r="PAI85" s="3"/>
      <c r="PAJ85" s="3"/>
      <c r="PAK85" s="3"/>
      <c r="PAL85" s="3"/>
      <c r="PAM85" s="3"/>
      <c r="PAN85" s="3"/>
      <c r="PAO85" s="3"/>
      <c r="PAP85" s="3"/>
      <c r="PAQ85" s="3"/>
      <c r="PAR85" s="3"/>
      <c r="PAS85" s="3"/>
      <c r="PAT85" s="3"/>
      <c r="PAU85" s="3"/>
      <c r="PAV85" s="3"/>
      <c r="PAW85" s="3"/>
      <c r="PAX85" s="3"/>
      <c r="PAY85" s="3"/>
      <c r="PAZ85" s="3"/>
      <c r="PBA85" s="3"/>
      <c r="PBB85" s="3"/>
      <c r="PBC85" s="3"/>
      <c r="PBD85" s="3"/>
      <c r="PBE85" s="3"/>
      <c r="PBF85" s="3"/>
      <c r="PBG85" s="3"/>
      <c r="PBH85" s="3"/>
      <c r="PBI85" s="3"/>
      <c r="PBJ85" s="3"/>
      <c r="PBK85" s="3"/>
      <c r="PBL85" s="3"/>
      <c r="PBM85" s="3"/>
      <c r="PBN85" s="3"/>
      <c r="PBO85" s="3"/>
      <c r="PBP85" s="3"/>
      <c r="PBQ85" s="3"/>
      <c r="PBR85" s="3"/>
      <c r="PBS85" s="3"/>
      <c r="PBT85" s="3"/>
      <c r="PBU85" s="3"/>
      <c r="PBV85" s="3"/>
      <c r="PBW85" s="3"/>
      <c r="PBX85" s="3"/>
      <c r="PBY85" s="3"/>
      <c r="PBZ85" s="3"/>
      <c r="PCA85" s="3"/>
      <c r="PCB85" s="3"/>
      <c r="PCC85" s="3"/>
      <c r="PCD85" s="3"/>
      <c r="PCE85" s="3"/>
      <c r="PCF85" s="3"/>
      <c r="PCG85" s="3"/>
      <c r="PCH85" s="3"/>
      <c r="PCI85" s="3"/>
      <c r="PCJ85" s="3"/>
      <c r="PCK85" s="3"/>
      <c r="PCL85" s="3"/>
      <c r="PCM85" s="3"/>
      <c r="PCN85" s="3"/>
      <c r="PCO85" s="3"/>
      <c r="PCP85" s="3"/>
      <c r="PCQ85" s="3"/>
      <c r="PCR85" s="3"/>
      <c r="PCS85" s="3"/>
      <c r="PCT85" s="3"/>
      <c r="PCU85" s="3"/>
      <c r="PCV85" s="3"/>
      <c r="PCW85" s="3"/>
      <c r="PCX85" s="3"/>
      <c r="PCY85" s="3"/>
      <c r="PCZ85" s="3"/>
      <c r="PDA85" s="3"/>
      <c r="PDB85" s="3"/>
      <c r="PDC85" s="3"/>
      <c r="PDD85" s="3"/>
      <c r="PDE85" s="3"/>
      <c r="PDF85" s="3"/>
      <c r="PDG85" s="3"/>
      <c r="PDH85" s="3"/>
      <c r="PDI85" s="3"/>
      <c r="PDJ85" s="3"/>
      <c r="PDK85" s="3"/>
      <c r="PDL85" s="3"/>
      <c r="PDM85" s="3"/>
      <c r="PDN85" s="3"/>
      <c r="PDO85" s="3"/>
      <c r="PDP85" s="3"/>
      <c r="PDQ85" s="3"/>
      <c r="PDR85" s="3"/>
      <c r="PDS85" s="3"/>
      <c r="PDT85" s="3"/>
      <c r="PDU85" s="3"/>
      <c r="PDV85" s="3"/>
      <c r="PDW85" s="3"/>
      <c r="PDX85" s="3"/>
      <c r="PDY85" s="3"/>
      <c r="PDZ85" s="3"/>
      <c r="PEA85" s="3"/>
      <c r="PEB85" s="3"/>
      <c r="PEC85" s="3"/>
      <c r="PED85" s="3"/>
      <c r="PEE85" s="3"/>
      <c r="PEF85" s="3"/>
      <c r="PEG85" s="3"/>
      <c r="PEH85" s="3"/>
      <c r="PEI85" s="3"/>
      <c r="PEJ85" s="3"/>
      <c r="PEK85" s="3"/>
      <c r="PEL85" s="3"/>
      <c r="PEM85" s="3"/>
      <c r="PEN85" s="3"/>
      <c r="PEO85" s="3"/>
      <c r="PEP85" s="3"/>
      <c r="PEQ85" s="3"/>
      <c r="PER85" s="3"/>
      <c r="PES85" s="3"/>
      <c r="PET85" s="3"/>
      <c r="PEU85" s="3"/>
      <c r="PEV85" s="3"/>
      <c r="PEW85" s="3"/>
      <c r="PEX85" s="3"/>
      <c r="PEY85" s="3"/>
      <c r="PEZ85" s="3"/>
      <c r="PFA85" s="3"/>
      <c r="PFB85" s="3"/>
      <c r="PFC85" s="3"/>
      <c r="PFD85" s="3"/>
      <c r="PFE85" s="3"/>
      <c r="PFF85" s="3"/>
      <c r="PFG85" s="3"/>
      <c r="PFH85" s="3"/>
      <c r="PFI85" s="3"/>
      <c r="PFJ85" s="3"/>
      <c r="PFK85" s="3"/>
      <c r="PFL85" s="3"/>
      <c r="PFM85" s="3"/>
      <c r="PFN85" s="3"/>
      <c r="PFO85" s="3"/>
      <c r="PFP85" s="3"/>
      <c r="PFQ85" s="3"/>
      <c r="PFR85" s="3"/>
      <c r="PFS85" s="3"/>
      <c r="PFT85" s="3"/>
      <c r="PFU85" s="3"/>
      <c r="PFV85" s="3"/>
      <c r="PFW85" s="3"/>
      <c r="PFX85" s="3"/>
      <c r="PFY85" s="3"/>
      <c r="PFZ85" s="3"/>
      <c r="PGA85" s="3"/>
      <c r="PGB85" s="3"/>
      <c r="PGC85" s="3"/>
      <c r="PGD85" s="3"/>
      <c r="PGE85" s="3"/>
      <c r="PGF85" s="3"/>
      <c r="PGG85" s="3"/>
      <c r="PGH85" s="3"/>
      <c r="PGI85" s="3"/>
      <c r="PGJ85" s="3"/>
      <c r="PGK85" s="3"/>
      <c r="PGL85" s="3"/>
      <c r="PGM85" s="3"/>
      <c r="PGN85" s="3"/>
      <c r="PGO85" s="3"/>
      <c r="PGP85" s="3"/>
      <c r="PGQ85" s="3"/>
      <c r="PGR85" s="3"/>
      <c r="PGS85" s="3"/>
      <c r="PGT85" s="3"/>
      <c r="PGU85" s="3"/>
      <c r="PGV85" s="3"/>
      <c r="PGW85" s="3"/>
      <c r="PGX85" s="3"/>
      <c r="PGY85" s="3"/>
      <c r="PGZ85" s="3"/>
      <c r="PHA85" s="3"/>
      <c r="PHB85" s="3"/>
      <c r="PHC85" s="3"/>
      <c r="PHD85" s="3"/>
      <c r="PHE85" s="3"/>
      <c r="PHF85" s="3"/>
      <c r="PHG85" s="3"/>
      <c r="PHH85" s="3"/>
      <c r="PHI85" s="3"/>
      <c r="PHJ85" s="3"/>
      <c r="PHK85" s="3"/>
      <c r="PHL85" s="3"/>
      <c r="PHM85" s="3"/>
      <c r="PHN85" s="3"/>
      <c r="PHO85" s="3"/>
      <c r="PHP85" s="3"/>
      <c r="PHQ85" s="3"/>
      <c r="PHR85" s="3"/>
      <c r="PHS85" s="3"/>
      <c r="PHT85" s="3"/>
      <c r="PHU85" s="3"/>
      <c r="PHV85" s="3"/>
      <c r="PHW85" s="3"/>
      <c r="PHX85" s="3"/>
      <c r="PHY85" s="3"/>
      <c r="PHZ85" s="3"/>
      <c r="PIA85" s="3"/>
      <c r="PIB85" s="3"/>
      <c r="PIC85" s="3"/>
      <c r="PID85" s="3"/>
      <c r="PIE85" s="3"/>
      <c r="PIF85" s="3"/>
      <c r="PIG85" s="3"/>
      <c r="PIH85" s="3"/>
      <c r="PII85" s="3"/>
      <c r="PIJ85" s="3"/>
      <c r="PIK85" s="3"/>
      <c r="PIL85" s="3"/>
      <c r="PIM85" s="3"/>
      <c r="PIN85" s="3"/>
      <c r="PIO85" s="3"/>
      <c r="PIP85" s="3"/>
      <c r="PIQ85" s="3"/>
      <c r="PIR85" s="3"/>
      <c r="PIS85" s="3"/>
      <c r="PIT85" s="3"/>
      <c r="PIU85" s="3"/>
      <c r="PIV85" s="3"/>
      <c r="PIW85" s="3"/>
      <c r="PIX85" s="3"/>
      <c r="PIY85" s="3"/>
      <c r="PIZ85" s="3"/>
      <c r="PJA85" s="3"/>
      <c r="PJB85" s="3"/>
      <c r="PJC85" s="3"/>
      <c r="PJD85" s="3"/>
      <c r="PJE85" s="3"/>
      <c r="PJF85" s="3"/>
      <c r="PJG85" s="3"/>
      <c r="PJH85" s="3"/>
      <c r="PJI85" s="3"/>
      <c r="PJJ85" s="3"/>
      <c r="PJK85" s="3"/>
      <c r="PJL85" s="3"/>
      <c r="PJM85" s="3"/>
      <c r="PJN85" s="3"/>
      <c r="PJO85" s="3"/>
      <c r="PJP85" s="3"/>
      <c r="PJQ85" s="3"/>
      <c r="PJR85" s="3"/>
      <c r="PJS85" s="3"/>
      <c r="PJT85" s="3"/>
      <c r="PJU85" s="3"/>
      <c r="PJV85" s="3"/>
      <c r="PJW85" s="3"/>
      <c r="PJX85" s="3"/>
      <c r="PJY85" s="3"/>
      <c r="PJZ85" s="3"/>
      <c r="PKA85" s="3"/>
      <c r="PKB85" s="3"/>
      <c r="PKC85" s="3"/>
      <c r="PKD85" s="3"/>
      <c r="PKE85" s="3"/>
      <c r="PKF85" s="3"/>
      <c r="PKG85" s="3"/>
      <c r="PKH85" s="3"/>
      <c r="PKI85" s="3"/>
      <c r="PKJ85" s="3"/>
      <c r="PKK85" s="3"/>
      <c r="PKL85" s="3"/>
      <c r="PKM85" s="3"/>
      <c r="PKN85" s="3"/>
      <c r="PKO85" s="3"/>
      <c r="PKP85" s="3"/>
      <c r="PKQ85" s="3"/>
      <c r="PKR85" s="3"/>
      <c r="PKS85" s="3"/>
      <c r="PKT85" s="3"/>
      <c r="PKU85" s="3"/>
      <c r="PKV85" s="3"/>
      <c r="PKW85" s="3"/>
      <c r="PKX85" s="3"/>
      <c r="PKY85" s="3"/>
      <c r="PKZ85" s="3"/>
      <c r="PLA85" s="3"/>
      <c r="PLB85" s="3"/>
      <c r="PLC85" s="3"/>
      <c r="PLD85" s="3"/>
      <c r="PLE85" s="3"/>
      <c r="PLF85" s="3"/>
      <c r="PLG85" s="3"/>
      <c r="PLH85" s="3"/>
      <c r="PLI85" s="3"/>
      <c r="PLJ85" s="3"/>
      <c r="PLK85" s="3"/>
      <c r="PLL85" s="3"/>
      <c r="PLM85" s="3"/>
      <c r="PLN85" s="3"/>
      <c r="PLO85" s="3"/>
      <c r="PLP85" s="3"/>
      <c r="PLQ85" s="3"/>
      <c r="PLR85" s="3"/>
      <c r="PLS85" s="3"/>
      <c r="PLT85" s="3"/>
      <c r="PLU85" s="3"/>
      <c r="PLV85" s="3"/>
      <c r="PLW85" s="3"/>
      <c r="PLX85" s="3"/>
      <c r="PLY85" s="3"/>
      <c r="PLZ85" s="3"/>
      <c r="PMA85" s="3"/>
      <c r="PMB85" s="3"/>
      <c r="PMC85" s="3"/>
      <c r="PMD85" s="3"/>
      <c r="PME85" s="3"/>
      <c r="PMF85" s="3"/>
      <c r="PMG85" s="3"/>
      <c r="PMH85" s="3"/>
      <c r="PMI85" s="3"/>
      <c r="PMJ85" s="3"/>
      <c r="PMK85" s="3"/>
      <c r="PML85" s="3"/>
      <c r="PMM85" s="3"/>
      <c r="PMN85" s="3"/>
      <c r="PMO85" s="3"/>
      <c r="PMP85" s="3"/>
      <c r="PMQ85" s="3"/>
      <c r="PMR85" s="3"/>
      <c r="PMS85" s="3"/>
      <c r="PMT85" s="3"/>
      <c r="PMU85" s="3"/>
      <c r="PMV85" s="3"/>
      <c r="PMW85" s="3"/>
      <c r="PMX85" s="3"/>
      <c r="PMY85" s="3"/>
      <c r="PMZ85" s="3"/>
      <c r="PNA85" s="3"/>
      <c r="PNB85" s="3"/>
      <c r="PNC85" s="3"/>
      <c r="PND85" s="3"/>
      <c r="PNE85" s="3"/>
      <c r="PNF85" s="3"/>
      <c r="PNG85" s="3"/>
      <c r="PNH85" s="3"/>
      <c r="PNI85" s="3"/>
      <c r="PNJ85" s="3"/>
      <c r="PNK85" s="3"/>
      <c r="PNL85" s="3"/>
      <c r="PNM85" s="3"/>
      <c r="PNN85" s="3"/>
      <c r="PNO85" s="3"/>
      <c r="PNP85" s="3"/>
      <c r="PNQ85" s="3"/>
      <c r="PNR85" s="3"/>
      <c r="PNS85" s="3"/>
      <c r="PNT85" s="3"/>
      <c r="PNU85" s="3"/>
      <c r="PNV85" s="3"/>
      <c r="PNW85" s="3"/>
      <c r="PNX85" s="3"/>
      <c r="PNY85" s="3"/>
      <c r="PNZ85" s="3"/>
      <c r="POA85" s="3"/>
      <c r="POB85" s="3"/>
      <c r="POC85" s="3"/>
      <c r="POD85" s="3"/>
      <c r="POE85" s="3"/>
      <c r="POF85" s="3"/>
      <c r="POG85" s="3"/>
      <c r="POH85" s="3"/>
      <c r="POI85" s="3"/>
      <c r="POJ85" s="3"/>
      <c r="POK85" s="3"/>
      <c r="POL85" s="3"/>
      <c r="POM85" s="3"/>
      <c r="PON85" s="3"/>
      <c r="POO85" s="3"/>
      <c r="POP85" s="3"/>
      <c r="POQ85" s="3"/>
      <c r="POR85" s="3"/>
      <c r="POS85" s="3"/>
      <c r="POT85" s="3"/>
      <c r="POU85" s="3"/>
      <c r="POV85" s="3"/>
      <c r="POW85" s="3"/>
      <c r="POX85" s="3"/>
      <c r="POY85" s="3"/>
      <c r="POZ85" s="3"/>
      <c r="PPA85" s="3"/>
      <c r="PPB85" s="3"/>
      <c r="PPC85" s="3"/>
      <c r="PPD85" s="3"/>
      <c r="PPE85" s="3"/>
      <c r="PPF85" s="3"/>
      <c r="PPG85" s="3"/>
      <c r="PPH85" s="3"/>
      <c r="PPI85" s="3"/>
      <c r="PPJ85" s="3"/>
      <c r="PPK85" s="3"/>
      <c r="PPL85" s="3"/>
      <c r="PPM85" s="3"/>
      <c r="PPN85" s="3"/>
      <c r="PPO85" s="3"/>
      <c r="PPP85" s="3"/>
      <c r="PPQ85" s="3"/>
      <c r="PPR85" s="3"/>
      <c r="PPS85" s="3"/>
      <c r="PPT85" s="3"/>
      <c r="PPU85" s="3"/>
      <c r="PPV85" s="3"/>
      <c r="PPW85" s="3"/>
      <c r="PPX85" s="3"/>
      <c r="PPY85" s="3"/>
      <c r="PPZ85" s="3"/>
      <c r="PQA85" s="3"/>
      <c r="PQB85" s="3"/>
      <c r="PQC85" s="3"/>
      <c r="PQD85" s="3"/>
      <c r="PQE85" s="3"/>
      <c r="PQF85" s="3"/>
      <c r="PQG85" s="3"/>
      <c r="PQH85" s="3"/>
      <c r="PQI85" s="3"/>
      <c r="PQJ85" s="3"/>
      <c r="PQK85" s="3"/>
      <c r="PQL85" s="3"/>
      <c r="PQM85" s="3"/>
      <c r="PQN85" s="3"/>
      <c r="PQO85" s="3"/>
      <c r="PQP85" s="3"/>
      <c r="PQQ85" s="3"/>
      <c r="PQR85" s="3"/>
      <c r="PQS85" s="3"/>
      <c r="PQT85" s="3"/>
      <c r="PQU85" s="3"/>
      <c r="PQV85" s="3"/>
      <c r="PQW85" s="3"/>
      <c r="PQX85" s="3"/>
      <c r="PQY85" s="3"/>
      <c r="PQZ85" s="3"/>
      <c r="PRA85" s="3"/>
      <c r="PRB85" s="3"/>
      <c r="PRC85" s="3"/>
      <c r="PRD85" s="3"/>
      <c r="PRE85" s="3"/>
      <c r="PRF85" s="3"/>
      <c r="PRG85" s="3"/>
      <c r="PRH85" s="3"/>
      <c r="PRI85" s="3"/>
      <c r="PRJ85" s="3"/>
      <c r="PRK85" s="3"/>
      <c r="PRL85" s="3"/>
      <c r="PRM85" s="3"/>
      <c r="PRN85" s="3"/>
      <c r="PRO85" s="3"/>
      <c r="PRP85" s="3"/>
      <c r="PRQ85" s="3"/>
      <c r="PRR85" s="3"/>
      <c r="PRS85" s="3"/>
      <c r="PRT85" s="3"/>
      <c r="PRU85" s="3"/>
      <c r="PRV85" s="3"/>
      <c r="PRW85" s="3"/>
      <c r="PRX85" s="3"/>
      <c r="PRY85" s="3"/>
      <c r="PRZ85" s="3"/>
      <c r="PSA85" s="3"/>
      <c r="PSB85" s="3"/>
      <c r="PSC85" s="3"/>
      <c r="PSD85" s="3"/>
      <c r="PSE85" s="3"/>
      <c r="PSF85" s="3"/>
      <c r="PSG85" s="3"/>
      <c r="PSH85" s="3"/>
      <c r="PSI85" s="3"/>
      <c r="PSJ85" s="3"/>
      <c r="PSK85" s="3"/>
      <c r="PSL85" s="3"/>
      <c r="PSM85" s="3"/>
      <c r="PSN85" s="3"/>
      <c r="PSO85" s="3"/>
      <c r="PSP85" s="3"/>
      <c r="PSQ85" s="3"/>
      <c r="PSR85" s="3"/>
      <c r="PSS85" s="3"/>
      <c r="PST85" s="3"/>
      <c r="PSU85" s="3"/>
      <c r="PSV85" s="3"/>
      <c r="PSW85" s="3"/>
      <c r="PSX85" s="3"/>
      <c r="PSY85" s="3"/>
      <c r="PSZ85" s="3"/>
      <c r="PTA85" s="3"/>
      <c r="PTB85" s="3"/>
      <c r="PTC85" s="3"/>
      <c r="PTD85" s="3"/>
      <c r="PTE85" s="3"/>
      <c r="PTF85" s="3"/>
      <c r="PTG85" s="3"/>
      <c r="PTH85" s="3"/>
      <c r="PTI85" s="3"/>
      <c r="PTJ85" s="3"/>
      <c r="PTK85" s="3"/>
      <c r="PTL85" s="3"/>
      <c r="PTM85" s="3"/>
      <c r="PTN85" s="3"/>
      <c r="PTO85" s="3"/>
      <c r="PTP85" s="3"/>
      <c r="PTQ85" s="3"/>
      <c r="PTR85" s="3"/>
      <c r="PTS85" s="3"/>
      <c r="PTT85" s="3"/>
      <c r="PTU85" s="3"/>
      <c r="PTV85" s="3"/>
      <c r="PTW85" s="3"/>
      <c r="PTX85" s="3"/>
      <c r="PTY85" s="3"/>
      <c r="PTZ85" s="3"/>
      <c r="PUA85" s="3"/>
      <c r="PUB85" s="3"/>
      <c r="PUC85" s="3"/>
      <c r="PUD85" s="3"/>
      <c r="PUE85" s="3"/>
      <c r="PUF85" s="3"/>
      <c r="PUG85" s="3"/>
      <c r="PUH85" s="3"/>
      <c r="PUI85" s="3"/>
      <c r="PUJ85" s="3"/>
      <c r="PUK85" s="3"/>
      <c r="PUL85" s="3"/>
      <c r="PUM85" s="3"/>
      <c r="PUN85" s="3"/>
      <c r="PUO85" s="3"/>
      <c r="PUP85" s="3"/>
      <c r="PUQ85" s="3"/>
      <c r="PUR85" s="3"/>
      <c r="PUS85" s="3"/>
      <c r="PUT85" s="3"/>
      <c r="PUU85" s="3"/>
      <c r="PUV85" s="3"/>
      <c r="PUW85" s="3"/>
      <c r="PUX85" s="3"/>
      <c r="PUY85" s="3"/>
      <c r="PUZ85" s="3"/>
      <c r="PVA85" s="3"/>
      <c r="PVB85" s="3"/>
      <c r="PVC85" s="3"/>
      <c r="PVD85" s="3"/>
      <c r="PVE85" s="3"/>
      <c r="PVF85" s="3"/>
      <c r="PVG85" s="3"/>
      <c r="PVH85" s="3"/>
      <c r="PVI85" s="3"/>
      <c r="PVJ85" s="3"/>
      <c r="PVK85" s="3"/>
      <c r="PVL85" s="3"/>
      <c r="PVM85" s="3"/>
      <c r="PVN85" s="3"/>
      <c r="PVO85" s="3"/>
      <c r="PVP85" s="3"/>
      <c r="PVQ85" s="3"/>
      <c r="PVR85" s="3"/>
      <c r="PVS85" s="3"/>
      <c r="PVT85" s="3"/>
      <c r="PVU85" s="3"/>
      <c r="PVV85" s="3"/>
      <c r="PVW85" s="3"/>
      <c r="PVX85" s="3"/>
      <c r="PVY85" s="3"/>
      <c r="PVZ85" s="3"/>
      <c r="PWA85" s="3"/>
      <c r="PWB85" s="3"/>
      <c r="PWC85" s="3"/>
      <c r="PWD85" s="3"/>
      <c r="PWE85" s="3"/>
      <c r="PWF85" s="3"/>
      <c r="PWG85" s="3"/>
      <c r="PWH85" s="3"/>
      <c r="PWI85" s="3"/>
      <c r="PWJ85" s="3"/>
      <c r="PWK85" s="3"/>
      <c r="PWL85" s="3"/>
      <c r="PWM85" s="3"/>
      <c r="PWN85" s="3"/>
      <c r="PWO85" s="3"/>
      <c r="PWP85" s="3"/>
      <c r="PWQ85" s="3"/>
      <c r="PWR85" s="3"/>
      <c r="PWS85" s="3"/>
      <c r="PWT85" s="3"/>
      <c r="PWU85" s="3"/>
      <c r="PWV85" s="3"/>
      <c r="PWW85" s="3"/>
      <c r="PWX85" s="3"/>
      <c r="PWY85" s="3"/>
      <c r="PWZ85" s="3"/>
      <c r="PXA85" s="3"/>
      <c r="PXB85" s="3"/>
      <c r="PXC85" s="3"/>
      <c r="PXD85" s="3"/>
      <c r="PXE85" s="3"/>
      <c r="PXF85" s="3"/>
      <c r="PXG85" s="3"/>
      <c r="PXH85" s="3"/>
      <c r="PXI85" s="3"/>
      <c r="PXJ85" s="3"/>
      <c r="PXK85" s="3"/>
      <c r="PXL85" s="3"/>
      <c r="PXM85" s="3"/>
      <c r="PXN85" s="3"/>
      <c r="PXO85" s="3"/>
      <c r="PXP85" s="3"/>
      <c r="PXQ85" s="3"/>
      <c r="PXR85" s="3"/>
      <c r="PXS85" s="3"/>
      <c r="PXT85" s="3"/>
      <c r="PXU85" s="3"/>
      <c r="PXV85" s="3"/>
      <c r="PXW85" s="3"/>
      <c r="PXX85" s="3"/>
      <c r="PXY85" s="3"/>
      <c r="PXZ85" s="3"/>
      <c r="PYA85" s="3"/>
      <c r="PYB85" s="3"/>
      <c r="PYC85" s="3"/>
      <c r="PYD85" s="3"/>
      <c r="PYE85" s="3"/>
      <c r="PYF85" s="3"/>
      <c r="PYG85" s="3"/>
      <c r="PYH85" s="3"/>
      <c r="PYI85" s="3"/>
      <c r="PYJ85" s="3"/>
      <c r="PYK85" s="3"/>
      <c r="PYL85" s="3"/>
      <c r="PYM85" s="3"/>
      <c r="PYN85" s="3"/>
      <c r="PYO85" s="3"/>
      <c r="PYP85" s="3"/>
      <c r="PYQ85" s="3"/>
      <c r="PYR85" s="3"/>
      <c r="PYS85" s="3"/>
      <c r="PYT85" s="3"/>
      <c r="PYU85" s="3"/>
      <c r="PYV85" s="3"/>
      <c r="PYW85" s="3"/>
      <c r="PYX85" s="3"/>
      <c r="PYY85" s="3"/>
      <c r="PYZ85" s="3"/>
      <c r="PZA85" s="3"/>
      <c r="PZB85" s="3"/>
      <c r="PZC85" s="3"/>
      <c r="PZD85" s="3"/>
      <c r="PZE85" s="3"/>
      <c r="PZF85" s="3"/>
      <c r="PZG85" s="3"/>
      <c r="PZH85" s="3"/>
      <c r="PZI85" s="3"/>
      <c r="PZJ85" s="3"/>
      <c r="PZK85" s="3"/>
      <c r="PZL85" s="3"/>
      <c r="PZM85" s="3"/>
      <c r="PZN85" s="3"/>
      <c r="PZO85" s="3"/>
      <c r="PZP85" s="3"/>
      <c r="PZQ85" s="3"/>
      <c r="PZR85" s="3"/>
      <c r="PZS85" s="3"/>
      <c r="PZT85" s="3"/>
      <c r="PZU85" s="3"/>
      <c r="PZV85" s="3"/>
      <c r="PZW85" s="3"/>
      <c r="PZX85" s="3"/>
      <c r="PZY85" s="3"/>
      <c r="PZZ85" s="3"/>
      <c r="QAA85" s="3"/>
      <c r="QAB85" s="3"/>
      <c r="QAC85" s="3"/>
      <c r="QAD85" s="3"/>
      <c r="QAE85" s="3"/>
      <c r="QAF85" s="3"/>
      <c r="QAG85" s="3"/>
      <c r="QAH85" s="3"/>
      <c r="QAI85" s="3"/>
      <c r="QAJ85" s="3"/>
      <c r="QAK85" s="3"/>
      <c r="QAL85" s="3"/>
      <c r="QAM85" s="3"/>
      <c r="QAN85" s="3"/>
      <c r="QAO85" s="3"/>
      <c r="QAP85" s="3"/>
      <c r="QAQ85" s="3"/>
      <c r="QAR85" s="3"/>
      <c r="QAS85" s="3"/>
      <c r="QAT85" s="3"/>
      <c r="QAU85" s="3"/>
      <c r="QAV85" s="3"/>
      <c r="QAW85" s="3"/>
      <c r="QAX85" s="3"/>
      <c r="QAY85" s="3"/>
      <c r="QAZ85" s="3"/>
      <c r="QBA85" s="3"/>
      <c r="QBB85" s="3"/>
      <c r="QBC85" s="3"/>
      <c r="QBD85" s="3"/>
      <c r="QBE85" s="3"/>
      <c r="QBF85" s="3"/>
      <c r="QBG85" s="3"/>
      <c r="QBH85" s="3"/>
      <c r="QBI85" s="3"/>
      <c r="QBJ85" s="3"/>
      <c r="QBK85" s="3"/>
      <c r="QBL85" s="3"/>
      <c r="QBM85" s="3"/>
      <c r="QBN85" s="3"/>
      <c r="QBO85" s="3"/>
      <c r="QBP85" s="3"/>
      <c r="QBQ85" s="3"/>
      <c r="QBR85" s="3"/>
      <c r="QBS85" s="3"/>
      <c r="QBT85" s="3"/>
      <c r="QBU85" s="3"/>
      <c r="QBV85" s="3"/>
      <c r="QBW85" s="3"/>
      <c r="QBX85" s="3"/>
      <c r="QBY85" s="3"/>
      <c r="QBZ85" s="3"/>
      <c r="QCA85" s="3"/>
      <c r="QCB85" s="3"/>
      <c r="QCC85" s="3"/>
      <c r="QCD85" s="3"/>
      <c r="QCE85" s="3"/>
      <c r="QCF85" s="3"/>
      <c r="QCG85" s="3"/>
      <c r="QCH85" s="3"/>
      <c r="QCI85" s="3"/>
      <c r="QCJ85" s="3"/>
      <c r="QCK85" s="3"/>
      <c r="QCL85" s="3"/>
      <c r="QCM85" s="3"/>
      <c r="QCN85" s="3"/>
      <c r="QCO85" s="3"/>
      <c r="QCP85" s="3"/>
      <c r="QCQ85" s="3"/>
      <c r="QCR85" s="3"/>
      <c r="QCS85" s="3"/>
      <c r="QCT85" s="3"/>
      <c r="QCU85" s="3"/>
      <c r="QCV85" s="3"/>
      <c r="QCW85" s="3"/>
      <c r="QCX85" s="3"/>
      <c r="QCY85" s="3"/>
      <c r="QCZ85" s="3"/>
      <c r="QDA85" s="3"/>
      <c r="QDB85" s="3"/>
      <c r="QDC85" s="3"/>
      <c r="QDD85" s="3"/>
      <c r="QDE85" s="3"/>
      <c r="QDF85" s="3"/>
      <c r="QDG85" s="3"/>
      <c r="QDH85" s="3"/>
      <c r="QDI85" s="3"/>
      <c r="QDJ85" s="3"/>
      <c r="QDK85" s="3"/>
      <c r="QDL85" s="3"/>
      <c r="QDM85" s="3"/>
      <c r="QDN85" s="3"/>
      <c r="QDO85" s="3"/>
      <c r="QDP85" s="3"/>
      <c r="QDQ85" s="3"/>
      <c r="QDR85" s="3"/>
      <c r="QDS85" s="3"/>
      <c r="QDT85" s="3"/>
      <c r="QDU85" s="3"/>
      <c r="QDV85" s="3"/>
      <c r="QDW85" s="3"/>
      <c r="QDX85" s="3"/>
      <c r="QDY85" s="3"/>
      <c r="QDZ85" s="3"/>
      <c r="QEA85" s="3"/>
      <c r="QEB85" s="3"/>
      <c r="QEC85" s="3"/>
      <c r="QED85" s="3"/>
      <c r="QEE85" s="3"/>
      <c r="QEF85" s="3"/>
      <c r="QEG85" s="3"/>
      <c r="QEH85" s="3"/>
      <c r="QEI85" s="3"/>
      <c r="QEJ85" s="3"/>
      <c r="QEK85" s="3"/>
      <c r="QEL85" s="3"/>
      <c r="QEM85" s="3"/>
      <c r="QEN85" s="3"/>
      <c r="QEO85" s="3"/>
      <c r="QEP85" s="3"/>
      <c r="QEQ85" s="3"/>
      <c r="QER85" s="3"/>
      <c r="QES85" s="3"/>
      <c r="QET85" s="3"/>
      <c r="QEU85" s="3"/>
      <c r="QEV85" s="3"/>
      <c r="QEW85" s="3"/>
      <c r="QEX85" s="3"/>
      <c r="QEY85" s="3"/>
      <c r="QEZ85" s="3"/>
      <c r="QFA85" s="3"/>
      <c r="QFB85" s="3"/>
      <c r="QFC85" s="3"/>
      <c r="QFD85" s="3"/>
      <c r="QFE85" s="3"/>
      <c r="QFF85" s="3"/>
      <c r="QFG85" s="3"/>
      <c r="QFH85" s="3"/>
      <c r="QFI85" s="3"/>
      <c r="QFJ85" s="3"/>
      <c r="QFK85" s="3"/>
      <c r="QFL85" s="3"/>
      <c r="QFM85" s="3"/>
      <c r="QFN85" s="3"/>
      <c r="QFO85" s="3"/>
      <c r="QFP85" s="3"/>
      <c r="QFQ85" s="3"/>
      <c r="QFR85" s="3"/>
      <c r="QFS85" s="3"/>
      <c r="QFT85" s="3"/>
      <c r="QFU85" s="3"/>
      <c r="QFV85" s="3"/>
      <c r="QFW85" s="3"/>
      <c r="QFX85" s="3"/>
      <c r="QFY85" s="3"/>
      <c r="QFZ85" s="3"/>
      <c r="QGA85" s="3"/>
      <c r="QGB85" s="3"/>
      <c r="QGC85" s="3"/>
      <c r="QGD85" s="3"/>
      <c r="QGE85" s="3"/>
      <c r="QGF85" s="3"/>
      <c r="QGG85" s="3"/>
      <c r="QGH85" s="3"/>
      <c r="QGI85" s="3"/>
      <c r="QGJ85" s="3"/>
      <c r="QGK85" s="3"/>
      <c r="QGL85" s="3"/>
      <c r="QGM85" s="3"/>
      <c r="QGN85" s="3"/>
      <c r="QGO85" s="3"/>
      <c r="QGP85" s="3"/>
      <c r="QGQ85" s="3"/>
      <c r="QGR85" s="3"/>
      <c r="QGS85" s="3"/>
      <c r="QGT85" s="3"/>
      <c r="QGU85" s="3"/>
      <c r="QGV85" s="3"/>
      <c r="QGW85" s="3"/>
      <c r="QGX85" s="3"/>
      <c r="QGY85" s="3"/>
      <c r="QGZ85" s="3"/>
      <c r="QHA85" s="3"/>
      <c r="QHB85" s="3"/>
      <c r="QHC85" s="3"/>
      <c r="QHD85" s="3"/>
      <c r="QHE85" s="3"/>
      <c r="QHF85" s="3"/>
      <c r="QHG85" s="3"/>
      <c r="QHH85" s="3"/>
      <c r="QHI85" s="3"/>
      <c r="QHJ85" s="3"/>
      <c r="QHK85" s="3"/>
      <c r="QHL85" s="3"/>
      <c r="QHM85" s="3"/>
      <c r="QHN85" s="3"/>
      <c r="QHO85" s="3"/>
      <c r="QHP85" s="3"/>
      <c r="QHQ85" s="3"/>
      <c r="QHR85" s="3"/>
      <c r="QHS85" s="3"/>
      <c r="QHT85" s="3"/>
      <c r="QHU85" s="3"/>
      <c r="QHV85" s="3"/>
      <c r="QHW85" s="3"/>
      <c r="QHX85" s="3"/>
      <c r="QHY85" s="3"/>
      <c r="QHZ85" s="3"/>
      <c r="QIA85" s="3"/>
      <c r="QIB85" s="3"/>
      <c r="QIC85" s="3"/>
      <c r="QID85" s="3"/>
      <c r="QIE85" s="3"/>
      <c r="QIF85" s="3"/>
      <c r="QIG85" s="3"/>
      <c r="QIH85" s="3"/>
      <c r="QII85" s="3"/>
      <c r="QIJ85" s="3"/>
      <c r="QIK85" s="3"/>
      <c r="QIL85" s="3"/>
      <c r="QIM85" s="3"/>
      <c r="QIN85" s="3"/>
      <c r="QIO85" s="3"/>
      <c r="QIP85" s="3"/>
      <c r="QIQ85" s="3"/>
      <c r="QIR85" s="3"/>
      <c r="QIS85" s="3"/>
      <c r="QIT85" s="3"/>
      <c r="QIU85" s="3"/>
      <c r="QIV85" s="3"/>
      <c r="QIW85" s="3"/>
      <c r="QIX85" s="3"/>
      <c r="QIY85" s="3"/>
      <c r="QIZ85" s="3"/>
      <c r="QJA85" s="3"/>
      <c r="QJB85" s="3"/>
      <c r="QJC85" s="3"/>
      <c r="QJD85" s="3"/>
      <c r="QJE85" s="3"/>
      <c r="QJF85" s="3"/>
      <c r="QJG85" s="3"/>
      <c r="QJH85" s="3"/>
      <c r="QJI85" s="3"/>
      <c r="QJJ85" s="3"/>
      <c r="QJK85" s="3"/>
      <c r="QJL85" s="3"/>
      <c r="QJM85" s="3"/>
      <c r="QJN85" s="3"/>
      <c r="QJO85" s="3"/>
      <c r="QJP85" s="3"/>
      <c r="QJQ85" s="3"/>
      <c r="QJR85" s="3"/>
      <c r="QJS85" s="3"/>
      <c r="QJT85" s="3"/>
      <c r="QJU85" s="3"/>
      <c r="QJV85" s="3"/>
      <c r="QJW85" s="3"/>
      <c r="QJX85" s="3"/>
      <c r="QJY85" s="3"/>
      <c r="QJZ85" s="3"/>
      <c r="QKA85" s="3"/>
      <c r="QKB85" s="3"/>
      <c r="QKC85" s="3"/>
      <c r="QKD85" s="3"/>
      <c r="QKE85" s="3"/>
      <c r="QKF85" s="3"/>
      <c r="QKG85" s="3"/>
      <c r="QKH85" s="3"/>
      <c r="QKI85" s="3"/>
      <c r="QKJ85" s="3"/>
      <c r="QKK85" s="3"/>
      <c r="QKL85" s="3"/>
      <c r="QKM85" s="3"/>
      <c r="QKN85" s="3"/>
      <c r="QKO85" s="3"/>
      <c r="QKP85" s="3"/>
      <c r="QKQ85" s="3"/>
      <c r="QKR85" s="3"/>
      <c r="QKS85" s="3"/>
      <c r="QKT85" s="3"/>
      <c r="QKU85" s="3"/>
      <c r="QKV85" s="3"/>
      <c r="QKW85" s="3"/>
      <c r="QKX85" s="3"/>
      <c r="QKY85" s="3"/>
      <c r="QKZ85" s="3"/>
      <c r="QLA85" s="3"/>
      <c r="QLB85" s="3"/>
      <c r="QLC85" s="3"/>
      <c r="QLD85" s="3"/>
      <c r="QLE85" s="3"/>
      <c r="QLF85" s="3"/>
      <c r="QLG85" s="3"/>
      <c r="QLH85" s="3"/>
      <c r="QLI85" s="3"/>
      <c r="QLJ85" s="3"/>
      <c r="QLK85" s="3"/>
      <c r="QLL85" s="3"/>
      <c r="QLM85" s="3"/>
      <c r="QLN85" s="3"/>
      <c r="QLO85" s="3"/>
      <c r="QLP85" s="3"/>
      <c r="QLQ85" s="3"/>
      <c r="QLR85" s="3"/>
      <c r="QLS85" s="3"/>
      <c r="QLT85" s="3"/>
      <c r="QLU85" s="3"/>
      <c r="QLV85" s="3"/>
      <c r="QLW85" s="3"/>
      <c r="QLX85" s="3"/>
      <c r="QLY85" s="3"/>
      <c r="QLZ85" s="3"/>
      <c r="QMA85" s="3"/>
      <c r="QMB85" s="3"/>
      <c r="QMC85" s="3"/>
      <c r="QMD85" s="3"/>
      <c r="QME85" s="3"/>
      <c r="QMF85" s="3"/>
      <c r="QMG85" s="3"/>
      <c r="QMH85" s="3"/>
      <c r="QMI85" s="3"/>
      <c r="QMJ85" s="3"/>
      <c r="QMK85" s="3"/>
      <c r="QML85" s="3"/>
      <c r="QMM85" s="3"/>
      <c r="QMN85" s="3"/>
      <c r="QMO85" s="3"/>
      <c r="QMP85" s="3"/>
      <c r="QMQ85" s="3"/>
      <c r="QMR85" s="3"/>
      <c r="QMS85" s="3"/>
      <c r="QMT85" s="3"/>
      <c r="QMU85" s="3"/>
      <c r="QMV85" s="3"/>
      <c r="QMW85" s="3"/>
      <c r="QMX85" s="3"/>
      <c r="QMY85" s="3"/>
      <c r="QMZ85" s="3"/>
      <c r="QNA85" s="3"/>
      <c r="QNB85" s="3"/>
      <c r="QNC85" s="3"/>
      <c r="QND85" s="3"/>
      <c r="QNE85" s="3"/>
      <c r="QNF85" s="3"/>
      <c r="QNG85" s="3"/>
      <c r="QNH85" s="3"/>
      <c r="QNI85" s="3"/>
      <c r="QNJ85" s="3"/>
      <c r="QNK85" s="3"/>
      <c r="QNL85" s="3"/>
      <c r="QNM85" s="3"/>
      <c r="QNN85" s="3"/>
      <c r="QNO85" s="3"/>
      <c r="QNP85" s="3"/>
      <c r="QNQ85" s="3"/>
      <c r="QNR85" s="3"/>
      <c r="QNS85" s="3"/>
      <c r="QNT85" s="3"/>
      <c r="QNU85" s="3"/>
      <c r="QNV85" s="3"/>
      <c r="QNW85" s="3"/>
      <c r="QNX85" s="3"/>
      <c r="QNY85" s="3"/>
      <c r="QNZ85" s="3"/>
      <c r="QOA85" s="3"/>
      <c r="QOB85" s="3"/>
      <c r="QOC85" s="3"/>
      <c r="QOD85" s="3"/>
      <c r="QOE85" s="3"/>
      <c r="QOF85" s="3"/>
      <c r="QOG85" s="3"/>
      <c r="QOH85" s="3"/>
      <c r="QOI85" s="3"/>
      <c r="QOJ85" s="3"/>
      <c r="QOK85" s="3"/>
      <c r="QOL85" s="3"/>
      <c r="QOM85" s="3"/>
      <c r="QON85" s="3"/>
      <c r="QOO85" s="3"/>
      <c r="QOP85" s="3"/>
      <c r="QOQ85" s="3"/>
      <c r="QOR85" s="3"/>
      <c r="QOS85" s="3"/>
      <c r="QOT85" s="3"/>
      <c r="QOU85" s="3"/>
      <c r="QOV85" s="3"/>
      <c r="QOW85" s="3"/>
      <c r="QOX85" s="3"/>
      <c r="QOY85" s="3"/>
      <c r="QOZ85" s="3"/>
      <c r="QPA85" s="3"/>
      <c r="QPB85" s="3"/>
      <c r="QPC85" s="3"/>
      <c r="QPD85" s="3"/>
      <c r="QPE85" s="3"/>
      <c r="QPF85" s="3"/>
      <c r="QPG85" s="3"/>
      <c r="QPH85" s="3"/>
      <c r="QPI85" s="3"/>
      <c r="QPJ85" s="3"/>
      <c r="QPK85" s="3"/>
      <c r="QPL85" s="3"/>
      <c r="QPM85" s="3"/>
      <c r="QPN85" s="3"/>
      <c r="QPO85" s="3"/>
      <c r="QPP85" s="3"/>
      <c r="QPQ85" s="3"/>
      <c r="QPR85" s="3"/>
      <c r="QPS85" s="3"/>
      <c r="QPT85" s="3"/>
      <c r="QPU85" s="3"/>
      <c r="QPV85" s="3"/>
      <c r="QPW85" s="3"/>
      <c r="QPX85" s="3"/>
      <c r="QPY85" s="3"/>
      <c r="QPZ85" s="3"/>
      <c r="QQA85" s="3"/>
      <c r="QQB85" s="3"/>
      <c r="QQC85" s="3"/>
      <c r="QQD85" s="3"/>
      <c r="QQE85" s="3"/>
      <c r="QQF85" s="3"/>
      <c r="QQG85" s="3"/>
      <c r="QQH85" s="3"/>
      <c r="QQI85" s="3"/>
      <c r="QQJ85" s="3"/>
      <c r="QQK85" s="3"/>
      <c r="QQL85" s="3"/>
      <c r="QQM85" s="3"/>
      <c r="QQN85" s="3"/>
      <c r="QQO85" s="3"/>
      <c r="QQP85" s="3"/>
      <c r="QQQ85" s="3"/>
      <c r="QQR85" s="3"/>
      <c r="QQS85" s="3"/>
      <c r="QQT85" s="3"/>
      <c r="QQU85" s="3"/>
      <c r="QQV85" s="3"/>
      <c r="QQW85" s="3"/>
      <c r="QQX85" s="3"/>
      <c r="QQY85" s="3"/>
      <c r="QQZ85" s="3"/>
      <c r="QRA85" s="3"/>
      <c r="QRB85" s="3"/>
      <c r="QRC85" s="3"/>
      <c r="QRD85" s="3"/>
      <c r="QRE85" s="3"/>
      <c r="QRF85" s="3"/>
      <c r="QRG85" s="3"/>
      <c r="QRH85" s="3"/>
      <c r="QRI85" s="3"/>
      <c r="QRJ85" s="3"/>
      <c r="QRK85" s="3"/>
      <c r="QRL85" s="3"/>
      <c r="QRM85" s="3"/>
      <c r="QRN85" s="3"/>
      <c r="QRO85" s="3"/>
      <c r="QRP85" s="3"/>
      <c r="QRQ85" s="3"/>
      <c r="QRR85" s="3"/>
      <c r="QRS85" s="3"/>
      <c r="QRT85" s="3"/>
      <c r="QRU85" s="3"/>
      <c r="QRV85" s="3"/>
      <c r="QRW85" s="3"/>
      <c r="QRX85" s="3"/>
      <c r="QRY85" s="3"/>
      <c r="QRZ85" s="3"/>
      <c r="QSA85" s="3"/>
      <c r="QSB85" s="3"/>
      <c r="QSC85" s="3"/>
      <c r="QSD85" s="3"/>
      <c r="QSE85" s="3"/>
      <c r="QSF85" s="3"/>
      <c r="QSG85" s="3"/>
      <c r="QSH85" s="3"/>
      <c r="QSI85" s="3"/>
      <c r="QSJ85" s="3"/>
      <c r="QSK85" s="3"/>
      <c r="QSL85" s="3"/>
      <c r="QSM85" s="3"/>
      <c r="QSN85" s="3"/>
      <c r="QSO85" s="3"/>
      <c r="QSP85" s="3"/>
      <c r="QSQ85" s="3"/>
      <c r="QSR85" s="3"/>
      <c r="QSS85" s="3"/>
      <c r="QST85" s="3"/>
      <c r="QSU85" s="3"/>
      <c r="QSV85" s="3"/>
      <c r="QSW85" s="3"/>
      <c r="QSX85" s="3"/>
      <c r="QSY85" s="3"/>
      <c r="QSZ85" s="3"/>
      <c r="QTA85" s="3"/>
      <c r="QTB85" s="3"/>
      <c r="QTC85" s="3"/>
      <c r="QTD85" s="3"/>
      <c r="QTE85" s="3"/>
      <c r="QTF85" s="3"/>
      <c r="QTG85" s="3"/>
      <c r="QTH85" s="3"/>
      <c r="QTI85" s="3"/>
      <c r="QTJ85" s="3"/>
      <c r="QTK85" s="3"/>
      <c r="QTL85" s="3"/>
      <c r="QTM85" s="3"/>
      <c r="QTN85" s="3"/>
      <c r="QTO85" s="3"/>
      <c r="QTP85" s="3"/>
      <c r="QTQ85" s="3"/>
      <c r="QTR85" s="3"/>
      <c r="QTS85" s="3"/>
      <c r="QTT85" s="3"/>
      <c r="QTU85" s="3"/>
      <c r="QTV85" s="3"/>
      <c r="QTW85" s="3"/>
      <c r="QTX85" s="3"/>
      <c r="QTY85" s="3"/>
      <c r="QTZ85" s="3"/>
      <c r="QUA85" s="3"/>
      <c r="QUB85" s="3"/>
      <c r="QUC85" s="3"/>
      <c r="QUD85" s="3"/>
      <c r="QUE85" s="3"/>
      <c r="QUF85" s="3"/>
      <c r="QUG85" s="3"/>
      <c r="QUH85" s="3"/>
      <c r="QUI85" s="3"/>
      <c r="QUJ85" s="3"/>
      <c r="QUK85" s="3"/>
      <c r="QUL85" s="3"/>
      <c r="QUM85" s="3"/>
      <c r="QUN85" s="3"/>
      <c r="QUO85" s="3"/>
      <c r="QUP85" s="3"/>
      <c r="QUQ85" s="3"/>
      <c r="QUR85" s="3"/>
      <c r="QUS85" s="3"/>
      <c r="QUT85" s="3"/>
      <c r="QUU85" s="3"/>
      <c r="QUV85" s="3"/>
      <c r="QUW85" s="3"/>
      <c r="QUX85" s="3"/>
      <c r="QUY85" s="3"/>
      <c r="QUZ85" s="3"/>
      <c r="QVA85" s="3"/>
      <c r="QVB85" s="3"/>
      <c r="QVC85" s="3"/>
      <c r="QVD85" s="3"/>
      <c r="QVE85" s="3"/>
      <c r="QVF85" s="3"/>
      <c r="QVG85" s="3"/>
      <c r="QVH85" s="3"/>
      <c r="QVI85" s="3"/>
      <c r="QVJ85" s="3"/>
      <c r="QVK85" s="3"/>
      <c r="QVL85" s="3"/>
      <c r="QVM85" s="3"/>
      <c r="QVN85" s="3"/>
      <c r="QVO85" s="3"/>
      <c r="QVP85" s="3"/>
      <c r="QVQ85" s="3"/>
      <c r="QVR85" s="3"/>
      <c r="QVS85" s="3"/>
      <c r="QVT85" s="3"/>
      <c r="QVU85" s="3"/>
      <c r="QVV85" s="3"/>
      <c r="QVW85" s="3"/>
      <c r="QVX85" s="3"/>
      <c r="QVY85" s="3"/>
      <c r="QVZ85" s="3"/>
      <c r="QWA85" s="3"/>
      <c r="QWB85" s="3"/>
      <c r="QWC85" s="3"/>
      <c r="QWD85" s="3"/>
      <c r="QWE85" s="3"/>
      <c r="QWF85" s="3"/>
      <c r="QWG85" s="3"/>
      <c r="QWH85" s="3"/>
      <c r="QWI85" s="3"/>
      <c r="QWJ85" s="3"/>
      <c r="QWK85" s="3"/>
      <c r="QWL85" s="3"/>
      <c r="QWM85" s="3"/>
      <c r="QWN85" s="3"/>
      <c r="QWO85" s="3"/>
      <c r="QWP85" s="3"/>
      <c r="QWQ85" s="3"/>
      <c r="QWR85" s="3"/>
      <c r="QWS85" s="3"/>
      <c r="QWT85" s="3"/>
      <c r="QWU85" s="3"/>
      <c r="QWV85" s="3"/>
      <c r="QWW85" s="3"/>
      <c r="QWX85" s="3"/>
      <c r="QWY85" s="3"/>
      <c r="QWZ85" s="3"/>
      <c r="QXA85" s="3"/>
      <c r="QXB85" s="3"/>
      <c r="QXC85" s="3"/>
      <c r="QXD85" s="3"/>
      <c r="QXE85" s="3"/>
      <c r="QXF85" s="3"/>
      <c r="QXG85" s="3"/>
      <c r="QXH85" s="3"/>
      <c r="QXI85" s="3"/>
      <c r="QXJ85" s="3"/>
      <c r="QXK85" s="3"/>
      <c r="QXL85" s="3"/>
      <c r="QXM85" s="3"/>
      <c r="QXN85" s="3"/>
      <c r="QXO85" s="3"/>
      <c r="QXP85" s="3"/>
      <c r="QXQ85" s="3"/>
      <c r="QXR85" s="3"/>
      <c r="QXS85" s="3"/>
      <c r="QXT85" s="3"/>
      <c r="QXU85" s="3"/>
      <c r="QXV85" s="3"/>
      <c r="QXW85" s="3"/>
      <c r="QXX85" s="3"/>
      <c r="QXY85" s="3"/>
      <c r="QXZ85" s="3"/>
      <c r="QYA85" s="3"/>
      <c r="QYB85" s="3"/>
      <c r="QYC85" s="3"/>
      <c r="QYD85" s="3"/>
      <c r="QYE85" s="3"/>
      <c r="QYF85" s="3"/>
      <c r="QYG85" s="3"/>
      <c r="QYH85" s="3"/>
      <c r="QYI85" s="3"/>
      <c r="QYJ85" s="3"/>
      <c r="QYK85" s="3"/>
      <c r="QYL85" s="3"/>
      <c r="QYM85" s="3"/>
      <c r="QYN85" s="3"/>
      <c r="QYO85" s="3"/>
      <c r="QYP85" s="3"/>
      <c r="QYQ85" s="3"/>
      <c r="QYR85" s="3"/>
      <c r="QYS85" s="3"/>
      <c r="QYT85" s="3"/>
      <c r="QYU85" s="3"/>
      <c r="QYV85" s="3"/>
      <c r="QYW85" s="3"/>
      <c r="QYX85" s="3"/>
      <c r="QYY85" s="3"/>
      <c r="QYZ85" s="3"/>
      <c r="QZA85" s="3"/>
      <c r="QZB85" s="3"/>
      <c r="QZC85" s="3"/>
      <c r="QZD85" s="3"/>
      <c r="QZE85" s="3"/>
      <c r="QZF85" s="3"/>
      <c r="QZG85" s="3"/>
      <c r="QZH85" s="3"/>
      <c r="QZI85" s="3"/>
      <c r="QZJ85" s="3"/>
      <c r="QZK85" s="3"/>
      <c r="QZL85" s="3"/>
      <c r="QZM85" s="3"/>
      <c r="QZN85" s="3"/>
      <c r="QZO85" s="3"/>
      <c r="QZP85" s="3"/>
      <c r="QZQ85" s="3"/>
      <c r="QZR85" s="3"/>
      <c r="QZS85" s="3"/>
      <c r="QZT85" s="3"/>
      <c r="QZU85" s="3"/>
      <c r="QZV85" s="3"/>
      <c r="QZW85" s="3"/>
      <c r="QZX85" s="3"/>
      <c r="QZY85" s="3"/>
      <c r="QZZ85" s="3"/>
      <c r="RAA85" s="3"/>
      <c r="RAB85" s="3"/>
      <c r="RAC85" s="3"/>
      <c r="RAD85" s="3"/>
      <c r="RAE85" s="3"/>
      <c r="RAF85" s="3"/>
      <c r="RAG85" s="3"/>
      <c r="RAH85" s="3"/>
      <c r="RAI85" s="3"/>
      <c r="RAJ85" s="3"/>
      <c r="RAK85" s="3"/>
      <c r="RAL85" s="3"/>
      <c r="RAM85" s="3"/>
      <c r="RAN85" s="3"/>
      <c r="RAO85" s="3"/>
      <c r="RAP85" s="3"/>
      <c r="RAQ85" s="3"/>
      <c r="RAR85" s="3"/>
      <c r="RAS85" s="3"/>
      <c r="RAT85" s="3"/>
      <c r="RAU85" s="3"/>
      <c r="RAV85" s="3"/>
      <c r="RAW85" s="3"/>
      <c r="RAX85" s="3"/>
      <c r="RAY85" s="3"/>
      <c r="RAZ85" s="3"/>
      <c r="RBA85" s="3"/>
      <c r="RBB85" s="3"/>
      <c r="RBC85" s="3"/>
      <c r="RBD85" s="3"/>
      <c r="RBE85" s="3"/>
      <c r="RBF85" s="3"/>
      <c r="RBG85" s="3"/>
      <c r="RBH85" s="3"/>
      <c r="RBI85" s="3"/>
      <c r="RBJ85" s="3"/>
      <c r="RBK85" s="3"/>
      <c r="RBL85" s="3"/>
      <c r="RBM85" s="3"/>
      <c r="RBN85" s="3"/>
      <c r="RBO85" s="3"/>
      <c r="RBP85" s="3"/>
      <c r="RBQ85" s="3"/>
      <c r="RBR85" s="3"/>
      <c r="RBS85" s="3"/>
      <c r="RBT85" s="3"/>
      <c r="RBU85" s="3"/>
      <c r="RBV85" s="3"/>
      <c r="RBW85" s="3"/>
      <c r="RBX85" s="3"/>
      <c r="RBY85" s="3"/>
      <c r="RBZ85" s="3"/>
      <c r="RCA85" s="3"/>
      <c r="RCB85" s="3"/>
      <c r="RCC85" s="3"/>
      <c r="RCD85" s="3"/>
      <c r="RCE85" s="3"/>
      <c r="RCF85" s="3"/>
      <c r="RCG85" s="3"/>
      <c r="RCH85" s="3"/>
      <c r="RCI85" s="3"/>
      <c r="RCJ85" s="3"/>
      <c r="RCK85" s="3"/>
      <c r="RCL85" s="3"/>
      <c r="RCM85" s="3"/>
      <c r="RCN85" s="3"/>
      <c r="RCO85" s="3"/>
      <c r="RCP85" s="3"/>
      <c r="RCQ85" s="3"/>
      <c r="RCR85" s="3"/>
      <c r="RCS85" s="3"/>
      <c r="RCT85" s="3"/>
      <c r="RCU85" s="3"/>
      <c r="RCV85" s="3"/>
      <c r="RCW85" s="3"/>
      <c r="RCX85" s="3"/>
      <c r="RCY85" s="3"/>
      <c r="RCZ85" s="3"/>
      <c r="RDA85" s="3"/>
      <c r="RDB85" s="3"/>
      <c r="RDC85" s="3"/>
      <c r="RDD85" s="3"/>
      <c r="RDE85" s="3"/>
      <c r="RDF85" s="3"/>
      <c r="RDG85" s="3"/>
      <c r="RDH85" s="3"/>
      <c r="RDI85" s="3"/>
      <c r="RDJ85" s="3"/>
      <c r="RDK85" s="3"/>
      <c r="RDL85" s="3"/>
      <c r="RDM85" s="3"/>
      <c r="RDN85" s="3"/>
      <c r="RDO85" s="3"/>
      <c r="RDP85" s="3"/>
      <c r="RDQ85" s="3"/>
      <c r="RDR85" s="3"/>
      <c r="RDS85" s="3"/>
      <c r="RDT85" s="3"/>
      <c r="RDU85" s="3"/>
      <c r="RDV85" s="3"/>
      <c r="RDW85" s="3"/>
      <c r="RDX85" s="3"/>
      <c r="RDY85" s="3"/>
      <c r="RDZ85" s="3"/>
      <c r="REA85" s="3"/>
      <c r="REB85" s="3"/>
      <c r="REC85" s="3"/>
      <c r="RED85" s="3"/>
      <c r="REE85" s="3"/>
      <c r="REF85" s="3"/>
      <c r="REG85" s="3"/>
      <c r="REH85" s="3"/>
      <c r="REI85" s="3"/>
      <c r="REJ85" s="3"/>
      <c r="REK85" s="3"/>
      <c r="REL85" s="3"/>
      <c r="REM85" s="3"/>
      <c r="REN85" s="3"/>
      <c r="REO85" s="3"/>
      <c r="REP85" s="3"/>
      <c r="REQ85" s="3"/>
      <c r="RER85" s="3"/>
      <c r="RES85" s="3"/>
      <c r="RET85" s="3"/>
      <c r="REU85" s="3"/>
      <c r="REV85" s="3"/>
      <c r="REW85" s="3"/>
      <c r="REX85" s="3"/>
      <c r="REY85" s="3"/>
      <c r="REZ85" s="3"/>
      <c r="RFA85" s="3"/>
      <c r="RFB85" s="3"/>
      <c r="RFC85" s="3"/>
      <c r="RFD85" s="3"/>
      <c r="RFE85" s="3"/>
      <c r="RFF85" s="3"/>
      <c r="RFG85" s="3"/>
      <c r="RFH85" s="3"/>
      <c r="RFI85" s="3"/>
      <c r="RFJ85" s="3"/>
      <c r="RFK85" s="3"/>
      <c r="RFL85" s="3"/>
      <c r="RFM85" s="3"/>
      <c r="RFN85" s="3"/>
      <c r="RFO85" s="3"/>
      <c r="RFP85" s="3"/>
      <c r="RFQ85" s="3"/>
      <c r="RFR85" s="3"/>
      <c r="RFS85" s="3"/>
      <c r="RFT85" s="3"/>
      <c r="RFU85" s="3"/>
      <c r="RFV85" s="3"/>
      <c r="RFW85" s="3"/>
      <c r="RFX85" s="3"/>
      <c r="RFY85" s="3"/>
      <c r="RFZ85" s="3"/>
      <c r="RGA85" s="3"/>
      <c r="RGB85" s="3"/>
      <c r="RGC85" s="3"/>
      <c r="RGD85" s="3"/>
      <c r="RGE85" s="3"/>
      <c r="RGF85" s="3"/>
      <c r="RGG85" s="3"/>
      <c r="RGH85" s="3"/>
      <c r="RGI85" s="3"/>
      <c r="RGJ85" s="3"/>
      <c r="RGK85" s="3"/>
      <c r="RGL85" s="3"/>
      <c r="RGM85" s="3"/>
      <c r="RGN85" s="3"/>
      <c r="RGO85" s="3"/>
      <c r="RGP85" s="3"/>
      <c r="RGQ85" s="3"/>
      <c r="RGR85" s="3"/>
      <c r="RGS85" s="3"/>
      <c r="RGT85" s="3"/>
      <c r="RGU85" s="3"/>
      <c r="RGV85" s="3"/>
      <c r="RGW85" s="3"/>
      <c r="RGX85" s="3"/>
      <c r="RGY85" s="3"/>
      <c r="RGZ85" s="3"/>
      <c r="RHA85" s="3"/>
      <c r="RHB85" s="3"/>
      <c r="RHC85" s="3"/>
      <c r="RHD85" s="3"/>
      <c r="RHE85" s="3"/>
      <c r="RHF85" s="3"/>
      <c r="RHG85" s="3"/>
      <c r="RHH85" s="3"/>
      <c r="RHI85" s="3"/>
      <c r="RHJ85" s="3"/>
      <c r="RHK85" s="3"/>
      <c r="RHL85" s="3"/>
      <c r="RHM85" s="3"/>
      <c r="RHN85" s="3"/>
      <c r="RHO85" s="3"/>
      <c r="RHP85" s="3"/>
      <c r="RHQ85" s="3"/>
      <c r="RHR85" s="3"/>
      <c r="RHS85" s="3"/>
      <c r="RHT85" s="3"/>
      <c r="RHU85" s="3"/>
      <c r="RHV85" s="3"/>
      <c r="RHW85" s="3"/>
      <c r="RHX85" s="3"/>
      <c r="RHY85" s="3"/>
      <c r="RHZ85" s="3"/>
      <c r="RIA85" s="3"/>
      <c r="RIB85" s="3"/>
      <c r="RIC85" s="3"/>
      <c r="RID85" s="3"/>
      <c r="RIE85" s="3"/>
      <c r="RIF85" s="3"/>
      <c r="RIG85" s="3"/>
      <c r="RIH85" s="3"/>
      <c r="RII85" s="3"/>
      <c r="RIJ85" s="3"/>
      <c r="RIK85" s="3"/>
      <c r="RIL85" s="3"/>
      <c r="RIM85" s="3"/>
      <c r="RIN85" s="3"/>
      <c r="RIO85" s="3"/>
      <c r="RIP85" s="3"/>
      <c r="RIQ85" s="3"/>
      <c r="RIR85" s="3"/>
      <c r="RIS85" s="3"/>
      <c r="RIT85" s="3"/>
      <c r="RIU85" s="3"/>
      <c r="RIV85" s="3"/>
      <c r="RIW85" s="3"/>
      <c r="RIX85" s="3"/>
      <c r="RIY85" s="3"/>
      <c r="RIZ85" s="3"/>
      <c r="RJA85" s="3"/>
      <c r="RJB85" s="3"/>
      <c r="RJC85" s="3"/>
      <c r="RJD85" s="3"/>
      <c r="RJE85" s="3"/>
      <c r="RJF85" s="3"/>
      <c r="RJG85" s="3"/>
      <c r="RJH85" s="3"/>
      <c r="RJI85" s="3"/>
      <c r="RJJ85" s="3"/>
      <c r="RJK85" s="3"/>
      <c r="RJL85" s="3"/>
      <c r="RJM85" s="3"/>
      <c r="RJN85" s="3"/>
      <c r="RJO85" s="3"/>
      <c r="RJP85" s="3"/>
      <c r="RJQ85" s="3"/>
      <c r="RJR85" s="3"/>
      <c r="RJS85" s="3"/>
      <c r="RJT85" s="3"/>
      <c r="RJU85" s="3"/>
      <c r="RJV85" s="3"/>
      <c r="RJW85" s="3"/>
      <c r="RJX85" s="3"/>
      <c r="RJY85" s="3"/>
      <c r="RJZ85" s="3"/>
      <c r="RKA85" s="3"/>
      <c r="RKB85" s="3"/>
      <c r="RKC85" s="3"/>
      <c r="RKD85" s="3"/>
      <c r="RKE85" s="3"/>
      <c r="RKF85" s="3"/>
      <c r="RKG85" s="3"/>
      <c r="RKH85" s="3"/>
      <c r="RKI85" s="3"/>
      <c r="RKJ85" s="3"/>
      <c r="RKK85" s="3"/>
      <c r="RKL85" s="3"/>
      <c r="RKM85" s="3"/>
      <c r="RKN85" s="3"/>
      <c r="RKO85" s="3"/>
      <c r="RKP85" s="3"/>
      <c r="RKQ85" s="3"/>
      <c r="RKR85" s="3"/>
      <c r="RKS85" s="3"/>
      <c r="RKT85" s="3"/>
      <c r="RKU85" s="3"/>
      <c r="RKV85" s="3"/>
      <c r="RKW85" s="3"/>
      <c r="RKX85" s="3"/>
      <c r="RKY85" s="3"/>
      <c r="RKZ85" s="3"/>
      <c r="RLA85" s="3"/>
      <c r="RLB85" s="3"/>
      <c r="RLC85" s="3"/>
      <c r="RLD85" s="3"/>
      <c r="RLE85" s="3"/>
      <c r="RLF85" s="3"/>
      <c r="RLG85" s="3"/>
      <c r="RLH85" s="3"/>
      <c r="RLI85" s="3"/>
      <c r="RLJ85" s="3"/>
      <c r="RLK85" s="3"/>
      <c r="RLL85" s="3"/>
      <c r="RLM85" s="3"/>
      <c r="RLN85" s="3"/>
      <c r="RLO85" s="3"/>
      <c r="RLP85" s="3"/>
      <c r="RLQ85" s="3"/>
      <c r="RLR85" s="3"/>
      <c r="RLS85" s="3"/>
      <c r="RLT85" s="3"/>
      <c r="RLU85" s="3"/>
      <c r="RLV85" s="3"/>
      <c r="RLW85" s="3"/>
      <c r="RLX85" s="3"/>
      <c r="RLY85" s="3"/>
      <c r="RLZ85" s="3"/>
      <c r="RMA85" s="3"/>
      <c r="RMB85" s="3"/>
      <c r="RMC85" s="3"/>
      <c r="RMD85" s="3"/>
      <c r="RME85" s="3"/>
      <c r="RMF85" s="3"/>
      <c r="RMG85" s="3"/>
      <c r="RMH85" s="3"/>
      <c r="RMI85" s="3"/>
      <c r="RMJ85" s="3"/>
      <c r="RMK85" s="3"/>
      <c r="RML85" s="3"/>
      <c r="RMM85" s="3"/>
      <c r="RMN85" s="3"/>
      <c r="RMO85" s="3"/>
      <c r="RMP85" s="3"/>
      <c r="RMQ85" s="3"/>
      <c r="RMR85" s="3"/>
      <c r="RMS85" s="3"/>
      <c r="RMT85" s="3"/>
      <c r="RMU85" s="3"/>
      <c r="RMV85" s="3"/>
      <c r="RMW85" s="3"/>
      <c r="RMX85" s="3"/>
      <c r="RMY85" s="3"/>
      <c r="RMZ85" s="3"/>
      <c r="RNA85" s="3"/>
      <c r="RNB85" s="3"/>
      <c r="RNC85" s="3"/>
      <c r="RND85" s="3"/>
      <c r="RNE85" s="3"/>
      <c r="RNF85" s="3"/>
      <c r="RNG85" s="3"/>
      <c r="RNH85" s="3"/>
      <c r="RNI85" s="3"/>
      <c r="RNJ85" s="3"/>
      <c r="RNK85" s="3"/>
      <c r="RNL85" s="3"/>
      <c r="RNM85" s="3"/>
      <c r="RNN85" s="3"/>
      <c r="RNO85" s="3"/>
      <c r="RNP85" s="3"/>
      <c r="RNQ85" s="3"/>
      <c r="RNR85" s="3"/>
      <c r="RNS85" s="3"/>
      <c r="RNT85" s="3"/>
      <c r="RNU85" s="3"/>
      <c r="RNV85" s="3"/>
      <c r="RNW85" s="3"/>
      <c r="RNX85" s="3"/>
      <c r="RNY85" s="3"/>
      <c r="RNZ85" s="3"/>
      <c r="ROA85" s="3"/>
      <c r="ROB85" s="3"/>
      <c r="ROC85" s="3"/>
      <c r="ROD85" s="3"/>
      <c r="ROE85" s="3"/>
      <c r="ROF85" s="3"/>
      <c r="ROG85" s="3"/>
      <c r="ROH85" s="3"/>
      <c r="ROI85" s="3"/>
      <c r="ROJ85" s="3"/>
      <c r="ROK85" s="3"/>
      <c r="ROL85" s="3"/>
      <c r="ROM85" s="3"/>
      <c r="RON85" s="3"/>
      <c r="ROO85" s="3"/>
      <c r="ROP85" s="3"/>
      <c r="ROQ85" s="3"/>
      <c r="ROR85" s="3"/>
      <c r="ROS85" s="3"/>
      <c r="ROT85" s="3"/>
      <c r="ROU85" s="3"/>
      <c r="ROV85" s="3"/>
      <c r="ROW85" s="3"/>
      <c r="ROX85" s="3"/>
      <c r="ROY85" s="3"/>
      <c r="ROZ85" s="3"/>
      <c r="RPA85" s="3"/>
      <c r="RPB85" s="3"/>
      <c r="RPC85" s="3"/>
      <c r="RPD85" s="3"/>
      <c r="RPE85" s="3"/>
      <c r="RPF85" s="3"/>
      <c r="RPG85" s="3"/>
      <c r="RPH85" s="3"/>
      <c r="RPI85" s="3"/>
      <c r="RPJ85" s="3"/>
      <c r="RPK85" s="3"/>
      <c r="RPL85" s="3"/>
      <c r="RPM85" s="3"/>
      <c r="RPN85" s="3"/>
      <c r="RPO85" s="3"/>
      <c r="RPP85" s="3"/>
      <c r="RPQ85" s="3"/>
      <c r="RPR85" s="3"/>
      <c r="RPS85" s="3"/>
      <c r="RPT85" s="3"/>
      <c r="RPU85" s="3"/>
      <c r="RPV85" s="3"/>
      <c r="RPW85" s="3"/>
      <c r="RPX85" s="3"/>
      <c r="RPY85" s="3"/>
      <c r="RPZ85" s="3"/>
      <c r="RQA85" s="3"/>
      <c r="RQB85" s="3"/>
      <c r="RQC85" s="3"/>
      <c r="RQD85" s="3"/>
      <c r="RQE85" s="3"/>
      <c r="RQF85" s="3"/>
      <c r="RQG85" s="3"/>
      <c r="RQH85" s="3"/>
      <c r="RQI85" s="3"/>
      <c r="RQJ85" s="3"/>
      <c r="RQK85" s="3"/>
      <c r="RQL85" s="3"/>
      <c r="RQM85" s="3"/>
      <c r="RQN85" s="3"/>
      <c r="RQO85" s="3"/>
      <c r="RQP85" s="3"/>
      <c r="RQQ85" s="3"/>
      <c r="RQR85" s="3"/>
      <c r="RQS85" s="3"/>
      <c r="RQT85" s="3"/>
      <c r="RQU85" s="3"/>
      <c r="RQV85" s="3"/>
      <c r="RQW85" s="3"/>
      <c r="RQX85" s="3"/>
      <c r="RQY85" s="3"/>
      <c r="RQZ85" s="3"/>
      <c r="RRA85" s="3"/>
      <c r="RRB85" s="3"/>
      <c r="RRC85" s="3"/>
      <c r="RRD85" s="3"/>
      <c r="RRE85" s="3"/>
      <c r="RRF85" s="3"/>
      <c r="RRG85" s="3"/>
      <c r="RRH85" s="3"/>
      <c r="RRI85" s="3"/>
      <c r="RRJ85" s="3"/>
      <c r="RRK85" s="3"/>
      <c r="RRL85" s="3"/>
      <c r="RRM85" s="3"/>
      <c r="RRN85" s="3"/>
      <c r="RRO85" s="3"/>
      <c r="RRP85" s="3"/>
      <c r="RRQ85" s="3"/>
      <c r="RRR85" s="3"/>
      <c r="RRS85" s="3"/>
      <c r="RRT85" s="3"/>
      <c r="RRU85" s="3"/>
      <c r="RRV85" s="3"/>
      <c r="RRW85" s="3"/>
      <c r="RRX85" s="3"/>
      <c r="RRY85" s="3"/>
      <c r="RRZ85" s="3"/>
      <c r="RSA85" s="3"/>
      <c r="RSB85" s="3"/>
      <c r="RSC85" s="3"/>
      <c r="RSD85" s="3"/>
      <c r="RSE85" s="3"/>
      <c r="RSF85" s="3"/>
      <c r="RSG85" s="3"/>
      <c r="RSH85" s="3"/>
      <c r="RSI85" s="3"/>
      <c r="RSJ85" s="3"/>
      <c r="RSK85" s="3"/>
      <c r="RSL85" s="3"/>
      <c r="RSM85" s="3"/>
      <c r="RSN85" s="3"/>
      <c r="RSO85" s="3"/>
      <c r="RSP85" s="3"/>
      <c r="RSQ85" s="3"/>
      <c r="RSR85" s="3"/>
      <c r="RSS85" s="3"/>
      <c r="RST85" s="3"/>
      <c r="RSU85" s="3"/>
      <c r="RSV85" s="3"/>
      <c r="RSW85" s="3"/>
      <c r="RSX85" s="3"/>
      <c r="RSY85" s="3"/>
      <c r="RSZ85" s="3"/>
      <c r="RTA85" s="3"/>
      <c r="RTB85" s="3"/>
      <c r="RTC85" s="3"/>
      <c r="RTD85" s="3"/>
      <c r="RTE85" s="3"/>
      <c r="RTF85" s="3"/>
      <c r="RTG85" s="3"/>
      <c r="RTH85" s="3"/>
      <c r="RTI85" s="3"/>
      <c r="RTJ85" s="3"/>
      <c r="RTK85" s="3"/>
      <c r="RTL85" s="3"/>
      <c r="RTM85" s="3"/>
      <c r="RTN85" s="3"/>
      <c r="RTO85" s="3"/>
      <c r="RTP85" s="3"/>
      <c r="RTQ85" s="3"/>
      <c r="RTR85" s="3"/>
      <c r="RTS85" s="3"/>
      <c r="RTT85" s="3"/>
      <c r="RTU85" s="3"/>
      <c r="RTV85" s="3"/>
      <c r="RTW85" s="3"/>
      <c r="RTX85" s="3"/>
      <c r="RTY85" s="3"/>
      <c r="RTZ85" s="3"/>
      <c r="RUA85" s="3"/>
      <c r="RUB85" s="3"/>
      <c r="RUC85" s="3"/>
      <c r="RUD85" s="3"/>
      <c r="RUE85" s="3"/>
      <c r="RUF85" s="3"/>
      <c r="RUG85" s="3"/>
      <c r="RUH85" s="3"/>
      <c r="RUI85" s="3"/>
      <c r="RUJ85" s="3"/>
      <c r="RUK85" s="3"/>
      <c r="RUL85" s="3"/>
      <c r="RUM85" s="3"/>
      <c r="RUN85" s="3"/>
      <c r="RUO85" s="3"/>
      <c r="RUP85" s="3"/>
      <c r="RUQ85" s="3"/>
      <c r="RUR85" s="3"/>
      <c r="RUS85" s="3"/>
      <c r="RUT85" s="3"/>
      <c r="RUU85" s="3"/>
      <c r="RUV85" s="3"/>
      <c r="RUW85" s="3"/>
      <c r="RUX85" s="3"/>
      <c r="RUY85" s="3"/>
      <c r="RUZ85" s="3"/>
      <c r="RVA85" s="3"/>
      <c r="RVB85" s="3"/>
      <c r="RVC85" s="3"/>
      <c r="RVD85" s="3"/>
      <c r="RVE85" s="3"/>
      <c r="RVF85" s="3"/>
      <c r="RVG85" s="3"/>
      <c r="RVH85" s="3"/>
      <c r="RVI85" s="3"/>
      <c r="RVJ85" s="3"/>
      <c r="RVK85" s="3"/>
      <c r="RVL85" s="3"/>
      <c r="RVM85" s="3"/>
      <c r="RVN85" s="3"/>
      <c r="RVO85" s="3"/>
      <c r="RVP85" s="3"/>
      <c r="RVQ85" s="3"/>
      <c r="RVR85" s="3"/>
      <c r="RVS85" s="3"/>
      <c r="RVT85" s="3"/>
      <c r="RVU85" s="3"/>
      <c r="RVV85" s="3"/>
      <c r="RVW85" s="3"/>
      <c r="RVX85" s="3"/>
      <c r="RVY85" s="3"/>
      <c r="RVZ85" s="3"/>
      <c r="RWA85" s="3"/>
      <c r="RWB85" s="3"/>
      <c r="RWC85" s="3"/>
      <c r="RWD85" s="3"/>
      <c r="RWE85" s="3"/>
      <c r="RWF85" s="3"/>
      <c r="RWG85" s="3"/>
      <c r="RWH85" s="3"/>
      <c r="RWI85" s="3"/>
      <c r="RWJ85" s="3"/>
      <c r="RWK85" s="3"/>
      <c r="RWL85" s="3"/>
      <c r="RWM85" s="3"/>
      <c r="RWN85" s="3"/>
      <c r="RWO85" s="3"/>
      <c r="RWP85" s="3"/>
      <c r="RWQ85" s="3"/>
      <c r="RWR85" s="3"/>
      <c r="RWS85" s="3"/>
      <c r="RWT85" s="3"/>
      <c r="RWU85" s="3"/>
      <c r="RWV85" s="3"/>
      <c r="RWW85" s="3"/>
      <c r="RWX85" s="3"/>
      <c r="RWY85" s="3"/>
      <c r="RWZ85" s="3"/>
      <c r="RXA85" s="3"/>
      <c r="RXB85" s="3"/>
      <c r="RXC85" s="3"/>
      <c r="RXD85" s="3"/>
      <c r="RXE85" s="3"/>
      <c r="RXF85" s="3"/>
      <c r="RXG85" s="3"/>
      <c r="RXH85" s="3"/>
      <c r="RXI85" s="3"/>
      <c r="RXJ85" s="3"/>
      <c r="RXK85" s="3"/>
      <c r="RXL85" s="3"/>
      <c r="RXM85" s="3"/>
      <c r="RXN85" s="3"/>
      <c r="RXO85" s="3"/>
      <c r="RXP85" s="3"/>
      <c r="RXQ85" s="3"/>
      <c r="RXR85" s="3"/>
      <c r="RXS85" s="3"/>
      <c r="RXT85" s="3"/>
      <c r="RXU85" s="3"/>
      <c r="RXV85" s="3"/>
      <c r="RXW85" s="3"/>
      <c r="RXX85" s="3"/>
      <c r="RXY85" s="3"/>
      <c r="RXZ85" s="3"/>
      <c r="RYA85" s="3"/>
      <c r="RYB85" s="3"/>
      <c r="RYC85" s="3"/>
      <c r="RYD85" s="3"/>
      <c r="RYE85" s="3"/>
      <c r="RYF85" s="3"/>
      <c r="RYG85" s="3"/>
      <c r="RYH85" s="3"/>
      <c r="RYI85" s="3"/>
      <c r="RYJ85" s="3"/>
      <c r="RYK85" s="3"/>
      <c r="RYL85" s="3"/>
      <c r="RYM85" s="3"/>
      <c r="RYN85" s="3"/>
      <c r="RYO85" s="3"/>
      <c r="RYP85" s="3"/>
      <c r="RYQ85" s="3"/>
      <c r="RYR85" s="3"/>
      <c r="RYS85" s="3"/>
      <c r="RYT85" s="3"/>
      <c r="RYU85" s="3"/>
      <c r="RYV85" s="3"/>
      <c r="RYW85" s="3"/>
      <c r="RYX85" s="3"/>
      <c r="RYY85" s="3"/>
      <c r="RYZ85" s="3"/>
      <c r="RZA85" s="3"/>
      <c r="RZB85" s="3"/>
      <c r="RZC85" s="3"/>
      <c r="RZD85" s="3"/>
      <c r="RZE85" s="3"/>
      <c r="RZF85" s="3"/>
      <c r="RZG85" s="3"/>
      <c r="RZH85" s="3"/>
      <c r="RZI85" s="3"/>
      <c r="RZJ85" s="3"/>
      <c r="RZK85" s="3"/>
      <c r="RZL85" s="3"/>
      <c r="RZM85" s="3"/>
      <c r="RZN85" s="3"/>
      <c r="RZO85" s="3"/>
      <c r="RZP85" s="3"/>
      <c r="RZQ85" s="3"/>
      <c r="RZR85" s="3"/>
      <c r="RZS85" s="3"/>
      <c r="RZT85" s="3"/>
      <c r="RZU85" s="3"/>
      <c r="RZV85" s="3"/>
      <c r="RZW85" s="3"/>
      <c r="RZX85" s="3"/>
      <c r="RZY85" s="3"/>
      <c r="RZZ85" s="3"/>
      <c r="SAA85" s="3"/>
      <c r="SAB85" s="3"/>
      <c r="SAC85" s="3"/>
      <c r="SAD85" s="3"/>
      <c r="SAE85" s="3"/>
      <c r="SAF85" s="3"/>
      <c r="SAG85" s="3"/>
      <c r="SAH85" s="3"/>
      <c r="SAI85" s="3"/>
      <c r="SAJ85" s="3"/>
      <c r="SAK85" s="3"/>
      <c r="SAL85" s="3"/>
      <c r="SAM85" s="3"/>
      <c r="SAN85" s="3"/>
      <c r="SAO85" s="3"/>
      <c r="SAP85" s="3"/>
      <c r="SAQ85" s="3"/>
      <c r="SAR85" s="3"/>
      <c r="SAS85" s="3"/>
      <c r="SAT85" s="3"/>
      <c r="SAU85" s="3"/>
      <c r="SAV85" s="3"/>
      <c r="SAW85" s="3"/>
      <c r="SAX85" s="3"/>
      <c r="SAY85" s="3"/>
      <c r="SAZ85" s="3"/>
      <c r="SBA85" s="3"/>
      <c r="SBB85" s="3"/>
      <c r="SBC85" s="3"/>
      <c r="SBD85" s="3"/>
      <c r="SBE85" s="3"/>
      <c r="SBF85" s="3"/>
      <c r="SBG85" s="3"/>
      <c r="SBH85" s="3"/>
      <c r="SBI85" s="3"/>
      <c r="SBJ85" s="3"/>
      <c r="SBK85" s="3"/>
      <c r="SBL85" s="3"/>
      <c r="SBM85" s="3"/>
      <c r="SBN85" s="3"/>
      <c r="SBO85" s="3"/>
      <c r="SBP85" s="3"/>
      <c r="SBQ85" s="3"/>
      <c r="SBR85" s="3"/>
      <c r="SBS85" s="3"/>
      <c r="SBT85" s="3"/>
      <c r="SBU85" s="3"/>
      <c r="SBV85" s="3"/>
      <c r="SBW85" s="3"/>
      <c r="SBX85" s="3"/>
      <c r="SBY85" s="3"/>
      <c r="SBZ85" s="3"/>
      <c r="SCA85" s="3"/>
      <c r="SCB85" s="3"/>
      <c r="SCC85" s="3"/>
      <c r="SCD85" s="3"/>
      <c r="SCE85" s="3"/>
      <c r="SCF85" s="3"/>
      <c r="SCG85" s="3"/>
      <c r="SCH85" s="3"/>
      <c r="SCI85" s="3"/>
      <c r="SCJ85" s="3"/>
      <c r="SCK85" s="3"/>
      <c r="SCL85" s="3"/>
      <c r="SCM85" s="3"/>
      <c r="SCN85" s="3"/>
      <c r="SCO85" s="3"/>
      <c r="SCP85" s="3"/>
      <c r="SCQ85" s="3"/>
      <c r="SCR85" s="3"/>
      <c r="SCS85" s="3"/>
      <c r="SCT85" s="3"/>
      <c r="SCU85" s="3"/>
      <c r="SCV85" s="3"/>
      <c r="SCW85" s="3"/>
      <c r="SCX85" s="3"/>
      <c r="SCY85" s="3"/>
      <c r="SCZ85" s="3"/>
      <c r="SDA85" s="3"/>
      <c r="SDB85" s="3"/>
      <c r="SDC85" s="3"/>
      <c r="SDD85" s="3"/>
      <c r="SDE85" s="3"/>
      <c r="SDF85" s="3"/>
      <c r="SDG85" s="3"/>
      <c r="SDH85" s="3"/>
      <c r="SDI85" s="3"/>
      <c r="SDJ85" s="3"/>
      <c r="SDK85" s="3"/>
      <c r="SDL85" s="3"/>
      <c r="SDM85" s="3"/>
      <c r="SDN85" s="3"/>
      <c r="SDO85" s="3"/>
      <c r="SDP85" s="3"/>
      <c r="SDQ85" s="3"/>
      <c r="SDR85" s="3"/>
      <c r="SDS85" s="3"/>
      <c r="SDT85" s="3"/>
      <c r="SDU85" s="3"/>
      <c r="SDV85" s="3"/>
      <c r="SDW85" s="3"/>
      <c r="SDX85" s="3"/>
      <c r="SDY85" s="3"/>
      <c r="SDZ85" s="3"/>
      <c r="SEA85" s="3"/>
      <c r="SEB85" s="3"/>
      <c r="SEC85" s="3"/>
      <c r="SED85" s="3"/>
      <c r="SEE85" s="3"/>
      <c r="SEF85" s="3"/>
      <c r="SEG85" s="3"/>
      <c r="SEH85" s="3"/>
      <c r="SEI85" s="3"/>
      <c r="SEJ85" s="3"/>
      <c r="SEK85" s="3"/>
      <c r="SEL85" s="3"/>
      <c r="SEM85" s="3"/>
      <c r="SEN85" s="3"/>
      <c r="SEO85" s="3"/>
      <c r="SEP85" s="3"/>
      <c r="SEQ85" s="3"/>
      <c r="SER85" s="3"/>
      <c r="SES85" s="3"/>
      <c r="SET85" s="3"/>
      <c r="SEU85" s="3"/>
      <c r="SEV85" s="3"/>
      <c r="SEW85" s="3"/>
      <c r="SEX85" s="3"/>
      <c r="SEY85" s="3"/>
      <c r="SEZ85" s="3"/>
      <c r="SFA85" s="3"/>
      <c r="SFB85" s="3"/>
      <c r="SFC85" s="3"/>
      <c r="SFD85" s="3"/>
      <c r="SFE85" s="3"/>
      <c r="SFF85" s="3"/>
      <c r="SFG85" s="3"/>
      <c r="SFH85" s="3"/>
      <c r="SFI85" s="3"/>
      <c r="SFJ85" s="3"/>
      <c r="SFK85" s="3"/>
      <c r="SFL85" s="3"/>
      <c r="SFM85" s="3"/>
      <c r="SFN85" s="3"/>
      <c r="SFO85" s="3"/>
      <c r="SFP85" s="3"/>
      <c r="SFQ85" s="3"/>
      <c r="SFR85" s="3"/>
      <c r="SFS85" s="3"/>
      <c r="SFT85" s="3"/>
      <c r="SFU85" s="3"/>
      <c r="SFV85" s="3"/>
      <c r="SFW85" s="3"/>
      <c r="SFX85" s="3"/>
      <c r="SFY85" s="3"/>
      <c r="SFZ85" s="3"/>
      <c r="SGA85" s="3"/>
      <c r="SGB85" s="3"/>
      <c r="SGC85" s="3"/>
      <c r="SGD85" s="3"/>
      <c r="SGE85" s="3"/>
      <c r="SGF85" s="3"/>
      <c r="SGG85" s="3"/>
      <c r="SGH85" s="3"/>
      <c r="SGI85" s="3"/>
      <c r="SGJ85" s="3"/>
      <c r="SGK85" s="3"/>
      <c r="SGL85" s="3"/>
      <c r="SGM85" s="3"/>
      <c r="SGN85" s="3"/>
      <c r="SGO85" s="3"/>
      <c r="SGP85" s="3"/>
      <c r="SGQ85" s="3"/>
      <c r="SGR85" s="3"/>
      <c r="SGS85" s="3"/>
      <c r="SGT85" s="3"/>
      <c r="SGU85" s="3"/>
      <c r="SGV85" s="3"/>
      <c r="SGW85" s="3"/>
      <c r="SGX85" s="3"/>
      <c r="SGY85" s="3"/>
      <c r="SGZ85" s="3"/>
      <c r="SHA85" s="3"/>
      <c r="SHB85" s="3"/>
      <c r="SHC85" s="3"/>
      <c r="SHD85" s="3"/>
      <c r="SHE85" s="3"/>
      <c r="SHF85" s="3"/>
      <c r="SHG85" s="3"/>
      <c r="SHH85" s="3"/>
      <c r="SHI85" s="3"/>
      <c r="SHJ85" s="3"/>
      <c r="SHK85" s="3"/>
      <c r="SHL85" s="3"/>
      <c r="SHM85" s="3"/>
      <c r="SHN85" s="3"/>
      <c r="SHO85" s="3"/>
      <c r="SHP85" s="3"/>
      <c r="SHQ85" s="3"/>
      <c r="SHR85" s="3"/>
      <c r="SHS85" s="3"/>
      <c r="SHT85" s="3"/>
      <c r="SHU85" s="3"/>
      <c r="SHV85" s="3"/>
      <c r="SHW85" s="3"/>
      <c r="SHX85" s="3"/>
      <c r="SHY85" s="3"/>
      <c r="SHZ85" s="3"/>
      <c r="SIA85" s="3"/>
      <c r="SIB85" s="3"/>
      <c r="SIC85" s="3"/>
      <c r="SID85" s="3"/>
      <c r="SIE85" s="3"/>
      <c r="SIF85" s="3"/>
      <c r="SIG85" s="3"/>
      <c r="SIH85" s="3"/>
      <c r="SII85" s="3"/>
      <c r="SIJ85" s="3"/>
      <c r="SIK85" s="3"/>
      <c r="SIL85" s="3"/>
      <c r="SIM85" s="3"/>
      <c r="SIN85" s="3"/>
      <c r="SIO85" s="3"/>
      <c r="SIP85" s="3"/>
      <c r="SIQ85" s="3"/>
      <c r="SIR85" s="3"/>
      <c r="SIS85" s="3"/>
      <c r="SIT85" s="3"/>
      <c r="SIU85" s="3"/>
      <c r="SIV85" s="3"/>
      <c r="SIW85" s="3"/>
      <c r="SIX85" s="3"/>
      <c r="SIY85" s="3"/>
      <c r="SIZ85" s="3"/>
      <c r="SJA85" s="3"/>
      <c r="SJB85" s="3"/>
      <c r="SJC85" s="3"/>
      <c r="SJD85" s="3"/>
      <c r="SJE85" s="3"/>
      <c r="SJF85" s="3"/>
      <c r="SJG85" s="3"/>
      <c r="SJH85" s="3"/>
      <c r="SJI85" s="3"/>
      <c r="SJJ85" s="3"/>
      <c r="SJK85" s="3"/>
      <c r="SJL85" s="3"/>
      <c r="SJM85" s="3"/>
      <c r="SJN85" s="3"/>
      <c r="SJO85" s="3"/>
      <c r="SJP85" s="3"/>
      <c r="SJQ85" s="3"/>
      <c r="SJR85" s="3"/>
      <c r="SJS85" s="3"/>
      <c r="SJT85" s="3"/>
      <c r="SJU85" s="3"/>
      <c r="SJV85" s="3"/>
      <c r="SJW85" s="3"/>
      <c r="SJX85" s="3"/>
      <c r="SJY85" s="3"/>
      <c r="SJZ85" s="3"/>
      <c r="SKA85" s="3"/>
      <c r="SKB85" s="3"/>
      <c r="SKC85" s="3"/>
      <c r="SKD85" s="3"/>
      <c r="SKE85" s="3"/>
      <c r="SKF85" s="3"/>
      <c r="SKG85" s="3"/>
      <c r="SKH85" s="3"/>
      <c r="SKI85" s="3"/>
      <c r="SKJ85" s="3"/>
      <c r="SKK85" s="3"/>
      <c r="SKL85" s="3"/>
      <c r="SKM85" s="3"/>
      <c r="SKN85" s="3"/>
      <c r="SKO85" s="3"/>
      <c r="SKP85" s="3"/>
      <c r="SKQ85" s="3"/>
      <c r="SKR85" s="3"/>
      <c r="SKS85" s="3"/>
      <c r="SKT85" s="3"/>
      <c r="SKU85" s="3"/>
      <c r="SKV85" s="3"/>
      <c r="SKW85" s="3"/>
      <c r="SKX85" s="3"/>
      <c r="SKY85" s="3"/>
      <c r="SKZ85" s="3"/>
      <c r="SLA85" s="3"/>
      <c r="SLB85" s="3"/>
      <c r="SLC85" s="3"/>
      <c r="SLD85" s="3"/>
      <c r="SLE85" s="3"/>
      <c r="SLF85" s="3"/>
      <c r="SLG85" s="3"/>
      <c r="SLH85" s="3"/>
      <c r="SLI85" s="3"/>
      <c r="SLJ85" s="3"/>
      <c r="SLK85" s="3"/>
      <c r="SLL85" s="3"/>
      <c r="SLM85" s="3"/>
      <c r="SLN85" s="3"/>
      <c r="SLO85" s="3"/>
      <c r="SLP85" s="3"/>
      <c r="SLQ85" s="3"/>
      <c r="SLR85" s="3"/>
      <c r="SLS85" s="3"/>
      <c r="SLT85" s="3"/>
      <c r="SLU85" s="3"/>
      <c r="SLV85" s="3"/>
      <c r="SLW85" s="3"/>
      <c r="SLX85" s="3"/>
      <c r="SLY85" s="3"/>
      <c r="SLZ85" s="3"/>
      <c r="SMA85" s="3"/>
      <c r="SMB85" s="3"/>
      <c r="SMC85" s="3"/>
      <c r="SMD85" s="3"/>
      <c r="SME85" s="3"/>
      <c r="SMF85" s="3"/>
      <c r="SMG85" s="3"/>
      <c r="SMH85" s="3"/>
      <c r="SMI85" s="3"/>
      <c r="SMJ85" s="3"/>
      <c r="SMK85" s="3"/>
      <c r="SML85" s="3"/>
      <c r="SMM85" s="3"/>
      <c r="SMN85" s="3"/>
      <c r="SMO85" s="3"/>
      <c r="SMP85" s="3"/>
      <c r="SMQ85" s="3"/>
      <c r="SMR85" s="3"/>
      <c r="SMS85" s="3"/>
      <c r="SMT85" s="3"/>
      <c r="SMU85" s="3"/>
      <c r="SMV85" s="3"/>
      <c r="SMW85" s="3"/>
      <c r="SMX85" s="3"/>
      <c r="SMY85" s="3"/>
      <c r="SMZ85" s="3"/>
      <c r="SNA85" s="3"/>
      <c r="SNB85" s="3"/>
      <c r="SNC85" s="3"/>
      <c r="SND85" s="3"/>
      <c r="SNE85" s="3"/>
      <c r="SNF85" s="3"/>
      <c r="SNG85" s="3"/>
      <c r="SNH85" s="3"/>
      <c r="SNI85" s="3"/>
      <c r="SNJ85" s="3"/>
      <c r="SNK85" s="3"/>
      <c r="SNL85" s="3"/>
      <c r="SNM85" s="3"/>
      <c r="SNN85" s="3"/>
      <c r="SNO85" s="3"/>
      <c r="SNP85" s="3"/>
      <c r="SNQ85" s="3"/>
      <c r="SNR85" s="3"/>
      <c r="SNS85" s="3"/>
      <c r="SNT85" s="3"/>
      <c r="SNU85" s="3"/>
      <c r="SNV85" s="3"/>
      <c r="SNW85" s="3"/>
      <c r="SNX85" s="3"/>
      <c r="SNY85" s="3"/>
      <c r="SNZ85" s="3"/>
      <c r="SOA85" s="3"/>
      <c r="SOB85" s="3"/>
      <c r="SOC85" s="3"/>
      <c r="SOD85" s="3"/>
      <c r="SOE85" s="3"/>
      <c r="SOF85" s="3"/>
      <c r="SOG85" s="3"/>
      <c r="SOH85" s="3"/>
      <c r="SOI85" s="3"/>
      <c r="SOJ85" s="3"/>
      <c r="SOK85" s="3"/>
      <c r="SOL85" s="3"/>
      <c r="SOM85" s="3"/>
      <c r="SON85" s="3"/>
      <c r="SOO85" s="3"/>
      <c r="SOP85" s="3"/>
      <c r="SOQ85" s="3"/>
      <c r="SOR85" s="3"/>
      <c r="SOS85" s="3"/>
      <c r="SOT85" s="3"/>
      <c r="SOU85" s="3"/>
      <c r="SOV85" s="3"/>
      <c r="SOW85" s="3"/>
      <c r="SOX85" s="3"/>
      <c r="SOY85" s="3"/>
      <c r="SOZ85" s="3"/>
      <c r="SPA85" s="3"/>
      <c r="SPB85" s="3"/>
      <c r="SPC85" s="3"/>
      <c r="SPD85" s="3"/>
      <c r="SPE85" s="3"/>
      <c r="SPF85" s="3"/>
      <c r="SPG85" s="3"/>
      <c r="SPH85" s="3"/>
      <c r="SPI85" s="3"/>
      <c r="SPJ85" s="3"/>
      <c r="SPK85" s="3"/>
      <c r="SPL85" s="3"/>
      <c r="SPM85" s="3"/>
      <c r="SPN85" s="3"/>
      <c r="SPO85" s="3"/>
      <c r="SPP85" s="3"/>
      <c r="SPQ85" s="3"/>
      <c r="SPR85" s="3"/>
      <c r="SPS85" s="3"/>
      <c r="SPT85" s="3"/>
      <c r="SPU85" s="3"/>
      <c r="SPV85" s="3"/>
      <c r="SPW85" s="3"/>
      <c r="SPX85" s="3"/>
      <c r="SPY85" s="3"/>
      <c r="SPZ85" s="3"/>
      <c r="SQA85" s="3"/>
      <c r="SQB85" s="3"/>
      <c r="SQC85" s="3"/>
      <c r="SQD85" s="3"/>
      <c r="SQE85" s="3"/>
      <c r="SQF85" s="3"/>
      <c r="SQG85" s="3"/>
      <c r="SQH85" s="3"/>
      <c r="SQI85" s="3"/>
      <c r="SQJ85" s="3"/>
      <c r="SQK85" s="3"/>
      <c r="SQL85" s="3"/>
      <c r="SQM85" s="3"/>
      <c r="SQN85" s="3"/>
      <c r="SQO85" s="3"/>
      <c r="SQP85" s="3"/>
      <c r="SQQ85" s="3"/>
      <c r="SQR85" s="3"/>
      <c r="SQS85" s="3"/>
      <c r="SQT85" s="3"/>
      <c r="SQU85" s="3"/>
      <c r="SQV85" s="3"/>
      <c r="SQW85" s="3"/>
      <c r="SQX85" s="3"/>
      <c r="SQY85" s="3"/>
      <c r="SQZ85" s="3"/>
      <c r="SRA85" s="3"/>
      <c r="SRB85" s="3"/>
      <c r="SRC85" s="3"/>
      <c r="SRD85" s="3"/>
      <c r="SRE85" s="3"/>
      <c r="SRF85" s="3"/>
      <c r="SRG85" s="3"/>
      <c r="SRH85" s="3"/>
      <c r="SRI85" s="3"/>
      <c r="SRJ85" s="3"/>
      <c r="SRK85" s="3"/>
      <c r="SRL85" s="3"/>
      <c r="SRM85" s="3"/>
      <c r="SRN85" s="3"/>
      <c r="SRO85" s="3"/>
      <c r="SRP85" s="3"/>
      <c r="SRQ85" s="3"/>
      <c r="SRR85" s="3"/>
      <c r="SRS85" s="3"/>
      <c r="SRT85" s="3"/>
      <c r="SRU85" s="3"/>
      <c r="SRV85" s="3"/>
      <c r="SRW85" s="3"/>
      <c r="SRX85" s="3"/>
      <c r="SRY85" s="3"/>
      <c r="SRZ85" s="3"/>
      <c r="SSA85" s="3"/>
      <c r="SSB85" s="3"/>
      <c r="SSC85" s="3"/>
      <c r="SSD85" s="3"/>
      <c r="SSE85" s="3"/>
      <c r="SSF85" s="3"/>
      <c r="SSG85" s="3"/>
      <c r="SSH85" s="3"/>
      <c r="SSI85" s="3"/>
      <c r="SSJ85" s="3"/>
      <c r="SSK85" s="3"/>
      <c r="SSL85" s="3"/>
      <c r="SSM85" s="3"/>
      <c r="SSN85" s="3"/>
      <c r="SSO85" s="3"/>
      <c r="SSP85" s="3"/>
      <c r="SSQ85" s="3"/>
      <c r="SSR85" s="3"/>
      <c r="SSS85" s="3"/>
      <c r="SST85" s="3"/>
      <c r="SSU85" s="3"/>
      <c r="SSV85" s="3"/>
      <c r="SSW85" s="3"/>
      <c r="SSX85" s="3"/>
      <c r="SSY85" s="3"/>
      <c r="SSZ85" s="3"/>
      <c r="STA85" s="3"/>
      <c r="STB85" s="3"/>
      <c r="STC85" s="3"/>
      <c r="STD85" s="3"/>
      <c r="STE85" s="3"/>
      <c r="STF85" s="3"/>
      <c r="STG85" s="3"/>
      <c r="STH85" s="3"/>
      <c r="STI85" s="3"/>
      <c r="STJ85" s="3"/>
      <c r="STK85" s="3"/>
      <c r="STL85" s="3"/>
      <c r="STM85" s="3"/>
      <c r="STN85" s="3"/>
      <c r="STO85" s="3"/>
      <c r="STP85" s="3"/>
      <c r="STQ85" s="3"/>
      <c r="STR85" s="3"/>
      <c r="STS85" s="3"/>
      <c r="STT85" s="3"/>
      <c r="STU85" s="3"/>
      <c r="STV85" s="3"/>
      <c r="STW85" s="3"/>
      <c r="STX85" s="3"/>
      <c r="STY85" s="3"/>
      <c r="STZ85" s="3"/>
      <c r="SUA85" s="3"/>
      <c r="SUB85" s="3"/>
      <c r="SUC85" s="3"/>
      <c r="SUD85" s="3"/>
      <c r="SUE85" s="3"/>
      <c r="SUF85" s="3"/>
      <c r="SUG85" s="3"/>
      <c r="SUH85" s="3"/>
      <c r="SUI85" s="3"/>
      <c r="SUJ85" s="3"/>
      <c r="SUK85" s="3"/>
      <c r="SUL85" s="3"/>
      <c r="SUM85" s="3"/>
      <c r="SUN85" s="3"/>
      <c r="SUO85" s="3"/>
      <c r="SUP85" s="3"/>
      <c r="SUQ85" s="3"/>
      <c r="SUR85" s="3"/>
      <c r="SUS85" s="3"/>
      <c r="SUT85" s="3"/>
      <c r="SUU85" s="3"/>
      <c r="SUV85" s="3"/>
      <c r="SUW85" s="3"/>
      <c r="SUX85" s="3"/>
      <c r="SUY85" s="3"/>
      <c r="SUZ85" s="3"/>
      <c r="SVA85" s="3"/>
      <c r="SVB85" s="3"/>
      <c r="SVC85" s="3"/>
      <c r="SVD85" s="3"/>
      <c r="SVE85" s="3"/>
      <c r="SVF85" s="3"/>
      <c r="SVG85" s="3"/>
      <c r="SVH85" s="3"/>
      <c r="SVI85" s="3"/>
      <c r="SVJ85" s="3"/>
      <c r="SVK85" s="3"/>
      <c r="SVL85" s="3"/>
      <c r="SVM85" s="3"/>
      <c r="SVN85" s="3"/>
      <c r="SVO85" s="3"/>
      <c r="SVP85" s="3"/>
      <c r="SVQ85" s="3"/>
      <c r="SVR85" s="3"/>
      <c r="SVS85" s="3"/>
      <c r="SVT85" s="3"/>
      <c r="SVU85" s="3"/>
      <c r="SVV85" s="3"/>
      <c r="SVW85" s="3"/>
      <c r="SVX85" s="3"/>
      <c r="SVY85" s="3"/>
      <c r="SVZ85" s="3"/>
      <c r="SWA85" s="3"/>
      <c r="SWB85" s="3"/>
      <c r="SWC85" s="3"/>
      <c r="SWD85" s="3"/>
      <c r="SWE85" s="3"/>
      <c r="SWF85" s="3"/>
      <c r="SWG85" s="3"/>
      <c r="SWH85" s="3"/>
      <c r="SWI85" s="3"/>
      <c r="SWJ85" s="3"/>
      <c r="SWK85" s="3"/>
      <c r="SWL85" s="3"/>
      <c r="SWM85" s="3"/>
      <c r="SWN85" s="3"/>
      <c r="SWO85" s="3"/>
      <c r="SWP85" s="3"/>
      <c r="SWQ85" s="3"/>
      <c r="SWR85" s="3"/>
      <c r="SWS85" s="3"/>
      <c r="SWT85" s="3"/>
      <c r="SWU85" s="3"/>
      <c r="SWV85" s="3"/>
      <c r="SWW85" s="3"/>
      <c r="SWX85" s="3"/>
      <c r="SWY85" s="3"/>
      <c r="SWZ85" s="3"/>
      <c r="SXA85" s="3"/>
      <c r="SXB85" s="3"/>
      <c r="SXC85" s="3"/>
      <c r="SXD85" s="3"/>
      <c r="SXE85" s="3"/>
      <c r="SXF85" s="3"/>
      <c r="SXG85" s="3"/>
      <c r="SXH85" s="3"/>
      <c r="SXI85" s="3"/>
      <c r="SXJ85" s="3"/>
      <c r="SXK85" s="3"/>
      <c r="SXL85" s="3"/>
      <c r="SXM85" s="3"/>
      <c r="SXN85" s="3"/>
      <c r="SXO85" s="3"/>
      <c r="SXP85" s="3"/>
      <c r="SXQ85" s="3"/>
      <c r="SXR85" s="3"/>
      <c r="SXS85" s="3"/>
      <c r="SXT85" s="3"/>
      <c r="SXU85" s="3"/>
      <c r="SXV85" s="3"/>
      <c r="SXW85" s="3"/>
      <c r="SXX85" s="3"/>
      <c r="SXY85" s="3"/>
      <c r="SXZ85" s="3"/>
      <c r="SYA85" s="3"/>
      <c r="SYB85" s="3"/>
      <c r="SYC85" s="3"/>
      <c r="SYD85" s="3"/>
      <c r="SYE85" s="3"/>
      <c r="SYF85" s="3"/>
      <c r="SYG85" s="3"/>
      <c r="SYH85" s="3"/>
      <c r="SYI85" s="3"/>
      <c r="SYJ85" s="3"/>
      <c r="SYK85" s="3"/>
      <c r="SYL85" s="3"/>
      <c r="SYM85" s="3"/>
      <c r="SYN85" s="3"/>
      <c r="SYO85" s="3"/>
      <c r="SYP85" s="3"/>
      <c r="SYQ85" s="3"/>
      <c r="SYR85" s="3"/>
      <c r="SYS85" s="3"/>
      <c r="SYT85" s="3"/>
      <c r="SYU85" s="3"/>
      <c r="SYV85" s="3"/>
      <c r="SYW85" s="3"/>
      <c r="SYX85" s="3"/>
      <c r="SYY85" s="3"/>
      <c r="SYZ85" s="3"/>
      <c r="SZA85" s="3"/>
      <c r="SZB85" s="3"/>
      <c r="SZC85" s="3"/>
      <c r="SZD85" s="3"/>
      <c r="SZE85" s="3"/>
      <c r="SZF85" s="3"/>
      <c r="SZG85" s="3"/>
      <c r="SZH85" s="3"/>
      <c r="SZI85" s="3"/>
      <c r="SZJ85" s="3"/>
      <c r="SZK85" s="3"/>
      <c r="SZL85" s="3"/>
      <c r="SZM85" s="3"/>
      <c r="SZN85" s="3"/>
      <c r="SZO85" s="3"/>
      <c r="SZP85" s="3"/>
      <c r="SZQ85" s="3"/>
      <c r="SZR85" s="3"/>
      <c r="SZS85" s="3"/>
      <c r="SZT85" s="3"/>
      <c r="SZU85" s="3"/>
      <c r="SZV85" s="3"/>
      <c r="SZW85" s="3"/>
      <c r="SZX85" s="3"/>
      <c r="SZY85" s="3"/>
      <c r="SZZ85" s="3"/>
      <c r="TAA85" s="3"/>
      <c r="TAB85" s="3"/>
      <c r="TAC85" s="3"/>
      <c r="TAD85" s="3"/>
      <c r="TAE85" s="3"/>
      <c r="TAF85" s="3"/>
      <c r="TAG85" s="3"/>
      <c r="TAH85" s="3"/>
      <c r="TAI85" s="3"/>
      <c r="TAJ85" s="3"/>
      <c r="TAK85" s="3"/>
      <c r="TAL85" s="3"/>
      <c r="TAM85" s="3"/>
      <c r="TAN85" s="3"/>
      <c r="TAO85" s="3"/>
      <c r="TAP85" s="3"/>
      <c r="TAQ85" s="3"/>
      <c r="TAR85" s="3"/>
      <c r="TAS85" s="3"/>
      <c r="TAT85" s="3"/>
      <c r="TAU85" s="3"/>
      <c r="TAV85" s="3"/>
      <c r="TAW85" s="3"/>
      <c r="TAX85" s="3"/>
      <c r="TAY85" s="3"/>
      <c r="TAZ85" s="3"/>
      <c r="TBA85" s="3"/>
      <c r="TBB85" s="3"/>
      <c r="TBC85" s="3"/>
      <c r="TBD85" s="3"/>
      <c r="TBE85" s="3"/>
      <c r="TBF85" s="3"/>
      <c r="TBG85" s="3"/>
      <c r="TBH85" s="3"/>
      <c r="TBI85" s="3"/>
      <c r="TBJ85" s="3"/>
      <c r="TBK85" s="3"/>
      <c r="TBL85" s="3"/>
      <c r="TBM85" s="3"/>
      <c r="TBN85" s="3"/>
      <c r="TBO85" s="3"/>
      <c r="TBP85" s="3"/>
      <c r="TBQ85" s="3"/>
      <c r="TBR85" s="3"/>
      <c r="TBS85" s="3"/>
      <c r="TBT85" s="3"/>
      <c r="TBU85" s="3"/>
      <c r="TBV85" s="3"/>
      <c r="TBW85" s="3"/>
      <c r="TBX85" s="3"/>
      <c r="TBY85" s="3"/>
      <c r="TBZ85" s="3"/>
      <c r="TCA85" s="3"/>
      <c r="TCB85" s="3"/>
      <c r="TCC85" s="3"/>
      <c r="TCD85" s="3"/>
      <c r="TCE85" s="3"/>
      <c r="TCF85" s="3"/>
      <c r="TCG85" s="3"/>
      <c r="TCH85" s="3"/>
      <c r="TCI85" s="3"/>
      <c r="TCJ85" s="3"/>
      <c r="TCK85" s="3"/>
      <c r="TCL85" s="3"/>
      <c r="TCM85" s="3"/>
      <c r="TCN85" s="3"/>
      <c r="TCO85" s="3"/>
      <c r="TCP85" s="3"/>
      <c r="TCQ85" s="3"/>
      <c r="TCR85" s="3"/>
      <c r="TCS85" s="3"/>
      <c r="TCT85" s="3"/>
      <c r="TCU85" s="3"/>
      <c r="TCV85" s="3"/>
      <c r="TCW85" s="3"/>
      <c r="TCX85" s="3"/>
      <c r="TCY85" s="3"/>
      <c r="TCZ85" s="3"/>
      <c r="TDA85" s="3"/>
      <c r="TDB85" s="3"/>
      <c r="TDC85" s="3"/>
      <c r="TDD85" s="3"/>
      <c r="TDE85" s="3"/>
      <c r="TDF85" s="3"/>
      <c r="TDG85" s="3"/>
      <c r="TDH85" s="3"/>
      <c r="TDI85" s="3"/>
      <c r="TDJ85" s="3"/>
      <c r="TDK85" s="3"/>
      <c r="TDL85" s="3"/>
      <c r="TDM85" s="3"/>
      <c r="TDN85" s="3"/>
      <c r="TDO85" s="3"/>
      <c r="TDP85" s="3"/>
      <c r="TDQ85" s="3"/>
      <c r="TDR85" s="3"/>
      <c r="TDS85" s="3"/>
      <c r="TDT85" s="3"/>
      <c r="TDU85" s="3"/>
      <c r="TDV85" s="3"/>
      <c r="TDW85" s="3"/>
      <c r="TDX85" s="3"/>
      <c r="TDY85" s="3"/>
      <c r="TDZ85" s="3"/>
      <c r="TEA85" s="3"/>
      <c r="TEB85" s="3"/>
      <c r="TEC85" s="3"/>
      <c r="TED85" s="3"/>
      <c r="TEE85" s="3"/>
      <c r="TEF85" s="3"/>
      <c r="TEG85" s="3"/>
      <c r="TEH85" s="3"/>
      <c r="TEI85" s="3"/>
      <c r="TEJ85" s="3"/>
      <c r="TEK85" s="3"/>
      <c r="TEL85" s="3"/>
      <c r="TEM85" s="3"/>
      <c r="TEN85" s="3"/>
      <c r="TEO85" s="3"/>
      <c r="TEP85" s="3"/>
      <c r="TEQ85" s="3"/>
      <c r="TER85" s="3"/>
      <c r="TES85" s="3"/>
      <c r="TET85" s="3"/>
      <c r="TEU85" s="3"/>
      <c r="TEV85" s="3"/>
      <c r="TEW85" s="3"/>
      <c r="TEX85" s="3"/>
      <c r="TEY85" s="3"/>
      <c r="TEZ85" s="3"/>
      <c r="TFA85" s="3"/>
      <c r="TFB85" s="3"/>
      <c r="TFC85" s="3"/>
      <c r="TFD85" s="3"/>
      <c r="TFE85" s="3"/>
      <c r="TFF85" s="3"/>
      <c r="TFG85" s="3"/>
      <c r="TFH85" s="3"/>
      <c r="TFI85" s="3"/>
      <c r="TFJ85" s="3"/>
      <c r="TFK85" s="3"/>
      <c r="TFL85" s="3"/>
      <c r="TFM85" s="3"/>
      <c r="TFN85" s="3"/>
      <c r="TFO85" s="3"/>
      <c r="TFP85" s="3"/>
      <c r="TFQ85" s="3"/>
      <c r="TFR85" s="3"/>
      <c r="TFS85" s="3"/>
      <c r="TFT85" s="3"/>
      <c r="TFU85" s="3"/>
      <c r="TFV85" s="3"/>
      <c r="TFW85" s="3"/>
      <c r="TFX85" s="3"/>
      <c r="TFY85" s="3"/>
      <c r="TFZ85" s="3"/>
      <c r="TGA85" s="3"/>
      <c r="TGB85" s="3"/>
      <c r="TGC85" s="3"/>
      <c r="TGD85" s="3"/>
      <c r="TGE85" s="3"/>
      <c r="TGF85" s="3"/>
      <c r="TGG85" s="3"/>
      <c r="TGH85" s="3"/>
      <c r="TGI85" s="3"/>
      <c r="TGJ85" s="3"/>
      <c r="TGK85" s="3"/>
      <c r="TGL85" s="3"/>
      <c r="TGM85" s="3"/>
      <c r="TGN85" s="3"/>
      <c r="TGO85" s="3"/>
      <c r="TGP85" s="3"/>
      <c r="TGQ85" s="3"/>
      <c r="TGR85" s="3"/>
      <c r="TGS85" s="3"/>
      <c r="TGT85" s="3"/>
      <c r="TGU85" s="3"/>
      <c r="TGV85" s="3"/>
      <c r="TGW85" s="3"/>
      <c r="TGX85" s="3"/>
      <c r="TGY85" s="3"/>
      <c r="TGZ85" s="3"/>
      <c r="THA85" s="3"/>
      <c r="THB85" s="3"/>
      <c r="THC85" s="3"/>
      <c r="THD85" s="3"/>
      <c r="THE85" s="3"/>
      <c r="THF85" s="3"/>
      <c r="THG85" s="3"/>
      <c r="THH85" s="3"/>
      <c r="THI85" s="3"/>
      <c r="THJ85" s="3"/>
      <c r="THK85" s="3"/>
      <c r="THL85" s="3"/>
      <c r="THM85" s="3"/>
      <c r="THN85" s="3"/>
      <c r="THO85" s="3"/>
      <c r="THP85" s="3"/>
      <c r="THQ85" s="3"/>
      <c r="THR85" s="3"/>
      <c r="THS85" s="3"/>
      <c r="THT85" s="3"/>
      <c r="THU85" s="3"/>
      <c r="THV85" s="3"/>
      <c r="THW85" s="3"/>
      <c r="THX85" s="3"/>
      <c r="THY85" s="3"/>
      <c r="THZ85" s="3"/>
      <c r="TIA85" s="3"/>
      <c r="TIB85" s="3"/>
      <c r="TIC85" s="3"/>
      <c r="TID85" s="3"/>
      <c r="TIE85" s="3"/>
      <c r="TIF85" s="3"/>
      <c r="TIG85" s="3"/>
      <c r="TIH85" s="3"/>
      <c r="TII85" s="3"/>
      <c r="TIJ85" s="3"/>
      <c r="TIK85" s="3"/>
      <c r="TIL85" s="3"/>
      <c r="TIM85" s="3"/>
      <c r="TIN85" s="3"/>
      <c r="TIO85" s="3"/>
      <c r="TIP85" s="3"/>
      <c r="TIQ85" s="3"/>
      <c r="TIR85" s="3"/>
      <c r="TIS85" s="3"/>
      <c r="TIT85" s="3"/>
      <c r="TIU85" s="3"/>
      <c r="TIV85" s="3"/>
      <c r="TIW85" s="3"/>
      <c r="TIX85" s="3"/>
      <c r="TIY85" s="3"/>
      <c r="TIZ85" s="3"/>
      <c r="TJA85" s="3"/>
      <c r="TJB85" s="3"/>
      <c r="TJC85" s="3"/>
      <c r="TJD85" s="3"/>
      <c r="TJE85" s="3"/>
      <c r="TJF85" s="3"/>
      <c r="TJG85" s="3"/>
      <c r="TJH85" s="3"/>
      <c r="TJI85" s="3"/>
      <c r="TJJ85" s="3"/>
      <c r="TJK85" s="3"/>
      <c r="TJL85" s="3"/>
      <c r="TJM85" s="3"/>
      <c r="TJN85" s="3"/>
      <c r="TJO85" s="3"/>
      <c r="TJP85" s="3"/>
      <c r="TJQ85" s="3"/>
      <c r="TJR85" s="3"/>
      <c r="TJS85" s="3"/>
      <c r="TJT85" s="3"/>
      <c r="TJU85" s="3"/>
      <c r="TJV85" s="3"/>
      <c r="TJW85" s="3"/>
      <c r="TJX85" s="3"/>
      <c r="TJY85" s="3"/>
      <c r="TJZ85" s="3"/>
      <c r="TKA85" s="3"/>
      <c r="TKB85" s="3"/>
      <c r="TKC85" s="3"/>
      <c r="TKD85" s="3"/>
      <c r="TKE85" s="3"/>
      <c r="TKF85" s="3"/>
      <c r="TKG85" s="3"/>
      <c r="TKH85" s="3"/>
      <c r="TKI85" s="3"/>
      <c r="TKJ85" s="3"/>
      <c r="TKK85" s="3"/>
      <c r="TKL85" s="3"/>
      <c r="TKM85" s="3"/>
      <c r="TKN85" s="3"/>
      <c r="TKO85" s="3"/>
      <c r="TKP85" s="3"/>
      <c r="TKQ85" s="3"/>
      <c r="TKR85" s="3"/>
      <c r="TKS85" s="3"/>
      <c r="TKT85" s="3"/>
      <c r="TKU85" s="3"/>
      <c r="TKV85" s="3"/>
      <c r="TKW85" s="3"/>
      <c r="TKX85" s="3"/>
      <c r="TKY85" s="3"/>
      <c r="TKZ85" s="3"/>
      <c r="TLA85" s="3"/>
      <c r="TLB85" s="3"/>
      <c r="TLC85" s="3"/>
      <c r="TLD85" s="3"/>
      <c r="TLE85" s="3"/>
      <c r="TLF85" s="3"/>
      <c r="TLG85" s="3"/>
      <c r="TLH85" s="3"/>
      <c r="TLI85" s="3"/>
      <c r="TLJ85" s="3"/>
      <c r="TLK85" s="3"/>
      <c r="TLL85" s="3"/>
      <c r="TLM85" s="3"/>
      <c r="TLN85" s="3"/>
      <c r="TLO85" s="3"/>
      <c r="TLP85" s="3"/>
      <c r="TLQ85" s="3"/>
      <c r="TLR85" s="3"/>
      <c r="TLS85" s="3"/>
      <c r="TLT85" s="3"/>
      <c r="TLU85" s="3"/>
      <c r="TLV85" s="3"/>
      <c r="TLW85" s="3"/>
      <c r="TLX85" s="3"/>
      <c r="TLY85" s="3"/>
      <c r="TLZ85" s="3"/>
      <c r="TMA85" s="3"/>
      <c r="TMB85" s="3"/>
      <c r="TMC85" s="3"/>
      <c r="TMD85" s="3"/>
      <c r="TME85" s="3"/>
      <c r="TMF85" s="3"/>
      <c r="TMG85" s="3"/>
      <c r="TMH85" s="3"/>
      <c r="TMI85" s="3"/>
      <c r="TMJ85" s="3"/>
      <c r="TMK85" s="3"/>
      <c r="TML85" s="3"/>
      <c r="TMM85" s="3"/>
      <c r="TMN85" s="3"/>
      <c r="TMO85" s="3"/>
      <c r="TMP85" s="3"/>
      <c r="TMQ85" s="3"/>
      <c r="TMR85" s="3"/>
      <c r="TMS85" s="3"/>
      <c r="TMT85" s="3"/>
      <c r="TMU85" s="3"/>
      <c r="TMV85" s="3"/>
      <c r="TMW85" s="3"/>
      <c r="TMX85" s="3"/>
      <c r="TMY85" s="3"/>
      <c r="TMZ85" s="3"/>
      <c r="TNA85" s="3"/>
      <c r="TNB85" s="3"/>
      <c r="TNC85" s="3"/>
      <c r="TND85" s="3"/>
      <c r="TNE85" s="3"/>
      <c r="TNF85" s="3"/>
      <c r="TNG85" s="3"/>
      <c r="TNH85" s="3"/>
      <c r="TNI85" s="3"/>
      <c r="TNJ85" s="3"/>
      <c r="TNK85" s="3"/>
      <c r="TNL85" s="3"/>
      <c r="TNM85" s="3"/>
      <c r="TNN85" s="3"/>
      <c r="TNO85" s="3"/>
      <c r="TNP85" s="3"/>
      <c r="TNQ85" s="3"/>
      <c r="TNR85" s="3"/>
      <c r="TNS85" s="3"/>
      <c r="TNT85" s="3"/>
      <c r="TNU85" s="3"/>
      <c r="TNV85" s="3"/>
      <c r="TNW85" s="3"/>
      <c r="TNX85" s="3"/>
      <c r="TNY85" s="3"/>
      <c r="TNZ85" s="3"/>
      <c r="TOA85" s="3"/>
      <c r="TOB85" s="3"/>
      <c r="TOC85" s="3"/>
      <c r="TOD85" s="3"/>
      <c r="TOE85" s="3"/>
      <c r="TOF85" s="3"/>
      <c r="TOG85" s="3"/>
      <c r="TOH85" s="3"/>
      <c r="TOI85" s="3"/>
      <c r="TOJ85" s="3"/>
      <c r="TOK85" s="3"/>
      <c r="TOL85" s="3"/>
      <c r="TOM85" s="3"/>
      <c r="TON85" s="3"/>
      <c r="TOO85" s="3"/>
      <c r="TOP85" s="3"/>
      <c r="TOQ85" s="3"/>
      <c r="TOR85" s="3"/>
      <c r="TOS85" s="3"/>
      <c r="TOT85" s="3"/>
      <c r="TOU85" s="3"/>
      <c r="TOV85" s="3"/>
      <c r="TOW85" s="3"/>
      <c r="TOX85" s="3"/>
      <c r="TOY85" s="3"/>
      <c r="TOZ85" s="3"/>
      <c r="TPA85" s="3"/>
      <c r="TPB85" s="3"/>
      <c r="TPC85" s="3"/>
      <c r="TPD85" s="3"/>
      <c r="TPE85" s="3"/>
      <c r="TPF85" s="3"/>
      <c r="TPG85" s="3"/>
      <c r="TPH85" s="3"/>
      <c r="TPI85" s="3"/>
      <c r="TPJ85" s="3"/>
      <c r="TPK85" s="3"/>
      <c r="TPL85" s="3"/>
      <c r="TPM85" s="3"/>
      <c r="TPN85" s="3"/>
      <c r="TPO85" s="3"/>
      <c r="TPP85" s="3"/>
      <c r="TPQ85" s="3"/>
      <c r="TPR85" s="3"/>
      <c r="TPS85" s="3"/>
      <c r="TPT85" s="3"/>
      <c r="TPU85" s="3"/>
      <c r="TPV85" s="3"/>
      <c r="TPW85" s="3"/>
      <c r="TPX85" s="3"/>
      <c r="TPY85" s="3"/>
      <c r="TPZ85" s="3"/>
      <c r="TQA85" s="3"/>
      <c r="TQB85" s="3"/>
      <c r="TQC85" s="3"/>
      <c r="TQD85" s="3"/>
      <c r="TQE85" s="3"/>
      <c r="TQF85" s="3"/>
      <c r="TQG85" s="3"/>
      <c r="TQH85" s="3"/>
      <c r="TQI85" s="3"/>
      <c r="TQJ85" s="3"/>
      <c r="TQK85" s="3"/>
      <c r="TQL85" s="3"/>
      <c r="TQM85" s="3"/>
      <c r="TQN85" s="3"/>
      <c r="TQO85" s="3"/>
      <c r="TQP85" s="3"/>
      <c r="TQQ85" s="3"/>
      <c r="TQR85" s="3"/>
      <c r="TQS85" s="3"/>
      <c r="TQT85" s="3"/>
      <c r="TQU85" s="3"/>
      <c r="TQV85" s="3"/>
      <c r="TQW85" s="3"/>
      <c r="TQX85" s="3"/>
      <c r="TQY85" s="3"/>
      <c r="TQZ85" s="3"/>
      <c r="TRA85" s="3"/>
      <c r="TRB85" s="3"/>
      <c r="TRC85" s="3"/>
      <c r="TRD85" s="3"/>
      <c r="TRE85" s="3"/>
      <c r="TRF85" s="3"/>
      <c r="TRG85" s="3"/>
      <c r="TRH85" s="3"/>
      <c r="TRI85" s="3"/>
      <c r="TRJ85" s="3"/>
      <c r="TRK85" s="3"/>
      <c r="TRL85" s="3"/>
      <c r="TRM85" s="3"/>
      <c r="TRN85" s="3"/>
      <c r="TRO85" s="3"/>
      <c r="TRP85" s="3"/>
      <c r="TRQ85" s="3"/>
      <c r="TRR85" s="3"/>
      <c r="TRS85" s="3"/>
      <c r="TRT85" s="3"/>
      <c r="TRU85" s="3"/>
      <c r="TRV85" s="3"/>
      <c r="TRW85" s="3"/>
      <c r="TRX85" s="3"/>
      <c r="TRY85" s="3"/>
      <c r="TRZ85" s="3"/>
      <c r="TSA85" s="3"/>
      <c r="TSB85" s="3"/>
      <c r="TSC85" s="3"/>
      <c r="TSD85" s="3"/>
      <c r="TSE85" s="3"/>
      <c r="TSF85" s="3"/>
      <c r="TSG85" s="3"/>
      <c r="TSH85" s="3"/>
      <c r="TSI85" s="3"/>
      <c r="TSJ85" s="3"/>
      <c r="TSK85" s="3"/>
      <c r="TSL85" s="3"/>
      <c r="TSM85" s="3"/>
      <c r="TSN85" s="3"/>
      <c r="TSO85" s="3"/>
      <c r="TSP85" s="3"/>
      <c r="TSQ85" s="3"/>
      <c r="TSR85" s="3"/>
      <c r="TSS85" s="3"/>
      <c r="TST85" s="3"/>
      <c r="TSU85" s="3"/>
      <c r="TSV85" s="3"/>
      <c r="TSW85" s="3"/>
      <c r="TSX85" s="3"/>
      <c r="TSY85" s="3"/>
      <c r="TSZ85" s="3"/>
      <c r="TTA85" s="3"/>
      <c r="TTB85" s="3"/>
      <c r="TTC85" s="3"/>
      <c r="TTD85" s="3"/>
      <c r="TTE85" s="3"/>
      <c r="TTF85" s="3"/>
      <c r="TTG85" s="3"/>
      <c r="TTH85" s="3"/>
      <c r="TTI85" s="3"/>
      <c r="TTJ85" s="3"/>
      <c r="TTK85" s="3"/>
      <c r="TTL85" s="3"/>
      <c r="TTM85" s="3"/>
      <c r="TTN85" s="3"/>
      <c r="TTO85" s="3"/>
      <c r="TTP85" s="3"/>
      <c r="TTQ85" s="3"/>
      <c r="TTR85" s="3"/>
      <c r="TTS85" s="3"/>
      <c r="TTT85" s="3"/>
      <c r="TTU85" s="3"/>
      <c r="TTV85" s="3"/>
      <c r="TTW85" s="3"/>
      <c r="TTX85" s="3"/>
      <c r="TTY85" s="3"/>
      <c r="TTZ85" s="3"/>
      <c r="TUA85" s="3"/>
      <c r="TUB85" s="3"/>
      <c r="TUC85" s="3"/>
      <c r="TUD85" s="3"/>
      <c r="TUE85" s="3"/>
      <c r="TUF85" s="3"/>
      <c r="TUG85" s="3"/>
      <c r="TUH85" s="3"/>
      <c r="TUI85" s="3"/>
      <c r="TUJ85" s="3"/>
      <c r="TUK85" s="3"/>
      <c r="TUL85" s="3"/>
      <c r="TUM85" s="3"/>
      <c r="TUN85" s="3"/>
      <c r="TUO85" s="3"/>
      <c r="TUP85" s="3"/>
      <c r="TUQ85" s="3"/>
      <c r="TUR85" s="3"/>
      <c r="TUS85" s="3"/>
      <c r="TUT85" s="3"/>
      <c r="TUU85" s="3"/>
      <c r="TUV85" s="3"/>
      <c r="TUW85" s="3"/>
      <c r="TUX85" s="3"/>
      <c r="TUY85" s="3"/>
      <c r="TUZ85" s="3"/>
      <c r="TVA85" s="3"/>
      <c r="TVB85" s="3"/>
      <c r="TVC85" s="3"/>
      <c r="TVD85" s="3"/>
      <c r="TVE85" s="3"/>
      <c r="TVF85" s="3"/>
      <c r="TVG85" s="3"/>
      <c r="TVH85" s="3"/>
      <c r="TVI85" s="3"/>
      <c r="TVJ85" s="3"/>
      <c r="TVK85" s="3"/>
      <c r="TVL85" s="3"/>
      <c r="TVM85" s="3"/>
      <c r="TVN85" s="3"/>
      <c r="TVO85" s="3"/>
      <c r="TVP85" s="3"/>
      <c r="TVQ85" s="3"/>
      <c r="TVR85" s="3"/>
      <c r="TVS85" s="3"/>
      <c r="TVT85" s="3"/>
      <c r="TVU85" s="3"/>
      <c r="TVV85" s="3"/>
      <c r="TVW85" s="3"/>
      <c r="TVX85" s="3"/>
      <c r="TVY85" s="3"/>
      <c r="TVZ85" s="3"/>
      <c r="TWA85" s="3"/>
      <c r="TWB85" s="3"/>
      <c r="TWC85" s="3"/>
      <c r="TWD85" s="3"/>
      <c r="TWE85" s="3"/>
      <c r="TWF85" s="3"/>
      <c r="TWG85" s="3"/>
      <c r="TWH85" s="3"/>
      <c r="TWI85" s="3"/>
      <c r="TWJ85" s="3"/>
      <c r="TWK85" s="3"/>
      <c r="TWL85" s="3"/>
      <c r="TWM85" s="3"/>
      <c r="TWN85" s="3"/>
      <c r="TWO85" s="3"/>
      <c r="TWP85" s="3"/>
      <c r="TWQ85" s="3"/>
      <c r="TWR85" s="3"/>
      <c r="TWS85" s="3"/>
      <c r="TWT85" s="3"/>
      <c r="TWU85" s="3"/>
      <c r="TWV85" s="3"/>
      <c r="TWW85" s="3"/>
      <c r="TWX85" s="3"/>
      <c r="TWY85" s="3"/>
      <c r="TWZ85" s="3"/>
      <c r="TXA85" s="3"/>
      <c r="TXB85" s="3"/>
      <c r="TXC85" s="3"/>
      <c r="TXD85" s="3"/>
      <c r="TXE85" s="3"/>
      <c r="TXF85" s="3"/>
      <c r="TXG85" s="3"/>
      <c r="TXH85" s="3"/>
      <c r="TXI85" s="3"/>
      <c r="TXJ85" s="3"/>
      <c r="TXK85" s="3"/>
      <c r="TXL85" s="3"/>
      <c r="TXM85" s="3"/>
      <c r="TXN85" s="3"/>
      <c r="TXO85" s="3"/>
      <c r="TXP85" s="3"/>
      <c r="TXQ85" s="3"/>
      <c r="TXR85" s="3"/>
      <c r="TXS85" s="3"/>
      <c r="TXT85" s="3"/>
      <c r="TXU85" s="3"/>
      <c r="TXV85" s="3"/>
      <c r="TXW85" s="3"/>
      <c r="TXX85" s="3"/>
      <c r="TXY85" s="3"/>
      <c r="TXZ85" s="3"/>
      <c r="TYA85" s="3"/>
      <c r="TYB85" s="3"/>
      <c r="TYC85" s="3"/>
      <c r="TYD85" s="3"/>
      <c r="TYE85" s="3"/>
      <c r="TYF85" s="3"/>
      <c r="TYG85" s="3"/>
      <c r="TYH85" s="3"/>
      <c r="TYI85" s="3"/>
      <c r="TYJ85" s="3"/>
      <c r="TYK85" s="3"/>
      <c r="TYL85" s="3"/>
      <c r="TYM85" s="3"/>
      <c r="TYN85" s="3"/>
      <c r="TYO85" s="3"/>
      <c r="TYP85" s="3"/>
      <c r="TYQ85" s="3"/>
      <c r="TYR85" s="3"/>
      <c r="TYS85" s="3"/>
      <c r="TYT85" s="3"/>
      <c r="TYU85" s="3"/>
      <c r="TYV85" s="3"/>
      <c r="TYW85" s="3"/>
      <c r="TYX85" s="3"/>
      <c r="TYY85" s="3"/>
      <c r="TYZ85" s="3"/>
      <c r="TZA85" s="3"/>
      <c r="TZB85" s="3"/>
      <c r="TZC85" s="3"/>
      <c r="TZD85" s="3"/>
      <c r="TZE85" s="3"/>
      <c r="TZF85" s="3"/>
      <c r="TZG85" s="3"/>
      <c r="TZH85" s="3"/>
      <c r="TZI85" s="3"/>
      <c r="TZJ85" s="3"/>
      <c r="TZK85" s="3"/>
      <c r="TZL85" s="3"/>
      <c r="TZM85" s="3"/>
      <c r="TZN85" s="3"/>
      <c r="TZO85" s="3"/>
      <c r="TZP85" s="3"/>
      <c r="TZQ85" s="3"/>
      <c r="TZR85" s="3"/>
      <c r="TZS85" s="3"/>
      <c r="TZT85" s="3"/>
      <c r="TZU85" s="3"/>
      <c r="TZV85" s="3"/>
      <c r="TZW85" s="3"/>
      <c r="TZX85" s="3"/>
      <c r="TZY85" s="3"/>
      <c r="TZZ85" s="3"/>
      <c r="UAA85" s="3"/>
      <c r="UAB85" s="3"/>
      <c r="UAC85" s="3"/>
      <c r="UAD85" s="3"/>
      <c r="UAE85" s="3"/>
      <c r="UAF85" s="3"/>
      <c r="UAG85" s="3"/>
      <c r="UAH85" s="3"/>
      <c r="UAI85" s="3"/>
      <c r="UAJ85" s="3"/>
      <c r="UAK85" s="3"/>
      <c r="UAL85" s="3"/>
      <c r="UAM85" s="3"/>
      <c r="UAN85" s="3"/>
      <c r="UAO85" s="3"/>
      <c r="UAP85" s="3"/>
      <c r="UAQ85" s="3"/>
      <c r="UAR85" s="3"/>
      <c r="UAS85" s="3"/>
      <c r="UAT85" s="3"/>
      <c r="UAU85" s="3"/>
      <c r="UAV85" s="3"/>
      <c r="UAW85" s="3"/>
      <c r="UAX85" s="3"/>
      <c r="UAY85" s="3"/>
      <c r="UAZ85" s="3"/>
      <c r="UBA85" s="3"/>
      <c r="UBB85" s="3"/>
      <c r="UBC85" s="3"/>
      <c r="UBD85" s="3"/>
      <c r="UBE85" s="3"/>
      <c r="UBF85" s="3"/>
      <c r="UBG85" s="3"/>
      <c r="UBH85" s="3"/>
      <c r="UBI85" s="3"/>
      <c r="UBJ85" s="3"/>
      <c r="UBK85" s="3"/>
      <c r="UBL85" s="3"/>
      <c r="UBM85" s="3"/>
      <c r="UBN85" s="3"/>
      <c r="UBO85" s="3"/>
      <c r="UBP85" s="3"/>
      <c r="UBQ85" s="3"/>
      <c r="UBR85" s="3"/>
      <c r="UBS85" s="3"/>
      <c r="UBT85" s="3"/>
      <c r="UBU85" s="3"/>
      <c r="UBV85" s="3"/>
      <c r="UBW85" s="3"/>
      <c r="UBX85" s="3"/>
      <c r="UBY85" s="3"/>
      <c r="UBZ85" s="3"/>
      <c r="UCA85" s="3"/>
      <c r="UCB85" s="3"/>
      <c r="UCC85" s="3"/>
      <c r="UCD85" s="3"/>
      <c r="UCE85" s="3"/>
      <c r="UCF85" s="3"/>
      <c r="UCG85" s="3"/>
      <c r="UCH85" s="3"/>
      <c r="UCI85" s="3"/>
      <c r="UCJ85" s="3"/>
      <c r="UCK85" s="3"/>
      <c r="UCL85" s="3"/>
      <c r="UCM85" s="3"/>
      <c r="UCN85" s="3"/>
      <c r="UCO85" s="3"/>
      <c r="UCP85" s="3"/>
      <c r="UCQ85" s="3"/>
      <c r="UCR85" s="3"/>
      <c r="UCS85" s="3"/>
      <c r="UCT85" s="3"/>
      <c r="UCU85" s="3"/>
      <c r="UCV85" s="3"/>
      <c r="UCW85" s="3"/>
      <c r="UCX85" s="3"/>
      <c r="UCY85" s="3"/>
      <c r="UCZ85" s="3"/>
      <c r="UDA85" s="3"/>
      <c r="UDB85" s="3"/>
      <c r="UDC85" s="3"/>
      <c r="UDD85" s="3"/>
      <c r="UDE85" s="3"/>
      <c r="UDF85" s="3"/>
      <c r="UDG85" s="3"/>
      <c r="UDH85" s="3"/>
      <c r="UDI85" s="3"/>
      <c r="UDJ85" s="3"/>
      <c r="UDK85" s="3"/>
      <c r="UDL85" s="3"/>
      <c r="UDM85" s="3"/>
      <c r="UDN85" s="3"/>
      <c r="UDO85" s="3"/>
      <c r="UDP85" s="3"/>
      <c r="UDQ85" s="3"/>
      <c r="UDR85" s="3"/>
      <c r="UDS85" s="3"/>
      <c r="UDT85" s="3"/>
      <c r="UDU85" s="3"/>
      <c r="UDV85" s="3"/>
      <c r="UDW85" s="3"/>
      <c r="UDX85" s="3"/>
      <c r="UDY85" s="3"/>
      <c r="UDZ85" s="3"/>
      <c r="UEA85" s="3"/>
      <c r="UEB85" s="3"/>
      <c r="UEC85" s="3"/>
      <c r="UED85" s="3"/>
      <c r="UEE85" s="3"/>
      <c r="UEF85" s="3"/>
      <c r="UEG85" s="3"/>
      <c r="UEH85" s="3"/>
      <c r="UEI85" s="3"/>
      <c r="UEJ85" s="3"/>
      <c r="UEK85" s="3"/>
      <c r="UEL85" s="3"/>
      <c r="UEM85" s="3"/>
      <c r="UEN85" s="3"/>
      <c r="UEO85" s="3"/>
      <c r="UEP85" s="3"/>
      <c r="UEQ85" s="3"/>
      <c r="UER85" s="3"/>
      <c r="UES85" s="3"/>
      <c r="UET85" s="3"/>
      <c r="UEU85" s="3"/>
      <c r="UEV85" s="3"/>
      <c r="UEW85" s="3"/>
      <c r="UEX85" s="3"/>
      <c r="UEY85" s="3"/>
      <c r="UEZ85" s="3"/>
      <c r="UFA85" s="3"/>
      <c r="UFB85" s="3"/>
      <c r="UFC85" s="3"/>
      <c r="UFD85" s="3"/>
      <c r="UFE85" s="3"/>
      <c r="UFF85" s="3"/>
      <c r="UFG85" s="3"/>
      <c r="UFH85" s="3"/>
      <c r="UFI85" s="3"/>
      <c r="UFJ85" s="3"/>
      <c r="UFK85" s="3"/>
      <c r="UFL85" s="3"/>
      <c r="UFM85" s="3"/>
      <c r="UFN85" s="3"/>
      <c r="UFO85" s="3"/>
      <c r="UFP85" s="3"/>
      <c r="UFQ85" s="3"/>
      <c r="UFR85" s="3"/>
      <c r="UFS85" s="3"/>
      <c r="UFT85" s="3"/>
      <c r="UFU85" s="3"/>
      <c r="UFV85" s="3"/>
      <c r="UFW85" s="3"/>
      <c r="UFX85" s="3"/>
      <c r="UFY85" s="3"/>
      <c r="UFZ85" s="3"/>
      <c r="UGA85" s="3"/>
      <c r="UGB85" s="3"/>
      <c r="UGC85" s="3"/>
      <c r="UGD85" s="3"/>
      <c r="UGE85" s="3"/>
      <c r="UGF85" s="3"/>
      <c r="UGG85" s="3"/>
      <c r="UGH85" s="3"/>
      <c r="UGI85" s="3"/>
      <c r="UGJ85" s="3"/>
      <c r="UGK85" s="3"/>
      <c r="UGL85" s="3"/>
      <c r="UGM85" s="3"/>
      <c r="UGN85" s="3"/>
      <c r="UGO85" s="3"/>
      <c r="UGP85" s="3"/>
      <c r="UGQ85" s="3"/>
      <c r="UGR85" s="3"/>
      <c r="UGS85" s="3"/>
      <c r="UGT85" s="3"/>
      <c r="UGU85" s="3"/>
      <c r="UGV85" s="3"/>
      <c r="UGW85" s="3"/>
      <c r="UGX85" s="3"/>
      <c r="UGY85" s="3"/>
      <c r="UGZ85" s="3"/>
      <c r="UHA85" s="3"/>
      <c r="UHB85" s="3"/>
      <c r="UHC85" s="3"/>
      <c r="UHD85" s="3"/>
      <c r="UHE85" s="3"/>
      <c r="UHF85" s="3"/>
      <c r="UHG85" s="3"/>
      <c r="UHH85" s="3"/>
      <c r="UHI85" s="3"/>
      <c r="UHJ85" s="3"/>
      <c r="UHK85" s="3"/>
      <c r="UHL85" s="3"/>
      <c r="UHM85" s="3"/>
      <c r="UHN85" s="3"/>
      <c r="UHO85" s="3"/>
      <c r="UHP85" s="3"/>
      <c r="UHQ85" s="3"/>
      <c r="UHR85" s="3"/>
      <c r="UHS85" s="3"/>
      <c r="UHT85" s="3"/>
      <c r="UHU85" s="3"/>
      <c r="UHV85" s="3"/>
      <c r="UHW85" s="3"/>
      <c r="UHX85" s="3"/>
      <c r="UHY85" s="3"/>
      <c r="UHZ85" s="3"/>
      <c r="UIA85" s="3"/>
      <c r="UIB85" s="3"/>
      <c r="UIC85" s="3"/>
      <c r="UID85" s="3"/>
      <c r="UIE85" s="3"/>
      <c r="UIF85" s="3"/>
      <c r="UIG85" s="3"/>
      <c r="UIH85" s="3"/>
      <c r="UII85" s="3"/>
      <c r="UIJ85" s="3"/>
      <c r="UIK85" s="3"/>
      <c r="UIL85" s="3"/>
      <c r="UIM85" s="3"/>
      <c r="UIN85" s="3"/>
      <c r="UIO85" s="3"/>
      <c r="UIP85" s="3"/>
      <c r="UIQ85" s="3"/>
      <c r="UIR85" s="3"/>
      <c r="UIS85" s="3"/>
      <c r="UIT85" s="3"/>
      <c r="UIU85" s="3"/>
      <c r="UIV85" s="3"/>
      <c r="UIW85" s="3"/>
      <c r="UIX85" s="3"/>
      <c r="UIY85" s="3"/>
      <c r="UIZ85" s="3"/>
      <c r="UJA85" s="3"/>
      <c r="UJB85" s="3"/>
      <c r="UJC85" s="3"/>
      <c r="UJD85" s="3"/>
      <c r="UJE85" s="3"/>
      <c r="UJF85" s="3"/>
      <c r="UJG85" s="3"/>
      <c r="UJH85" s="3"/>
      <c r="UJI85" s="3"/>
      <c r="UJJ85" s="3"/>
      <c r="UJK85" s="3"/>
      <c r="UJL85" s="3"/>
      <c r="UJM85" s="3"/>
      <c r="UJN85" s="3"/>
      <c r="UJO85" s="3"/>
      <c r="UJP85" s="3"/>
      <c r="UJQ85" s="3"/>
      <c r="UJR85" s="3"/>
      <c r="UJS85" s="3"/>
      <c r="UJT85" s="3"/>
      <c r="UJU85" s="3"/>
      <c r="UJV85" s="3"/>
      <c r="UJW85" s="3"/>
      <c r="UJX85" s="3"/>
      <c r="UJY85" s="3"/>
      <c r="UJZ85" s="3"/>
      <c r="UKA85" s="3"/>
      <c r="UKB85" s="3"/>
      <c r="UKC85" s="3"/>
      <c r="UKD85" s="3"/>
      <c r="UKE85" s="3"/>
      <c r="UKF85" s="3"/>
      <c r="UKG85" s="3"/>
      <c r="UKH85" s="3"/>
      <c r="UKI85" s="3"/>
      <c r="UKJ85" s="3"/>
      <c r="UKK85" s="3"/>
      <c r="UKL85" s="3"/>
      <c r="UKM85" s="3"/>
      <c r="UKN85" s="3"/>
      <c r="UKO85" s="3"/>
      <c r="UKP85" s="3"/>
      <c r="UKQ85" s="3"/>
      <c r="UKR85" s="3"/>
      <c r="UKS85" s="3"/>
      <c r="UKT85" s="3"/>
      <c r="UKU85" s="3"/>
      <c r="UKV85" s="3"/>
      <c r="UKW85" s="3"/>
      <c r="UKX85" s="3"/>
      <c r="UKY85" s="3"/>
      <c r="UKZ85" s="3"/>
      <c r="ULA85" s="3"/>
      <c r="ULB85" s="3"/>
      <c r="ULC85" s="3"/>
      <c r="ULD85" s="3"/>
      <c r="ULE85" s="3"/>
      <c r="ULF85" s="3"/>
      <c r="ULG85" s="3"/>
      <c r="ULH85" s="3"/>
      <c r="ULI85" s="3"/>
      <c r="ULJ85" s="3"/>
      <c r="ULK85" s="3"/>
      <c r="ULL85" s="3"/>
      <c r="ULM85" s="3"/>
      <c r="ULN85" s="3"/>
      <c r="ULO85" s="3"/>
      <c r="ULP85" s="3"/>
      <c r="ULQ85" s="3"/>
      <c r="ULR85" s="3"/>
      <c r="ULS85" s="3"/>
      <c r="ULT85" s="3"/>
      <c r="ULU85" s="3"/>
      <c r="ULV85" s="3"/>
      <c r="ULW85" s="3"/>
      <c r="ULX85" s="3"/>
      <c r="ULY85" s="3"/>
      <c r="ULZ85" s="3"/>
      <c r="UMA85" s="3"/>
      <c r="UMB85" s="3"/>
      <c r="UMC85" s="3"/>
      <c r="UMD85" s="3"/>
      <c r="UME85" s="3"/>
      <c r="UMF85" s="3"/>
      <c r="UMG85" s="3"/>
      <c r="UMH85" s="3"/>
      <c r="UMI85" s="3"/>
      <c r="UMJ85" s="3"/>
      <c r="UMK85" s="3"/>
      <c r="UML85" s="3"/>
      <c r="UMM85" s="3"/>
      <c r="UMN85" s="3"/>
      <c r="UMO85" s="3"/>
      <c r="UMP85" s="3"/>
      <c r="UMQ85" s="3"/>
      <c r="UMR85" s="3"/>
      <c r="UMS85" s="3"/>
      <c r="UMT85" s="3"/>
      <c r="UMU85" s="3"/>
      <c r="UMV85" s="3"/>
      <c r="UMW85" s="3"/>
      <c r="UMX85" s="3"/>
      <c r="UMY85" s="3"/>
      <c r="UMZ85" s="3"/>
      <c r="UNA85" s="3"/>
      <c r="UNB85" s="3"/>
      <c r="UNC85" s="3"/>
      <c r="UND85" s="3"/>
      <c r="UNE85" s="3"/>
      <c r="UNF85" s="3"/>
      <c r="UNG85" s="3"/>
      <c r="UNH85" s="3"/>
      <c r="UNI85" s="3"/>
      <c r="UNJ85" s="3"/>
      <c r="UNK85" s="3"/>
      <c r="UNL85" s="3"/>
      <c r="UNM85" s="3"/>
      <c r="UNN85" s="3"/>
      <c r="UNO85" s="3"/>
      <c r="UNP85" s="3"/>
      <c r="UNQ85" s="3"/>
      <c r="UNR85" s="3"/>
      <c r="UNS85" s="3"/>
      <c r="UNT85" s="3"/>
      <c r="UNU85" s="3"/>
      <c r="UNV85" s="3"/>
      <c r="UNW85" s="3"/>
      <c r="UNX85" s="3"/>
      <c r="UNY85" s="3"/>
      <c r="UNZ85" s="3"/>
      <c r="UOA85" s="3"/>
      <c r="UOB85" s="3"/>
      <c r="UOC85" s="3"/>
      <c r="UOD85" s="3"/>
      <c r="UOE85" s="3"/>
      <c r="UOF85" s="3"/>
      <c r="UOG85" s="3"/>
      <c r="UOH85" s="3"/>
      <c r="UOI85" s="3"/>
      <c r="UOJ85" s="3"/>
      <c r="UOK85" s="3"/>
      <c r="UOL85" s="3"/>
      <c r="UOM85" s="3"/>
      <c r="UON85" s="3"/>
      <c r="UOO85" s="3"/>
      <c r="UOP85" s="3"/>
      <c r="UOQ85" s="3"/>
      <c r="UOR85" s="3"/>
      <c r="UOS85" s="3"/>
      <c r="UOT85" s="3"/>
      <c r="UOU85" s="3"/>
      <c r="UOV85" s="3"/>
      <c r="UOW85" s="3"/>
      <c r="UOX85" s="3"/>
      <c r="UOY85" s="3"/>
      <c r="UOZ85" s="3"/>
      <c r="UPA85" s="3"/>
      <c r="UPB85" s="3"/>
      <c r="UPC85" s="3"/>
      <c r="UPD85" s="3"/>
      <c r="UPE85" s="3"/>
      <c r="UPF85" s="3"/>
      <c r="UPG85" s="3"/>
      <c r="UPH85" s="3"/>
      <c r="UPI85" s="3"/>
      <c r="UPJ85" s="3"/>
      <c r="UPK85" s="3"/>
      <c r="UPL85" s="3"/>
      <c r="UPM85" s="3"/>
      <c r="UPN85" s="3"/>
      <c r="UPO85" s="3"/>
      <c r="UPP85" s="3"/>
      <c r="UPQ85" s="3"/>
      <c r="UPR85" s="3"/>
      <c r="UPS85" s="3"/>
      <c r="UPT85" s="3"/>
      <c r="UPU85" s="3"/>
      <c r="UPV85" s="3"/>
      <c r="UPW85" s="3"/>
      <c r="UPX85" s="3"/>
      <c r="UPY85" s="3"/>
      <c r="UPZ85" s="3"/>
      <c r="UQA85" s="3"/>
      <c r="UQB85" s="3"/>
      <c r="UQC85" s="3"/>
      <c r="UQD85" s="3"/>
      <c r="UQE85" s="3"/>
      <c r="UQF85" s="3"/>
      <c r="UQG85" s="3"/>
      <c r="UQH85" s="3"/>
      <c r="UQI85" s="3"/>
      <c r="UQJ85" s="3"/>
      <c r="UQK85" s="3"/>
      <c r="UQL85" s="3"/>
      <c r="UQM85" s="3"/>
      <c r="UQN85" s="3"/>
      <c r="UQO85" s="3"/>
      <c r="UQP85" s="3"/>
      <c r="UQQ85" s="3"/>
      <c r="UQR85" s="3"/>
      <c r="UQS85" s="3"/>
      <c r="UQT85" s="3"/>
      <c r="UQU85" s="3"/>
      <c r="UQV85" s="3"/>
      <c r="UQW85" s="3"/>
      <c r="UQX85" s="3"/>
      <c r="UQY85" s="3"/>
      <c r="UQZ85" s="3"/>
      <c r="URA85" s="3"/>
      <c r="URB85" s="3"/>
      <c r="URC85" s="3"/>
      <c r="URD85" s="3"/>
      <c r="URE85" s="3"/>
      <c r="URF85" s="3"/>
      <c r="URG85" s="3"/>
      <c r="URH85" s="3"/>
      <c r="URI85" s="3"/>
      <c r="URJ85" s="3"/>
      <c r="URK85" s="3"/>
      <c r="URL85" s="3"/>
      <c r="URM85" s="3"/>
      <c r="URN85" s="3"/>
      <c r="URO85" s="3"/>
      <c r="URP85" s="3"/>
      <c r="URQ85" s="3"/>
      <c r="URR85" s="3"/>
      <c r="URS85" s="3"/>
      <c r="URT85" s="3"/>
      <c r="URU85" s="3"/>
      <c r="URV85" s="3"/>
      <c r="URW85" s="3"/>
      <c r="URX85" s="3"/>
      <c r="URY85" s="3"/>
      <c r="URZ85" s="3"/>
      <c r="USA85" s="3"/>
      <c r="USB85" s="3"/>
      <c r="USC85" s="3"/>
      <c r="USD85" s="3"/>
      <c r="USE85" s="3"/>
      <c r="USF85" s="3"/>
      <c r="USG85" s="3"/>
      <c r="USH85" s="3"/>
      <c r="USI85" s="3"/>
      <c r="USJ85" s="3"/>
      <c r="USK85" s="3"/>
      <c r="USL85" s="3"/>
      <c r="USM85" s="3"/>
      <c r="USN85" s="3"/>
      <c r="USO85" s="3"/>
      <c r="USP85" s="3"/>
      <c r="USQ85" s="3"/>
      <c r="USR85" s="3"/>
      <c r="USS85" s="3"/>
      <c r="UST85" s="3"/>
      <c r="USU85" s="3"/>
      <c r="USV85" s="3"/>
      <c r="USW85" s="3"/>
      <c r="USX85" s="3"/>
      <c r="USY85" s="3"/>
      <c r="USZ85" s="3"/>
      <c r="UTA85" s="3"/>
      <c r="UTB85" s="3"/>
      <c r="UTC85" s="3"/>
      <c r="UTD85" s="3"/>
      <c r="UTE85" s="3"/>
      <c r="UTF85" s="3"/>
      <c r="UTG85" s="3"/>
      <c r="UTH85" s="3"/>
      <c r="UTI85" s="3"/>
      <c r="UTJ85" s="3"/>
      <c r="UTK85" s="3"/>
      <c r="UTL85" s="3"/>
      <c r="UTM85" s="3"/>
      <c r="UTN85" s="3"/>
      <c r="UTO85" s="3"/>
      <c r="UTP85" s="3"/>
      <c r="UTQ85" s="3"/>
      <c r="UTR85" s="3"/>
      <c r="UTS85" s="3"/>
      <c r="UTT85" s="3"/>
      <c r="UTU85" s="3"/>
      <c r="UTV85" s="3"/>
      <c r="UTW85" s="3"/>
      <c r="UTX85" s="3"/>
      <c r="UTY85" s="3"/>
      <c r="UTZ85" s="3"/>
      <c r="UUA85" s="3"/>
      <c r="UUB85" s="3"/>
      <c r="UUC85" s="3"/>
      <c r="UUD85" s="3"/>
      <c r="UUE85" s="3"/>
      <c r="UUF85" s="3"/>
      <c r="UUG85" s="3"/>
      <c r="UUH85" s="3"/>
      <c r="UUI85" s="3"/>
      <c r="UUJ85" s="3"/>
      <c r="UUK85" s="3"/>
      <c r="UUL85" s="3"/>
      <c r="UUM85" s="3"/>
      <c r="UUN85" s="3"/>
      <c r="UUO85" s="3"/>
      <c r="UUP85" s="3"/>
      <c r="UUQ85" s="3"/>
      <c r="UUR85" s="3"/>
      <c r="UUS85" s="3"/>
      <c r="UUT85" s="3"/>
      <c r="UUU85" s="3"/>
      <c r="UUV85" s="3"/>
      <c r="UUW85" s="3"/>
      <c r="UUX85" s="3"/>
      <c r="UUY85" s="3"/>
      <c r="UUZ85" s="3"/>
      <c r="UVA85" s="3"/>
      <c r="UVB85" s="3"/>
      <c r="UVC85" s="3"/>
      <c r="UVD85" s="3"/>
      <c r="UVE85" s="3"/>
      <c r="UVF85" s="3"/>
      <c r="UVG85" s="3"/>
      <c r="UVH85" s="3"/>
      <c r="UVI85" s="3"/>
      <c r="UVJ85" s="3"/>
      <c r="UVK85" s="3"/>
      <c r="UVL85" s="3"/>
      <c r="UVM85" s="3"/>
      <c r="UVN85" s="3"/>
      <c r="UVO85" s="3"/>
      <c r="UVP85" s="3"/>
      <c r="UVQ85" s="3"/>
      <c r="UVR85" s="3"/>
      <c r="UVS85" s="3"/>
      <c r="UVT85" s="3"/>
      <c r="UVU85" s="3"/>
      <c r="UVV85" s="3"/>
      <c r="UVW85" s="3"/>
      <c r="UVX85" s="3"/>
      <c r="UVY85" s="3"/>
      <c r="UVZ85" s="3"/>
      <c r="UWA85" s="3"/>
      <c r="UWB85" s="3"/>
      <c r="UWC85" s="3"/>
      <c r="UWD85" s="3"/>
      <c r="UWE85" s="3"/>
      <c r="UWF85" s="3"/>
      <c r="UWG85" s="3"/>
      <c r="UWH85" s="3"/>
      <c r="UWI85" s="3"/>
      <c r="UWJ85" s="3"/>
      <c r="UWK85" s="3"/>
      <c r="UWL85" s="3"/>
      <c r="UWM85" s="3"/>
      <c r="UWN85" s="3"/>
      <c r="UWO85" s="3"/>
      <c r="UWP85" s="3"/>
      <c r="UWQ85" s="3"/>
      <c r="UWR85" s="3"/>
      <c r="UWS85" s="3"/>
      <c r="UWT85" s="3"/>
      <c r="UWU85" s="3"/>
      <c r="UWV85" s="3"/>
      <c r="UWW85" s="3"/>
      <c r="UWX85" s="3"/>
      <c r="UWY85" s="3"/>
      <c r="UWZ85" s="3"/>
      <c r="UXA85" s="3"/>
      <c r="UXB85" s="3"/>
      <c r="UXC85" s="3"/>
      <c r="UXD85" s="3"/>
      <c r="UXE85" s="3"/>
      <c r="UXF85" s="3"/>
      <c r="UXG85" s="3"/>
      <c r="UXH85" s="3"/>
      <c r="UXI85" s="3"/>
      <c r="UXJ85" s="3"/>
      <c r="UXK85" s="3"/>
      <c r="UXL85" s="3"/>
      <c r="UXM85" s="3"/>
      <c r="UXN85" s="3"/>
      <c r="UXO85" s="3"/>
      <c r="UXP85" s="3"/>
      <c r="UXQ85" s="3"/>
      <c r="UXR85" s="3"/>
      <c r="UXS85" s="3"/>
      <c r="UXT85" s="3"/>
      <c r="UXU85" s="3"/>
      <c r="UXV85" s="3"/>
      <c r="UXW85" s="3"/>
      <c r="UXX85" s="3"/>
      <c r="UXY85" s="3"/>
      <c r="UXZ85" s="3"/>
      <c r="UYA85" s="3"/>
      <c r="UYB85" s="3"/>
      <c r="UYC85" s="3"/>
      <c r="UYD85" s="3"/>
      <c r="UYE85" s="3"/>
      <c r="UYF85" s="3"/>
      <c r="UYG85" s="3"/>
      <c r="UYH85" s="3"/>
      <c r="UYI85" s="3"/>
      <c r="UYJ85" s="3"/>
      <c r="UYK85" s="3"/>
      <c r="UYL85" s="3"/>
      <c r="UYM85" s="3"/>
      <c r="UYN85" s="3"/>
      <c r="UYO85" s="3"/>
      <c r="UYP85" s="3"/>
      <c r="UYQ85" s="3"/>
      <c r="UYR85" s="3"/>
      <c r="UYS85" s="3"/>
      <c r="UYT85" s="3"/>
      <c r="UYU85" s="3"/>
      <c r="UYV85" s="3"/>
      <c r="UYW85" s="3"/>
      <c r="UYX85" s="3"/>
      <c r="UYY85" s="3"/>
      <c r="UYZ85" s="3"/>
      <c r="UZA85" s="3"/>
      <c r="UZB85" s="3"/>
      <c r="UZC85" s="3"/>
      <c r="UZD85" s="3"/>
      <c r="UZE85" s="3"/>
      <c r="UZF85" s="3"/>
      <c r="UZG85" s="3"/>
      <c r="UZH85" s="3"/>
      <c r="UZI85" s="3"/>
      <c r="UZJ85" s="3"/>
      <c r="UZK85" s="3"/>
      <c r="UZL85" s="3"/>
      <c r="UZM85" s="3"/>
      <c r="UZN85" s="3"/>
      <c r="UZO85" s="3"/>
      <c r="UZP85" s="3"/>
      <c r="UZQ85" s="3"/>
      <c r="UZR85" s="3"/>
      <c r="UZS85" s="3"/>
      <c r="UZT85" s="3"/>
      <c r="UZU85" s="3"/>
      <c r="UZV85" s="3"/>
      <c r="UZW85" s="3"/>
      <c r="UZX85" s="3"/>
      <c r="UZY85" s="3"/>
      <c r="UZZ85" s="3"/>
      <c r="VAA85" s="3"/>
      <c r="VAB85" s="3"/>
      <c r="VAC85" s="3"/>
      <c r="VAD85" s="3"/>
      <c r="VAE85" s="3"/>
      <c r="VAF85" s="3"/>
      <c r="VAG85" s="3"/>
      <c r="VAH85" s="3"/>
      <c r="VAI85" s="3"/>
      <c r="VAJ85" s="3"/>
      <c r="VAK85" s="3"/>
      <c r="VAL85" s="3"/>
      <c r="VAM85" s="3"/>
      <c r="VAN85" s="3"/>
      <c r="VAO85" s="3"/>
      <c r="VAP85" s="3"/>
      <c r="VAQ85" s="3"/>
      <c r="VAR85" s="3"/>
      <c r="VAS85" s="3"/>
      <c r="VAT85" s="3"/>
      <c r="VAU85" s="3"/>
      <c r="VAV85" s="3"/>
      <c r="VAW85" s="3"/>
      <c r="VAX85" s="3"/>
      <c r="VAY85" s="3"/>
      <c r="VAZ85" s="3"/>
      <c r="VBA85" s="3"/>
      <c r="VBB85" s="3"/>
      <c r="VBC85" s="3"/>
      <c r="VBD85" s="3"/>
      <c r="VBE85" s="3"/>
      <c r="VBF85" s="3"/>
      <c r="VBG85" s="3"/>
      <c r="VBH85" s="3"/>
      <c r="VBI85" s="3"/>
      <c r="VBJ85" s="3"/>
      <c r="VBK85" s="3"/>
      <c r="VBL85" s="3"/>
      <c r="VBM85" s="3"/>
      <c r="VBN85" s="3"/>
      <c r="VBO85" s="3"/>
      <c r="VBP85" s="3"/>
      <c r="VBQ85" s="3"/>
      <c r="VBR85" s="3"/>
      <c r="VBS85" s="3"/>
      <c r="VBT85" s="3"/>
      <c r="VBU85" s="3"/>
      <c r="VBV85" s="3"/>
      <c r="VBW85" s="3"/>
      <c r="VBX85" s="3"/>
      <c r="VBY85" s="3"/>
      <c r="VBZ85" s="3"/>
      <c r="VCA85" s="3"/>
      <c r="VCB85" s="3"/>
      <c r="VCC85" s="3"/>
      <c r="VCD85" s="3"/>
      <c r="VCE85" s="3"/>
      <c r="VCF85" s="3"/>
      <c r="VCG85" s="3"/>
      <c r="VCH85" s="3"/>
      <c r="VCI85" s="3"/>
      <c r="VCJ85" s="3"/>
      <c r="VCK85" s="3"/>
      <c r="VCL85" s="3"/>
      <c r="VCM85" s="3"/>
      <c r="VCN85" s="3"/>
      <c r="VCO85" s="3"/>
      <c r="VCP85" s="3"/>
      <c r="VCQ85" s="3"/>
      <c r="VCR85" s="3"/>
      <c r="VCS85" s="3"/>
      <c r="VCT85" s="3"/>
      <c r="VCU85" s="3"/>
      <c r="VCV85" s="3"/>
      <c r="VCW85" s="3"/>
      <c r="VCX85" s="3"/>
      <c r="VCY85" s="3"/>
      <c r="VCZ85" s="3"/>
      <c r="VDA85" s="3"/>
      <c r="VDB85" s="3"/>
      <c r="VDC85" s="3"/>
      <c r="VDD85" s="3"/>
      <c r="VDE85" s="3"/>
      <c r="VDF85" s="3"/>
      <c r="VDG85" s="3"/>
      <c r="VDH85" s="3"/>
      <c r="VDI85" s="3"/>
      <c r="VDJ85" s="3"/>
      <c r="VDK85" s="3"/>
      <c r="VDL85" s="3"/>
      <c r="VDM85" s="3"/>
      <c r="VDN85" s="3"/>
      <c r="VDO85" s="3"/>
      <c r="VDP85" s="3"/>
      <c r="VDQ85" s="3"/>
      <c r="VDR85" s="3"/>
      <c r="VDS85" s="3"/>
      <c r="VDT85" s="3"/>
      <c r="VDU85" s="3"/>
      <c r="VDV85" s="3"/>
      <c r="VDW85" s="3"/>
      <c r="VDX85" s="3"/>
      <c r="VDY85" s="3"/>
      <c r="VDZ85" s="3"/>
      <c r="VEA85" s="3"/>
      <c r="VEB85" s="3"/>
      <c r="VEC85" s="3"/>
      <c r="VED85" s="3"/>
      <c r="VEE85" s="3"/>
      <c r="VEF85" s="3"/>
      <c r="VEG85" s="3"/>
      <c r="VEH85" s="3"/>
      <c r="VEI85" s="3"/>
      <c r="VEJ85" s="3"/>
      <c r="VEK85" s="3"/>
      <c r="VEL85" s="3"/>
      <c r="VEM85" s="3"/>
      <c r="VEN85" s="3"/>
      <c r="VEO85" s="3"/>
      <c r="VEP85" s="3"/>
      <c r="VEQ85" s="3"/>
      <c r="VER85" s="3"/>
      <c r="VES85" s="3"/>
      <c r="VET85" s="3"/>
      <c r="VEU85" s="3"/>
      <c r="VEV85" s="3"/>
      <c r="VEW85" s="3"/>
      <c r="VEX85" s="3"/>
      <c r="VEY85" s="3"/>
      <c r="VEZ85" s="3"/>
      <c r="VFA85" s="3"/>
      <c r="VFB85" s="3"/>
      <c r="VFC85" s="3"/>
      <c r="VFD85" s="3"/>
      <c r="VFE85" s="3"/>
      <c r="VFF85" s="3"/>
      <c r="VFG85" s="3"/>
      <c r="VFH85" s="3"/>
      <c r="VFI85" s="3"/>
      <c r="VFJ85" s="3"/>
      <c r="VFK85" s="3"/>
      <c r="VFL85" s="3"/>
      <c r="VFM85" s="3"/>
      <c r="VFN85" s="3"/>
      <c r="VFO85" s="3"/>
      <c r="VFP85" s="3"/>
      <c r="VFQ85" s="3"/>
      <c r="VFR85" s="3"/>
      <c r="VFS85" s="3"/>
      <c r="VFT85" s="3"/>
      <c r="VFU85" s="3"/>
      <c r="VFV85" s="3"/>
      <c r="VFW85" s="3"/>
      <c r="VFX85" s="3"/>
      <c r="VFY85" s="3"/>
      <c r="VFZ85" s="3"/>
      <c r="VGA85" s="3"/>
      <c r="VGB85" s="3"/>
      <c r="VGC85" s="3"/>
      <c r="VGD85" s="3"/>
      <c r="VGE85" s="3"/>
      <c r="VGF85" s="3"/>
      <c r="VGG85" s="3"/>
      <c r="VGH85" s="3"/>
      <c r="VGI85" s="3"/>
      <c r="VGJ85" s="3"/>
      <c r="VGK85" s="3"/>
      <c r="VGL85" s="3"/>
      <c r="VGM85" s="3"/>
      <c r="VGN85" s="3"/>
      <c r="VGO85" s="3"/>
      <c r="VGP85" s="3"/>
      <c r="VGQ85" s="3"/>
      <c r="VGR85" s="3"/>
      <c r="VGS85" s="3"/>
      <c r="VGT85" s="3"/>
      <c r="VGU85" s="3"/>
      <c r="VGV85" s="3"/>
      <c r="VGW85" s="3"/>
      <c r="VGX85" s="3"/>
      <c r="VGY85" s="3"/>
      <c r="VGZ85" s="3"/>
      <c r="VHA85" s="3"/>
      <c r="VHB85" s="3"/>
      <c r="VHC85" s="3"/>
      <c r="VHD85" s="3"/>
      <c r="VHE85" s="3"/>
      <c r="VHF85" s="3"/>
      <c r="VHG85" s="3"/>
      <c r="VHH85" s="3"/>
      <c r="VHI85" s="3"/>
      <c r="VHJ85" s="3"/>
      <c r="VHK85" s="3"/>
      <c r="VHL85" s="3"/>
      <c r="VHM85" s="3"/>
      <c r="VHN85" s="3"/>
      <c r="VHO85" s="3"/>
      <c r="VHP85" s="3"/>
      <c r="VHQ85" s="3"/>
      <c r="VHR85" s="3"/>
      <c r="VHS85" s="3"/>
      <c r="VHT85" s="3"/>
      <c r="VHU85" s="3"/>
      <c r="VHV85" s="3"/>
      <c r="VHW85" s="3"/>
      <c r="VHX85" s="3"/>
      <c r="VHY85" s="3"/>
      <c r="VHZ85" s="3"/>
      <c r="VIA85" s="3"/>
      <c r="VIB85" s="3"/>
      <c r="VIC85" s="3"/>
      <c r="VID85" s="3"/>
      <c r="VIE85" s="3"/>
      <c r="VIF85" s="3"/>
      <c r="VIG85" s="3"/>
      <c r="VIH85" s="3"/>
      <c r="VII85" s="3"/>
      <c r="VIJ85" s="3"/>
      <c r="VIK85" s="3"/>
      <c r="VIL85" s="3"/>
      <c r="VIM85" s="3"/>
      <c r="VIN85" s="3"/>
      <c r="VIO85" s="3"/>
      <c r="VIP85" s="3"/>
      <c r="VIQ85" s="3"/>
      <c r="VIR85" s="3"/>
      <c r="VIS85" s="3"/>
      <c r="VIT85" s="3"/>
      <c r="VIU85" s="3"/>
      <c r="VIV85" s="3"/>
      <c r="VIW85" s="3"/>
      <c r="VIX85" s="3"/>
      <c r="VIY85" s="3"/>
      <c r="VIZ85" s="3"/>
      <c r="VJA85" s="3"/>
      <c r="VJB85" s="3"/>
      <c r="VJC85" s="3"/>
      <c r="VJD85" s="3"/>
      <c r="VJE85" s="3"/>
      <c r="VJF85" s="3"/>
      <c r="VJG85" s="3"/>
      <c r="VJH85" s="3"/>
      <c r="VJI85" s="3"/>
      <c r="VJJ85" s="3"/>
      <c r="VJK85" s="3"/>
      <c r="VJL85" s="3"/>
      <c r="VJM85" s="3"/>
      <c r="VJN85" s="3"/>
      <c r="VJO85" s="3"/>
      <c r="VJP85" s="3"/>
      <c r="VJQ85" s="3"/>
      <c r="VJR85" s="3"/>
      <c r="VJS85" s="3"/>
      <c r="VJT85" s="3"/>
      <c r="VJU85" s="3"/>
      <c r="VJV85" s="3"/>
      <c r="VJW85" s="3"/>
      <c r="VJX85" s="3"/>
      <c r="VJY85" s="3"/>
      <c r="VJZ85" s="3"/>
      <c r="VKA85" s="3"/>
      <c r="VKB85" s="3"/>
      <c r="VKC85" s="3"/>
      <c r="VKD85" s="3"/>
      <c r="VKE85" s="3"/>
      <c r="VKF85" s="3"/>
      <c r="VKG85" s="3"/>
      <c r="VKH85" s="3"/>
      <c r="VKI85" s="3"/>
      <c r="VKJ85" s="3"/>
      <c r="VKK85" s="3"/>
      <c r="VKL85" s="3"/>
      <c r="VKM85" s="3"/>
      <c r="VKN85" s="3"/>
      <c r="VKO85" s="3"/>
      <c r="VKP85" s="3"/>
      <c r="VKQ85" s="3"/>
      <c r="VKR85" s="3"/>
      <c r="VKS85" s="3"/>
      <c r="VKT85" s="3"/>
      <c r="VKU85" s="3"/>
      <c r="VKV85" s="3"/>
      <c r="VKW85" s="3"/>
      <c r="VKX85" s="3"/>
      <c r="VKY85" s="3"/>
      <c r="VKZ85" s="3"/>
      <c r="VLA85" s="3"/>
      <c r="VLB85" s="3"/>
      <c r="VLC85" s="3"/>
      <c r="VLD85" s="3"/>
      <c r="VLE85" s="3"/>
      <c r="VLF85" s="3"/>
      <c r="VLG85" s="3"/>
      <c r="VLH85" s="3"/>
      <c r="VLI85" s="3"/>
      <c r="VLJ85" s="3"/>
      <c r="VLK85" s="3"/>
      <c r="VLL85" s="3"/>
      <c r="VLM85" s="3"/>
      <c r="VLN85" s="3"/>
      <c r="VLO85" s="3"/>
      <c r="VLP85" s="3"/>
      <c r="VLQ85" s="3"/>
      <c r="VLR85" s="3"/>
      <c r="VLS85" s="3"/>
      <c r="VLT85" s="3"/>
      <c r="VLU85" s="3"/>
      <c r="VLV85" s="3"/>
      <c r="VLW85" s="3"/>
      <c r="VLX85" s="3"/>
      <c r="VLY85" s="3"/>
      <c r="VLZ85" s="3"/>
      <c r="VMA85" s="3"/>
      <c r="VMB85" s="3"/>
      <c r="VMC85" s="3"/>
      <c r="VMD85" s="3"/>
      <c r="VME85" s="3"/>
      <c r="VMF85" s="3"/>
      <c r="VMG85" s="3"/>
      <c r="VMH85" s="3"/>
      <c r="VMI85" s="3"/>
      <c r="VMJ85" s="3"/>
      <c r="VMK85" s="3"/>
      <c r="VML85" s="3"/>
      <c r="VMM85" s="3"/>
      <c r="VMN85" s="3"/>
      <c r="VMO85" s="3"/>
      <c r="VMP85" s="3"/>
      <c r="VMQ85" s="3"/>
      <c r="VMR85" s="3"/>
      <c r="VMS85" s="3"/>
      <c r="VMT85" s="3"/>
      <c r="VMU85" s="3"/>
      <c r="VMV85" s="3"/>
      <c r="VMW85" s="3"/>
      <c r="VMX85" s="3"/>
      <c r="VMY85" s="3"/>
      <c r="VMZ85" s="3"/>
      <c r="VNA85" s="3"/>
      <c r="VNB85" s="3"/>
      <c r="VNC85" s="3"/>
      <c r="VND85" s="3"/>
      <c r="VNE85" s="3"/>
      <c r="VNF85" s="3"/>
      <c r="VNG85" s="3"/>
      <c r="VNH85" s="3"/>
      <c r="VNI85" s="3"/>
      <c r="VNJ85" s="3"/>
      <c r="VNK85" s="3"/>
      <c r="VNL85" s="3"/>
      <c r="VNM85" s="3"/>
      <c r="VNN85" s="3"/>
      <c r="VNO85" s="3"/>
      <c r="VNP85" s="3"/>
      <c r="VNQ85" s="3"/>
      <c r="VNR85" s="3"/>
      <c r="VNS85" s="3"/>
      <c r="VNT85" s="3"/>
      <c r="VNU85" s="3"/>
      <c r="VNV85" s="3"/>
      <c r="VNW85" s="3"/>
      <c r="VNX85" s="3"/>
      <c r="VNY85" s="3"/>
      <c r="VNZ85" s="3"/>
      <c r="VOA85" s="3"/>
      <c r="VOB85" s="3"/>
      <c r="VOC85" s="3"/>
      <c r="VOD85" s="3"/>
      <c r="VOE85" s="3"/>
      <c r="VOF85" s="3"/>
      <c r="VOG85" s="3"/>
      <c r="VOH85" s="3"/>
      <c r="VOI85" s="3"/>
      <c r="VOJ85" s="3"/>
      <c r="VOK85" s="3"/>
      <c r="VOL85" s="3"/>
      <c r="VOM85" s="3"/>
      <c r="VON85" s="3"/>
      <c r="VOO85" s="3"/>
      <c r="VOP85" s="3"/>
      <c r="VOQ85" s="3"/>
      <c r="VOR85" s="3"/>
      <c r="VOS85" s="3"/>
      <c r="VOT85" s="3"/>
      <c r="VOU85" s="3"/>
      <c r="VOV85" s="3"/>
      <c r="VOW85" s="3"/>
      <c r="VOX85" s="3"/>
      <c r="VOY85" s="3"/>
      <c r="VOZ85" s="3"/>
      <c r="VPA85" s="3"/>
      <c r="VPB85" s="3"/>
      <c r="VPC85" s="3"/>
      <c r="VPD85" s="3"/>
      <c r="VPE85" s="3"/>
      <c r="VPF85" s="3"/>
      <c r="VPG85" s="3"/>
      <c r="VPH85" s="3"/>
      <c r="VPI85" s="3"/>
      <c r="VPJ85" s="3"/>
      <c r="VPK85" s="3"/>
      <c r="VPL85" s="3"/>
      <c r="VPM85" s="3"/>
      <c r="VPN85" s="3"/>
      <c r="VPO85" s="3"/>
      <c r="VPP85" s="3"/>
      <c r="VPQ85" s="3"/>
      <c r="VPR85" s="3"/>
      <c r="VPS85" s="3"/>
      <c r="VPT85" s="3"/>
      <c r="VPU85" s="3"/>
      <c r="VPV85" s="3"/>
      <c r="VPW85" s="3"/>
      <c r="VPX85" s="3"/>
      <c r="VPY85" s="3"/>
      <c r="VPZ85" s="3"/>
      <c r="VQA85" s="3"/>
      <c r="VQB85" s="3"/>
      <c r="VQC85" s="3"/>
      <c r="VQD85" s="3"/>
      <c r="VQE85" s="3"/>
      <c r="VQF85" s="3"/>
      <c r="VQG85" s="3"/>
      <c r="VQH85" s="3"/>
      <c r="VQI85" s="3"/>
      <c r="VQJ85" s="3"/>
      <c r="VQK85" s="3"/>
      <c r="VQL85" s="3"/>
      <c r="VQM85" s="3"/>
      <c r="VQN85" s="3"/>
      <c r="VQO85" s="3"/>
      <c r="VQP85" s="3"/>
      <c r="VQQ85" s="3"/>
      <c r="VQR85" s="3"/>
      <c r="VQS85" s="3"/>
      <c r="VQT85" s="3"/>
      <c r="VQU85" s="3"/>
      <c r="VQV85" s="3"/>
      <c r="VQW85" s="3"/>
      <c r="VQX85" s="3"/>
      <c r="VQY85" s="3"/>
      <c r="VQZ85" s="3"/>
      <c r="VRA85" s="3"/>
      <c r="VRB85" s="3"/>
      <c r="VRC85" s="3"/>
      <c r="VRD85" s="3"/>
      <c r="VRE85" s="3"/>
      <c r="VRF85" s="3"/>
      <c r="VRG85" s="3"/>
      <c r="VRH85" s="3"/>
      <c r="VRI85" s="3"/>
      <c r="VRJ85" s="3"/>
      <c r="VRK85" s="3"/>
      <c r="VRL85" s="3"/>
      <c r="VRM85" s="3"/>
      <c r="VRN85" s="3"/>
      <c r="VRO85" s="3"/>
      <c r="VRP85" s="3"/>
      <c r="VRQ85" s="3"/>
      <c r="VRR85" s="3"/>
      <c r="VRS85" s="3"/>
      <c r="VRT85" s="3"/>
      <c r="VRU85" s="3"/>
      <c r="VRV85" s="3"/>
      <c r="VRW85" s="3"/>
      <c r="VRX85" s="3"/>
      <c r="VRY85" s="3"/>
      <c r="VRZ85" s="3"/>
      <c r="VSA85" s="3"/>
      <c r="VSB85" s="3"/>
      <c r="VSC85" s="3"/>
      <c r="VSD85" s="3"/>
      <c r="VSE85" s="3"/>
      <c r="VSF85" s="3"/>
      <c r="VSG85" s="3"/>
      <c r="VSH85" s="3"/>
      <c r="VSI85" s="3"/>
      <c r="VSJ85" s="3"/>
      <c r="VSK85" s="3"/>
      <c r="VSL85" s="3"/>
      <c r="VSM85" s="3"/>
      <c r="VSN85" s="3"/>
      <c r="VSO85" s="3"/>
      <c r="VSP85" s="3"/>
      <c r="VSQ85" s="3"/>
      <c r="VSR85" s="3"/>
      <c r="VSS85" s="3"/>
      <c r="VST85" s="3"/>
      <c r="VSU85" s="3"/>
      <c r="VSV85" s="3"/>
      <c r="VSW85" s="3"/>
      <c r="VSX85" s="3"/>
      <c r="VSY85" s="3"/>
      <c r="VSZ85" s="3"/>
      <c r="VTA85" s="3"/>
      <c r="VTB85" s="3"/>
      <c r="VTC85" s="3"/>
      <c r="VTD85" s="3"/>
      <c r="VTE85" s="3"/>
      <c r="VTF85" s="3"/>
      <c r="VTG85" s="3"/>
      <c r="VTH85" s="3"/>
      <c r="VTI85" s="3"/>
      <c r="VTJ85" s="3"/>
      <c r="VTK85" s="3"/>
      <c r="VTL85" s="3"/>
      <c r="VTM85" s="3"/>
      <c r="VTN85" s="3"/>
      <c r="VTO85" s="3"/>
      <c r="VTP85" s="3"/>
      <c r="VTQ85" s="3"/>
      <c r="VTR85" s="3"/>
      <c r="VTS85" s="3"/>
      <c r="VTT85" s="3"/>
      <c r="VTU85" s="3"/>
      <c r="VTV85" s="3"/>
      <c r="VTW85" s="3"/>
      <c r="VTX85" s="3"/>
      <c r="VTY85" s="3"/>
      <c r="VTZ85" s="3"/>
      <c r="VUA85" s="3"/>
      <c r="VUB85" s="3"/>
      <c r="VUC85" s="3"/>
      <c r="VUD85" s="3"/>
      <c r="VUE85" s="3"/>
      <c r="VUF85" s="3"/>
      <c r="VUG85" s="3"/>
      <c r="VUH85" s="3"/>
      <c r="VUI85" s="3"/>
      <c r="VUJ85" s="3"/>
      <c r="VUK85" s="3"/>
      <c r="VUL85" s="3"/>
      <c r="VUM85" s="3"/>
      <c r="VUN85" s="3"/>
      <c r="VUO85" s="3"/>
      <c r="VUP85" s="3"/>
      <c r="VUQ85" s="3"/>
      <c r="VUR85" s="3"/>
      <c r="VUS85" s="3"/>
      <c r="VUT85" s="3"/>
      <c r="VUU85" s="3"/>
      <c r="VUV85" s="3"/>
      <c r="VUW85" s="3"/>
      <c r="VUX85" s="3"/>
      <c r="VUY85" s="3"/>
      <c r="VUZ85" s="3"/>
      <c r="VVA85" s="3"/>
      <c r="VVB85" s="3"/>
      <c r="VVC85" s="3"/>
      <c r="VVD85" s="3"/>
      <c r="VVE85" s="3"/>
      <c r="VVF85" s="3"/>
      <c r="VVG85" s="3"/>
      <c r="VVH85" s="3"/>
      <c r="VVI85" s="3"/>
      <c r="VVJ85" s="3"/>
      <c r="VVK85" s="3"/>
      <c r="VVL85" s="3"/>
      <c r="VVM85" s="3"/>
      <c r="VVN85" s="3"/>
      <c r="VVO85" s="3"/>
      <c r="VVP85" s="3"/>
      <c r="VVQ85" s="3"/>
      <c r="VVR85" s="3"/>
      <c r="VVS85" s="3"/>
      <c r="VVT85" s="3"/>
      <c r="VVU85" s="3"/>
      <c r="VVV85" s="3"/>
      <c r="VVW85" s="3"/>
      <c r="VVX85" s="3"/>
      <c r="VVY85" s="3"/>
      <c r="VVZ85" s="3"/>
      <c r="VWA85" s="3"/>
      <c r="VWB85" s="3"/>
      <c r="VWC85" s="3"/>
      <c r="VWD85" s="3"/>
      <c r="VWE85" s="3"/>
      <c r="VWF85" s="3"/>
      <c r="VWG85" s="3"/>
      <c r="VWH85" s="3"/>
      <c r="VWI85" s="3"/>
      <c r="VWJ85" s="3"/>
      <c r="VWK85" s="3"/>
      <c r="VWL85" s="3"/>
      <c r="VWM85" s="3"/>
      <c r="VWN85" s="3"/>
      <c r="VWO85" s="3"/>
      <c r="VWP85" s="3"/>
      <c r="VWQ85" s="3"/>
      <c r="VWR85" s="3"/>
      <c r="VWS85" s="3"/>
      <c r="VWT85" s="3"/>
      <c r="VWU85" s="3"/>
      <c r="VWV85" s="3"/>
      <c r="VWW85" s="3"/>
      <c r="VWX85" s="3"/>
      <c r="VWY85" s="3"/>
      <c r="VWZ85" s="3"/>
      <c r="VXA85" s="3"/>
      <c r="VXB85" s="3"/>
      <c r="VXC85" s="3"/>
      <c r="VXD85" s="3"/>
      <c r="VXE85" s="3"/>
      <c r="VXF85" s="3"/>
      <c r="VXG85" s="3"/>
      <c r="VXH85" s="3"/>
      <c r="VXI85" s="3"/>
      <c r="VXJ85" s="3"/>
      <c r="VXK85" s="3"/>
      <c r="VXL85" s="3"/>
      <c r="VXM85" s="3"/>
      <c r="VXN85" s="3"/>
      <c r="VXO85" s="3"/>
      <c r="VXP85" s="3"/>
      <c r="VXQ85" s="3"/>
      <c r="VXR85" s="3"/>
      <c r="VXS85" s="3"/>
      <c r="VXT85" s="3"/>
      <c r="VXU85" s="3"/>
      <c r="VXV85" s="3"/>
      <c r="VXW85" s="3"/>
      <c r="VXX85" s="3"/>
      <c r="VXY85" s="3"/>
      <c r="VXZ85" s="3"/>
      <c r="VYA85" s="3"/>
      <c r="VYB85" s="3"/>
      <c r="VYC85" s="3"/>
      <c r="VYD85" s="3"/>
      <c r="VYE85" s="3"/>
      <c r="VYF85" s="3"/>
      <c r="VYG85" s="3"/>
      <c r="VYH85" s="3"/>
      <c r="VYI85" s="3"/>
      <c r="VYJ85" s="3"/>
      <c r="VYK85" s="3"/>
      <c r="VYL85" s="3"/>
      <c r="VYM85" s="3"/>
      <c r="VYN85" s="3"/>
      <c r="VYO85" s="3"/>
      <c r="VYP85" s="3"/>
      <c r="VYQ85" s="3"/>
      <c r="VYR85" s="3"/>
      <c r="VYS85" s="3"/>
      <c r="VYT85" s="3"/>
      <c r="VYU85" s="3"/>
      <c r="VYV85" s="3"/>
      <c r="VYW85" s="3"/>
      <c r="VYX85" s="3"/>
      <c r="VYY85" s="3"/>
      <c r="VYZ85" s="3"/>
      <c r="VZA85" s="3"/>
      <c r="VZB85" s="3"/>
      <c r="VZC85" s="3"/>
      <c r="VZD85" s="3"/>
      <c r="VZE85" s="3"/>
      <c r="VZF85" s="3"/>
      <c r="VZG85" s="3"/>
      <c r="VZH85" s="3"/>
      <c r="VZI85" s="3"/>
      <c r="VZJ85" s="3"/>
      <c r="VZK85" s="3"/>
      <c r="VZL85" s="3"/>
      <c r="VZM85" s="3"/>
      <c r="VZN85" s="3"/>
      <c r="VZO85" s="3"/>
      <c r="VZP85" s="3"/>
      <c r="VZQ85" s="3"/>
      <c r="VZR85" s="3"/>
      <c r="VZS85" s="3"/>
      <c r="VZT85" s="3"/>
      <c r="VZU85" s="3"/>
      <c r="VZV85" s="3"/>
      <c r="VZW85" s="3"/>
      <c r="VZX85" s="3"/>
      <c r="VZY85" s="3"/>
      <c r="VZZ85" s="3"/>
      <c r="WAA85" s="3"/>
      <c r="WAB85" s="3"/>
      <c r="WAC85" s="3"/>
      <c r="WAD85" s="3"/>
      <c r="WAE85" s="3"/>
      <c r="WAF85" s="3"/>
      <c r="WAG85" s="3"/>
      <c r="WAH85" s="3"/>
      <c r="WAI85" s="3"/>
      <c r="WAJ85" s="3"/>
      <c r="WAK85" s="3"/>
      <c r="WAL85" s="3"/>
      <c r="WAM85" s="3"/>
      <c r="WAN85" s="3"/>
      <c r="WAO85" s="3"/>
      <c r="WAP85" s="3"/>
      <c r="WAQ85" s="3"/>
      <c r="WAR85" s="3"/>
      <c r="WAS85" s="3"/>
      <c r="WAT85" s="3"/>
      <c r="WAU85" s="3"/>
      <c r="WAV85" s="3"/>
      <c r="WAW85" s="3"/>
      <c r="WAX85" s="3"/>
      <c r="WAY85" s="3"/>
      <c r="WAZ85" s="3"/>
      <c r="WBA85" s="3"/>
      <c r="WBB85" s="3"/>
      <c r="WBC85" s="3"/>
      <c r="WBD85" s="3"/>
      <c r="WBE85" s="3"/>
      <c r="WBF85" s="3"/>
      <c r="WBG85" s="3"/>
      <c r="WBH85" s="3"/>
      <c r="WBI85" s="3"/>
      <c r="WBJ85" s="3"/>
      <c r="WBK85" s="3"/>
      <c r="WBL85" s="3"/>
      <c r="WBM85" s="3"/>
      <c r="WBN85" s="3"/>
      <c r="WBO85" s="3"/>
      <c r="WBP85" s="3"/>
      <c r="WBQ85" s="3"/>
      <c r="WBR85" s="3"/>
      <c r="WBS85" s="3"/>
      <c r="WBT85" s="3"/>
      <c r="WBU85" s="3"/>
      <c r="WBV85" s="3"/>
      <c r="WBW85" s="3"/>
      <c r="WBX85" s="3"/>
      <c r="WBY85" s="3"/>
      <c r="WBZ85" s="3"/>
      <c r="WCA85" s="3"/>
      <c r="WCB85" s="3"/>
      <c r="WCC85" s="3"/>
      <c r="WCD85" s="3"/>
      <c r="WCE85" s="3"/>
      <c r="WCF85" s="3"/>
      <c r="WCG85" s="3"/>
      <c r="WCH85" s="3"/>
      <c r="WCI85" s="3"/>
      <c r="WCJ85" s="3"/>
      <c r="WCK85" s="3"/>
      <c r="WCL85" s="3"/>
      <c r="WCM85" s="3"/>
      <c r="WCN85" s="3"/>
      <c r="WCO85" s="3"/>
      <c r="WCP85" s="3"/>
      <c r="WCQ85" s="3"/>
      <c r="WCR85" s="3"/>
      <c r="WCS85" s="3"/>
      <c r="WCT85" s="3"/>
      <c r="WCU85" s="3"/>
      <c r="WCV85" s="3"/>
      <c r="WCW85" s="3"/>
      <c r="WCX85" s="3"/>
      <c r="WCY85" s="3"/>
      <c r="WCZ85" s="3"/>
      <c r="WDA85" s="3"/>
      <c r="WDB85" s="3"/>
      <c r="WDC85" s="3"/>
      <c r="WDD85" s="3"/>
      <c r="WDE85" s="3"/>
      <c r="WDF85" s="3"/>
      <c r="WDG85" s="3"/>
      <c r="WDH85" s="3"/>
      <c r="WDI85" s="3"/>
      <c r="WDJ85" s="3"/>
      <c r="WDK85" s="3"/>
      <c r="WDL85" s="3"/>
      <c r="WDM85" s="3"/>
      <c r="WDN85" s="3"/>
      <c r="WDO85" s="3"/>
      <c r="WDP85" s="3"/>
      <c r="WDQ85" s="3"/>
      <c r="WDR85" s="3"/>
      <c r="WDS85" s="3"/>
      <c r="WDT85" s="3"/>
      <c r="WDU85" s="3"/>
      <c r="WDV85" s="3"/>
      <c r="WDW85" s="3"/>
      <c r="WDX85" s="3"/>
      <c r="WDY85" s="3"/>
      <c r="WDZ85" s="3"/>
      <c r="WEA85" s="3"/>
      <c r="WEB85" s="3"/>
      <c r="WEC85" s="3"/>
      <c r="WED85" s="3"/>
      <c r="WEE85" s="3"/>
      <c r="WEF85" s="3"/>
      <c r="WEG85" s="3"/>
      <c r="WEH85" s="3"/>
      <c r="WEI85" s="3"/>
      <c r="WEJ85" s="3"/>
      <c r="WEK85" s="3"/>
      <c r="WEL85" s="3"/>
      <c r="WEM85" s="3"/>
      <c r="WEN85" s="3"/>
      <c r="WEO85" s="3"/>
      <c r="WEP85" s="3"/>
      <c r="WEQ85" s="3"/>
      <c r="WER85" s="3"/>
      <c r="WES85" s="3"/>
      <c r="WET85" s="3"/>
      <c r="WEU85" s="3"/>
      <c r="WEV85" s="3"/>
      <c r="WEW85" s="3"/>
      <c r="WEX85" s="3"/>
      <c r="WEY85" s="3"/>
      <c r="WEZ85" s="3"/>
      <c r="WFA85" s="3"/>
      <c r="WFB85" s="3"/>
      <c r="WFC85" s="3"/>
      <c r="WFD85" s="3"/>
      <c r="WFE85" s="3"/>
      <c r="WFF85" s="3"/>
      <c r="WFG85" s="3"/>
      <c r="WFH85" s="3"/>
      <c r="WFI85" s="3"/>
      <c r="WFJ85" s="3"/>
      <c r="WFK85" s="3"/>
      <c r="WFL85" s="3"/>
      <c r="WFM85" s="3"/>
      <c r="WFN85" s="3"/>
      <c r="WFO85" s="3"/>
      <c r="WFP85" s="3"/>
      <c r="WFQ85" s="3"/>
      <c r="WFR85" s="3"/>
      <c r="WFS85" s="3"/>
      <c r="WFT85" s="3"/>
      <c r="WFU85" s="3"/>
      <c r="WFV85" s="3"/>
      <c r="WFW85" s="3"/>
      <c r="WFX85" s="3"/>
      <c r="WFY85" s="3"/>
      <c r="WFZ85" s="3"/>
      <c r="WGA85" s="3"/>
      <c r="WGB85" s="3"/>
      <c r="WGC85" s="3"/>
      <c r="WGD85" s="3"/>
      <c r="WGE85" s="3"/>
      <c r="WGF85" s="3"/>
      <c r="WGG85" s="3"/>
      <c r="WGH85" s="3"/>
      <c r="WGI85" s="3"/>
      <c r="WGJ85" s="3"/>
      <c r="WGK85" s="3"/>
      <c r="WGL85" s="3"/>
      <c r="WGM85" s="3"/>
      <c r="WGN85" s="3"/>
      <c r="WGO85" s="3"/>
      <c r="WGP85" s="3"/>
      <c r="WGQ85" s="3"/>
      <c r="WGR85" s="3"/>
      <c r="WGS85" s="3"/>
      <c r="WGT85" s="3"/>
      <c r="WGU85" s="3"/>
      <c r="WGV85" s="3"/>
      <c r="WGW85" s="3"/>
      <c r="WGX85" s="3"/>
      <c r="WGY85" s="3"/>
      <c r="WGZ85" s="3"/>
      <c r="WHA85" s="3"/>
      <c r="WHB85" s="3"/>
      <c r="WHC85" s="3"/>
      <c r="WHD85" s="3"/>
      <c r="WHE85" s="3"/>
      <c r="WHF85" s="3"/>
      <c r="WHG85" s="3"/>
      <c r="WHH85" s="3"/>
      <c r="WHI85" s="3"/>
      <c r="WHJ85" s="3"/>
      <c r="WHK85" s="3"/>
      <c r="WHL85" s="3"/>
      <c r="WHM85" s="3"/>
      <c r="WHN85" s="3"/>
      <c r="WHO85" s="3"/>
      <c r="WHP85" s="3"/>
      <c r="WHQ85" s="3"/>
      <c r="WHR85" s="3"/>
      <c r="WHS85" s="3"/>
      <c r="WHT85" s="3"/>
      <c r="WHU85" s="3"/>
      <c r="WHV85" s="3"/>
      <c r="WHW85" s="3"/>
      <c r="WHX85" s="3"/>
      <c r="WHY85" s="3"/>
      <c r="WHZ85" s="3"/>
      <c r="WIA85" s="3"/>
      <c r="WIB85" s="3"/>
      <c r="WIC85" s="3"/>
      <c r="WID85" s="3"/>
      <c r="WIE85" s="3"/>
      <c r="WIF85" s="3"/>
      <c r="WIG85" s="3"/>
      <c r="WIH85" s="3"/>
      <c r="WII85" s="3"/>
      <c r="WIJ85" s="3"/>
      <c r="WIK85" s="3"/>
      <c r="WIL85" s="3"/>
      <c r="WIM85" s="3"/>
      <c r="WIN85" s="3"/>
      <c r="WIO85" s="3"/>
      <c r="WIP85" s="3"/>
      <c r="WIQ85" s="3"/>
      <c r="WIR85" s="3"/>
      <c r="WIS85" s="3"/>
      <c r="WIT85" s="3"/>
      <c r="WIU85" s="3"/>
      <c r="WIV85" s="3"/>
      <c r="WIW85" s="3"/>
      <c r="WIX85" s="3"/>
      <c r="WIY85" s="3"/>
      <c r="WIZ85" s="3"/>
      <c r="WJA85" s="3"/>
      <c r="WJB85" s="3"/>
      <c r="WJC85" s="3"/>
      <c r="WJD85" s="3"/>
      <c r="WJE85" s="3"/>
      <c r="WJF85" s="3"/>
      <c r="WJG85" s="3"/>
      <c r="WJH85" s="3"/>
      <c r="WJI85" s="3"/>
      <c r="WJJ85" s="3"/>
      <c r="WJK85" s="3"/>
      <c r="WJL85" s="3"/>
      <c r="WJM85" s="3"/>
      <c r="WJN85" s="3"/>
      <c r="WJO85" s="3"/>
      <c r="WJP85" s="3"/>
      <c r="WJQ85" s="3"/>
      <c r="WJR85" s="3"/>
      <c r="WJS85" s="3"/>
      <c r="WJT85" s="3"/>
      <c r="WJU85" s="3"/>
      <c r="WJV85" s="3"/>
      <c r="WJW85" s="3"/>
      <c r="WJX85" s="3"/>
      <c r="WJY85" s="3"/>
      <c r="WJZ85" s="3"/>
      <c r="WKA85" s="3"/>
      <c r="WKB85" s="3"/>
      <c r="WKC85" s="3"/>
      <c r="WKD85" s="3"/>
      <c r="WKE85" s="3"/>
      <c r="WKF85" s="3"/>
      <c r="WKG85" s="3"/>
      <c r="WKH85" s="3"/>
      <c r="WKI85" s="3"/>
      <c r="WKJ85" s="3"/>
      <c r="WKK85" s="3"/>
      <c r="WKL85" s="3"/>
      <c r="WKM85" s="3"/>
      <c r="WKN85" s="3"/>
      <c r="WKO85" s="3"/>
      <c r="WKP85" s="3"/>
      <c r="WKQ85" s="3"/>
      <c r="WKR85" s="3"/>
      <c r="WKS85" s="3"/>
      <c r="WKT85" s="3"/>
      <c r="WKU85" s="3"/>
      <c r="WKV85" s="3"/>
      <c r="WKW85" s="3"/>
      <c r="WKX85" s="3"/>
      <c r="WKY85" s="3"/>
      <c r="WKZ85" s="3"/>
      <c r="WLA85" s="3"/>
      <c r="WLB85" s="3"/>
      <c r="WLC85" s="3"/>
      <c r="WLD85" s="3"/>
      <c r="WLE85" s="3"/>
      <c r="WLF85" s="3"/>
      <c r="WLG85" s="3"/>
      <c r="WLH85" s="3"/>
      <c r="WLI85" s="3"/>
      <c r="WLJ85" s="3"/>
      <c r="WLK85" s="3"/>
      <c r="WLL85" s="3"/>
      <c r="WLM85" s="3"/>
      <c r="WLN85" s="3"/>
      <c r="WLO85" s="3"/>
      <c r="WLP85" s="3"/>
      <c r="WLQ85" s="3"/>
      <c r="WLR85" s="3"/>
      <c r="WLS85" s="3"/>
      <c r="WLT85" s="3"/>
      <c r="WLU85" s="3"/>
      <c r="WLV85" s="3"/>
      <c r="WLW85" s="3"/>
      <c r="WLX85" s="3"/>
      <c r="WLY85" s="3"/>
      <c r="WLZ85" s="3"/>
      <c r="WMA85" s="3"/>
      <c r="WMB85" s="3"/>
      <c r="WMC85" s="3"/>
      <c r="WMD85" s="3"/>
      <c r="WME85" s="3"/>
      <c r="WMF85" s="3"/>
      <c r="WMG85" s="3"/>
      <c r="WMH85" s="3"/>
      <c r="WMI85" s="3"/>
      <c r="WMJ85" s="3"/>
      <c r="WMK85" s="3"/>
      <c r="WML85" s="3"/>
      <c r="WMM85" s="3"/>
      <c r="WMN85" s="3"/>
      <c r="WMO85" s="3"/>
      <c r="WMP85" s="3"/>
      <c r="WMQ85" s="3"/>
      <c r="WMR85" s="3"/>
      <c r="WMS85" s="3"/>
      <c r="WMT85" s="3"/>
      <c r="WMU85" s="3"/>
      <c r="WMV85" s="3"/>
      <c r="WMW85" s="3"/>
      <c r="WMX85" s="3"/>
      <c r="WMY85" s="3"/>
      <c r="WMZ85" s="3"/>
      <c r="WNA85" s="3"/>
      <c r="WNB85" s="3"/>
      <c r="WNC85" s="3"/>
      <c r="WND85" s="3"/>
      <c r="WNE85" s="3"/>
      <c r="WNF85" s="3"/>
      <c r="WNG85" s="3"/>
      <c r="WNH85" s="3"/>
      <c r="WNI85" s="3"/>
      <c r="WNJ85" s="3"/>
      <c r="WNK85" s="3"/>
      <c r="WNL85" s="3"/>
      <c r="WNM85" s="3"/>
      <c r="WNN85" s="3"/>
      <c r="WNO85" s="3"/>
      <c r="WNP85" s="3"/>
      <c r="WNQ85" s="3"/>
      <c r="WNR85" s="3"/>
      <c r="WNS85" s="3"/>
      <c r="WNT85" s="3"/>
      <c r="WNU85" s="3"/>
      <c r="WNV85" s="3"/>
      <c r="WNW85" s="3"/>
      <c r="WNX85" s="3"/>
      <c r="WNY85" s="3"/>
      <c r="WNZ85" s="3"/>
      <c r="WOA85" s="3"/>
      <c r="WOB85" s="3"/>
      <c r="WOC85" s="3"/>
      <c r="WOD85" s="3"/>
      <c r="WOE85" s="3"/>
      <c r="WOF85" s="3"/>
      <c r="WOG85" s="3"/>
      <c r="WOH85" s="3"/>
      <c r="WOI85" s="3"/>
      <c r="WOJ85" s="3"/>
      <c r="WOK85" s="3"/>
      <c r="WOL85" s="3"/>
      <c r="WOM85" s="3"/>
      <c r="WON85" s="3"/>
      <c r="WOO85" s="3"/>
      <c r="WOP85" s="3"/>
      <c r="WOQ85" s="3"/>
      <c r="WOR85" s="3"/>
      <c r="WOS85" s="3"/>
      <c r="WOT85" s="3"/>
      <c r="WOU85" s="3"/>
      <c r="WOV85" s="3"/>
      <c r="WOW85" s="3"/>
      <c r="WOX85" s="3"/>
      <c r="WOY85" s="3"/>
      <c r="WOZ85" s="3"/>
      <c r="WPA85" s="3"/>
      <c r="WPB85" s="3"/>
      <c r="WPC85" s="3"/>
      <c r="WPD85" s="3"/>
      <c r="WPE85" s="3"/>
      <c r="WPF85" s="3"/>
      <c r="WPG85" s="3"/>
      <c r="WPH85" s="3"/>
      <c r="WPI85" s="3"/>
      <c r="WPJ85" s="3"/>
      <c r="WPK85" s="3"/>
      <c r="WPL85" s="3"/>
      <c r="WPM85" s="3"/>
      <c r="WPN85" s="3"/>
      <c r="WPO85" s="3"/>
      <c r="WPP85" s="3"/>
      <c r="WPQ85" s="3"/>
      <c r="WPR85" s="3"/>
      <c r="WPS85" s="3"/>
      <c r="WPT85" s="3"/>
      <c r="WPU85" s="3"/>
      <c r="WPV85" s="3"/>
      <c r="WPW85" s="3"/>
      <c r="WPX85" s="3"/>
      <c r="WPY85" s="3"/>
      <c r="WPZ85" s="3"/>
      <c r="WQA85" s="3"/>
      <c r="WQB85" s="3"/>
      <c r="WQC85" s="3"/>
      <c r="WQD85" s="3"/>
      <c r="WQE85" s="3"/>
      <c r="WQF85" s="3"/>
      <c r="WQG85" s="3"/>
      <c r="WQH85" s="3"/>
      <c r="WQI85" s="3"/>
      <c r="WQJ85" s="3"/>
      <c r="WQK85" s="3"/>
      <c r="WQL85" s="3"/>
      <c r="WQM85" s="3"/>
      <c r="WQN85" s="3"/>
      <c r="WQO85" s="3"/>
      <c r="WQP85" s="3"/>
      <c r="WQQ85" s="3"/>
      <c r="WQR85" s="3"/>
      <c r="WQS85" s="3"/>
      <c r="WQT85" s="3"/>
      <c r="WQU85" s="3"/>
      <c r="WQV85" s="3"/>
      <c r="WQW85" s="3"/>
      <c r="WQX85" s="3"/>
      <c r="WQY85" s="3"/>
      <c r="WQZ85" s="3"/>
      <c r="WRA85" s="3"/>
      <c r="WRB85" s="3"/>
      <c r="WRC85" s="3"/>
      <c r="WRD85" s="3"/>
      <c r="WRE85" s="3"/>
      <c r="WRF85" s="3"/>
      <c r="WRG85" s="3"/>
      <c r="WRH85" s="3"/>
      <c r="WRI85" s="3"/>
      <c r="WRJ85" s="3"/>
      <c r="WRK85" s="3"/>
      <c r="WRL85" s="3"/>
      <c r="WRM85" s="3"/>
      <c r="WRN85" s="3"/>
      <c r="WRO85" s="3"/>
      <c r="WRP85" s="3"/>
      <c r="WRQ85" s="3"/>
      <c r="WRR85" s="3"/>
      <c r="WRS85" s="3"/>
      <c r="WRT85" s="3"/>
      <c r="WRU85" s="3"/>
      <c r="WRV85" s="3"/>
      <c r="WRW85" s="3"/>
      <c r="WRX85" s="3"/>
      <c r="WRY85" s="3"/>
      <c r="WRZ85" s="3"/>
      <c r="WSA85" s="3"/>
      <c r="WSB85" s="3"/>
      <c r="WSC85" s="3"/>
      <c r="WSD85" s="3"/>
      <c r="WSE85" s="3"/>
      <c r="WSF85" s="3"/>
      <c r="WSG85" s="3"/>
      <c r="WSH85" s="3"/>
      <c r="WSI85" s="3"/>
      <c r="WSJ85" s="3"/>
      <c r="WSK85" s="3"/>
      <c r="WSL85" s="3"/>
      <c r="WSM85" s="3"/>
      <c r="WSN85" s="3"/>
      <c r="WSO85" s="3"/>
      <c r="WSP85" s="3"/>
      <c r="WSQ85" s="3"/>
      <c r="WSR85" s="3"/>
      <c r="WSS85" s="3"/>
      <c r="WST85" s="3"/>
      <c r="WSU85" s="3"/>
      <c r="WSV85" s="3"/>
      <c r="WSW85" s="3"/>
      <c r="WSX85" s="3"/>
      <c r="WSY85" s="3"/>
      <c r="WSZ85" s="3"/>
      <c r="WTA85" s="3"/>
      <c r="WTB85" s="3"/>
      <c r="WTC85" s="3"/>
      <c r="WTD85" s="3"/>
      <c r="WTE85" s="3"/>
      <c r="WTF85" s="3"/>
      <c r="WTG85" s="3"/>
      <c r="WTH85" s="3"/>
      <c r="WTI85" s="3"/>
      <c r="WTJ85" s="3"/>
      <c r="WTK85" s="3"/>
      <c r="WTL85" s="3"/>
      <c r="WTM85" s="3"/>
      <c r="WTN85" s="3"/>
      <c r="WTO85" s="3"/>
      <c r="WTP85" s="3"/>
      <c r="WTQ85" s="3"/>
      <c r="WTR85" s="3"/>
      <c r="WTS85" s="3"/>
      <c r="WTT85" s="3"/>
      <c r="WTU85" s="3"/>
      <c r="WTV85" s="3"/>
      <c r="WTW85" s="3"/>
      <c r="WTX85" s="3"/>
      <c r="WTY85" s="3"/>
      <c r="WTZ85" s="3"/>
      <c r="WUA85" s="3"/>
      <c r="WUB85" s="3"/>
      <c r="WUC85" s="3"/>
      <c r="WUD85" s="3"/>
      <c r="WUE85" s="3"/>
      <c r="WUF85" s="3"/>
      <c r="WUG85" s="3"/>
      <c r="WUH85" s="3"/>
      <c r="WUI85" s="3"/>
      <c r="WUJ85" s="3"/>
      <c r="WUK85" s="3"/>
      <c r="WUL85" s="3"/>
      <c r="WUM85" s="3"/>
      <c r="WUN85" s="3"/>
      <c r="WUO85" s="3"/>
      <c r="WUP85" s="3"/>
      <c r="WUQ85" s="3"/>
      <c r="WUR85" s="3"/>
      <c r="WUS85" s="3"/>
      <c r="WUT85" s="3"/>
      <c r="WUU85" s="3"/>
      <c r="WUV85" s="3"/>
      <c r="WUW85" s="3"/>
      <c r="WUX85" s="3"/>
      <c r="WUY85" s="3"/>
      <c r="WUZ85" s="3"/>
      <c r="WVA85" s="3"/>
      <c r="WVB85" s="3"/>
      <c r="WVC85" s="3"/>
      <c r="WVD85" s="3"/>
      <c r="WVE85" s="3"/>
      <c r="WVF85" s="3"/>
      <c r="WVG85" s="3"/>
      <c r="WVH85" s="3"/>
      <c r="WVI85" s="3"/>
      <c r="WVJ85" s="3"/>
      <c r="WVK85" s="3"/>
      <c r="WVL85" s="3"/>
      <c r="WVM85" s="3"/>
      <c r="WVN85" s="3"/>
      <c r="WVO85" s="3"/>
      <c r="WVP85" s="3"/>
      <c r="WVQ85" s="3"/>
      <c r="WVR85" s="3"/>
      <c r="WVS85" s="3"/>
      <c r="WVT85" s="3"/>
      <c r="WVU85" s="3"/>
      <c r="WVV85" s="3"/>
      <c r="WVW85" s="3"/>
      <c r="WVX85" s="3"/>
      <c r="WVY85" s="3"/>
      <c r="WVZ85" s="3"/>
      <c r="WWA85" s="3"/>
      <c r="WWB85" s="3"/>
      <c r="WWC85" s="3"/>
      <c r="WWD85" s="3"/>
      <c r="WWE85" s="3"/>
      <c r="WWF85" s="3"/>
      <c r="WWG85" s="3"/>
      <c r="WWH85" s="3"/>
      <c r="WWI85" s="3"/>
      <c r="WWJ85" s="3"/>
      <c r="WWK85" s="3"/>
      <c r="WWL85" s="3"/>
      <c r="WWM85" s="3"/>
      <c r="WWN85" s="3"/>
      <c r="WWO85" s="3"/>
      <c r="WWP85" s="3"/>
      <c r="WWQ85" s="3"/>
      <c r="WWR85" s="3"/>
      <c r="WWS85" s="3"/>
      <c r="WWT85" s="3"/>
      <c r="WWU85" s="3"/>
      <c r="WWV85" s="3"/>
      <c r="WWW85" s="3"/>
      <c r="WWX85" s="3"/>
      <c r="WWY85" s="3"/>
      <c r="WWZ85" s="3"/>
      <c r="WXA85" s="3"/>
      <c r="WXB85" s="3"/>
      <c r="WXC85" s="3"/>
      <c r="WXD85" s="3"/>
      <c r="WXE85" s="3"/>
      <c r="WXF85" s="3"/>
      <c r="WXG85" s="3"/>
      <c r="WXH85" s="3"/>
      <c r="WXI85" s="3"/>
      <c r="WXJ85" s="3"/>
      <c r="WXK85" s="3"/>
      <c r="WXL85" s="3"/>
      <c r="WXM85" s="3"/>
      <c r="WXN85" s="3"/>
      <c r="WXO85" s="3"/>
      <c r="WXP85" s="3"/>
      <c r="WXQ85" s="3"/>
      <c r="WXR85" s="3"/>
      <c r="WXS85" s="3"/>
      <c r="WXT85" s="3"/>
      <c r="WXU85" s="3"/>
      <c r="WXV85" s="3"/>
      <c r="WXW85" s="3"/>
      <c r="WXX85" s="3"/>
      <c r="WXY85" s="3"/>
      <c r="WXZ85" s="3"/>
      <c r="WYA85" s="3"/>
      <c r="WYB85" s="3"/>
      <c r="WYC85" s="3"/>
      <c r="WYD85" s="3"/>
      <c r="WYE85" s="3"/>
      <c r="WYF85" s="3"/>
      <c r="WYG85" s="3"/>
      <c r="WYH85" s="3"/>
      <c r="WYI85" s="3"/>
      <c r="WYJ85" s="3"/>
      <c r="WYK85" s="3"/>
      <c r="WYL85" s="3"/>
      <c r="WYM85" s="3"/>
      <c r="WYN85" s="3"/>
      <c r="WYO85" s="3"/>
      <c r="WYP85" s="3"/>
      <c r="WYQ85" s="3"/>
      <c r="WYR85" s="3"/>
      <c r="WYS85" s="3"/>
      <c r="WYT85" s="3"/>
      <c r="WYU85" s="3"/>
      <c r="WYV85" s="3"/>
      <c r="WYW85" s="3"/>
      <c r="WYX85" s="3"/>
      <c r="WYY85" s="3"/>
      <c r="WYZ85" s="3"/>
      <c r="WZA85" s="3"/>
      <c r="WZB85" s="3"/>
      <c r="WZC85" s="3"/>
      <c r="WZD85" s="3"/>
      <c r="WZE85" s="3"/>
      <c r="WZF85" s="3"/>
      <c r="WZG85" s="3"/>
      <c r="WZH85" s="3"/>
      <c r="WZI85" s="3"/>
      <c r="WZJ85" s="3"/>
      <c r="WZK85" s="3"/>
      <c r="WZL85" s="3"/>
      <c r="WZM85" s="3"/>
      <c r="WZN85" s="3"/>
      <c r="WZO85" s="3"/>
      <c r="WZP85" s="3"/>
      <c r="WZQ85" s="3"/>
      <c r="WZR85" s="3"/>
      <c r="WZS85" s="3"/>
      <c r="WZT85" s="3"/>
      <c r="WZU85" s="3"/>
      <c r="WZV85" s="3"/>
      <c r="WZW85" s="3"/>
      <c r="WZX85" s="3"/>
      <c r="WZY85" s="3"/>
      <c r="WZZ85" s="3"/>
      <c r="XAA85" s="3"/>
      <c r="XAB85" s="3"/>
      <c r="XAC85" s="3"/>
      <c r="XAD85" s="3"/>
      <c r="XAE85" s="3"/>
      <c r="XAF85" s="3"/>
      <c r="XAG85" s="3"/>
      <c r="XAH85" s="3"/>
      <c r="XAI85" s="3"/>
      <c r="XAJ85" s="3"/>
      <c r="XAK85" s="3"/>
      <c r="XAL85" s="3"/>
      <c r="XAM85" s="3"/>
      <c r="XAN85" s="3"/>
      <c r="XAO85" s="3"/>
      <c r="XAP85" s="3"/>
      <c r="XAQ85" s="3"/>
      <c r="XAR85" s="3"/>
      <c r="XAS85" s="3"/>
      <c r="XAT85" s="3"/>
      <c r="XAU85" s="3"/>
      <c r="XAV85" s="3"/>
      <c r="XAW85" s="3"/>
      <c r="XAX85" s="3"/>
      <c r="XAY85" s="3"/>
      <c r="XAZ85" s="3"/>
      <c r="XBA85" s="3"/>
      <c r="XBB85" s="3"/>
      <c r="XBC85" s="3"/>
      <c r="XBD85" s="3"/>
      <c r="XBE85" s="3"/>
      <c r="XBF85" s="3"/>
      <c r="XBG85" s="3"/>
      <c r="XBH85" s="3"/>
      <c r="XBI85" s="3"/>
      <c r="XBJ85" s="3"/>
      <c r="XBK85" s="3"/>
      <c r="XBL85" s="3"/>
      <c r="XBM85" s="3"/>
      <c r="XBN85" s="3"/>
      <c r="XBO85" s="3"/>
      <c r="XBP85" s="3"/>
      <c r="XBQ85" s="3"/>
      <c r="XBR85" s="3"/>
      <c r="XBS85" s="3"/>
      <c r="XBT85" s="3"/>
      <c r="XBU85" s="3"/>
      <c r="XBV85" s="3"/>
      <c r="XBW85" s="3"/>
      <c r="XBX85" s="3"/>
      <c r="XBY85" s="3"/>
      <c r="XBZ85" s="3"/>
      <c r="XCA85" s="3"/>
      <c r="XCB85" s="3"/>
      <c r="XCC85" s="3"/>
      <c r="XCD85" s="3"/>
      <c r="XCE85" s="3"/>
      <c r="XCF85" s="3"/>
      <c r="XCG85" s="3"/>
      <c r="XCH85" s="3"/>
      <c r="XCI85" s="3"/>
      <c r="XCJ85" s="3"/>
      <c r="XCK85" s="3"/>
      <c r="XCL85" s="3"/>
      <c r="XCM85" s="3"/>
      <c r="XCN85" s="3"/>
      <c r="XCO85" s="3"/>
      <c r="XCP85" s="3"/>
      <c r="XCQ85" s="3"/>
      <c r="XCR85" s="3"/>
      <c r="XCS85" s="3"/>
      <c r="XCT85" s="3"/>
      <c r="XCU85" s="3"/>
      <c r="XCV85" s="3"/>
      <c r="XCW85" s="3"/>
      <c r="XCX85" s="3"/>
      <c r="XCY85" s="3"/>
      <c r="XCZ85" s="3"/>
      <c r="XDA85" s="3"/>
      <c r="XDB85" s="3"/>
      <c r="XDC85" s="3"/>
      <c r="XDD85" s="3"/>
      <c r="XDE85" s="3"/>
      <c r="XDF85" s="3"/>
      <c r="XDG85" s="3"/>
      <c r="XDH85" s="3"/>
      <c r="XDI85" s="3"/>
      <c r="XDJ85" s="3"/>
      <c r="XDK85" s="3"/>
      <c r="XDL85" s="3"/>
      <c r="XDM85" s="3"/>
      <c r="XDN85" s="3"/>
      <c r="XDO85" s="3"/>
      <c r="XDP85" s="3"/>
      <c r="XDQ85" s="3"/>
      <c r="XDR85" s="3"/>
      <c r="XDS85" s="3"/>
      <c r="XDT85" s="3"/>
      <c r="XDU85" s="3"/>
      <c r="XDV85" s="3"/>
      <c r="XDW85" s="3"/>
      <c r="XDX85" s="3"/>
      <c r="XDY85" s="3"/>
      <c r="XDZ85" s="3"/>
      <c r="XEA85" s="3"/>
      <c r="XEB85" s="3"/>
      <c r="XEC85" s="3"/>
      <c r="XED85" s="3"/>
      <c r="XEE85" s="3"/>
      <c r="XEF85" s="3"/>
      <c r="XEG85" s="3"/>
      <c r="XEH85" s="3"/>
      <c r="XEI85" s="3"/>
      <c r="XEJ85" s="3"/>
      <c r="XEK85" s="3"/>
      <c r="XEL85" s="3"/>
      <c r="XEM85" s="3"/>
      <c r="XEN85" s="3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</row>
    <row r="86" s="3" customFormat="1" spans="11:12">
      <c r="K86" s="4"/>
      <c r="L86" s="4"/>
    </row>
    <row r="87" s="1" customFormat="1" spans="1:16382">
      <c r="A87" s="40" t="s">
        <v>137</v>
      </c>
      <c r="B87" s="40"/>
      <c r="C87" s="40"/>
      <c r="D87" s="40"/>
      <c r="E87" s="40"/>
      <c r="F87" s="40"/>
      <c r="G87" s="40"/>
      <c r="H87" s="40"/>
      <c r="I87" s="40"/>
      <c r="J87" s="40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2016.1</vt:lpstr>
      <vt:lpstr>2016.2</vt:lpstr>
      <vt:lpstr>2016.3</vt:lpstr>
      <vt:lpstr>2016.4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2016-05-24T07:14:37Z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