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35" activeTab="1"/>
  </bookViews>
  <sheets>
    <sheet name="2016.1" sheetId="1" r:id="rId1"/>
    <sheet name="2016.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'2016.1'!$B$1:$I$130</definedName>
    <definedName name="_xlnm._FilterDatabase" localSheetId="1" hidden="1">'2016.2'!$B$1:$I$130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<sst xmlns="http://schemas.openxmlformats.org/spreadsheetml/2006/main" count="140">
  <si>
    <t>太极大药房2016年1月门店各品种奖励表</t>
  </si>
  <si>
    <t>ID</t>
  </si>
  <si>
    <t>门店</t>
  </si>
  <si>
    <t>首推品种奖励</t>
  </si>
  <si>
    <t>营业员提成</t>
  </si>
  <si>
    <t>促销提成</t>
  </si>
  <si>
    <t>实际合计发放金额</t>
  </si>
  <si>
    <t>1月金牌品种</t>
  </si>
  <si>
    <t>促销扣款</t>
  </si>
  <si>
    <t>促销提成实际发放金额</t>
  </si>
  <si>
    <t>小计</t>
  </si>
  <si>
    <t>差异</t>
  </si>
  <si>
    <t>崇州中心店</t>
  </si>
  <si>
    <t>怀远店</t>
  </si>
  <si>
    <t>三江店</t>
  </si>
  <si>
    <t>羊马店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</si>
  <si>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</si>
  <si>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</si>
  <si>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</si>
  <si>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</si>
  <si>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</si>
  <si>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</si>
  <si>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</si>
  <si>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</si>
  <si>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交大店</t>
  </si>
  <si>
    <t>送仙桥店</t>
  </si>
  <si>
    <t>人民中路店</t>
  </si>
  <si>
    <t>都江堰店</t>
  </si>
  <si>
    <t>营门口店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</si>
  <si>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</si>
  <si>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</si>
  <si>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</si>
  <si>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</si>
  <si>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</si>
  <si>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</si>
  <si>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滨江东路店</t>
  </si>
  <si>
    <t>温江政通店</t>
  </si>
  <si>
    <t>通盈街店</t>
  </si>
  <si>
    <t>赛云台店</t>
  </si>
  <si>
    <t>土龙路店</t>
  </si>
  <si>
    <t>黄金路店</t>
  </si>
  <si>
    <t>新津五津店</t>
  </si>
  <si>
    <t>新乐中街店</t>
  </si>
  <si>
    <t>金丝街店</t>
  </si>
  <si>
    <t>新园大道店</t>
  </si>
  <si>
    <t>南湖路店</t>
  </si>
  <si>
    <t>温江和盛镇店</t>
  </si>
  <si>
    <t>营兴路店</t>
  </si>
  <si>
    <t>天久北巷店</t>
  </si>
  <si>
    <t>交大二店</t>
  </si>
  <si>
    <t>大邑子龙街店</t>
  </si>
  <si>
    <t>青羊北东街店</t>
  </si>
  <si>
    <t>二环路北四段店</t>
  </si>
  <si>
    <t>新津邓双店</t>
  </si>
  <si>
    <t>龙潭西路店</t>
  </si>
  <si>
    <t>府城大道店</t>
  </si>
  <si>
    <t>新都天海路店</t>
  </si>
  <si>
    <t>五里墩支路店</t>
  </si>
  <si>
    <t>杉板桥南一路店</t>
  </si>
  <si>
    <t>华阳正东中街店</t>
  </si>
  <si>
    <t>顺和街店</t>
  </si>
  <si>
    <t>崔家店路店</t>
  </si>
  <si>
    <t>武侯大道双楠段店</t>
  </si>
  <si>
    <t>崇州九龙路店</t>
  </si>
  <si>
    <t>九里堤南支路店</t>
  </si>
  <si>
    <t>中和朝阳路店</t>
  </si>
  <si>
    <t>小关庙店</t>
  </si>
  <si>
    <t>楠丰路店</t>
  </si>
  <si>
    <t>龙泉锦绣路店</t>
  </si>
  <si>
    <t>邛崃汇源街店</t>
  </si>
  <si>
    <t>大邑东壕沟店</t>
  </si>
  <si>
    <t>大邑富民路店</t>
  </si>
  <si>
    <t>浣花滨河路店</t>
  </si>
  <si>
    <t>民丰大道西路店</t>
  </si>
  <si>
    <t>双流锦华路店</t>
  </si>
  <si>
    <t>双流川大路店</t>
  </si>
  <si>
    <t>武候区二环路西一段店</t>
  </si>
  <si>
    <t>群和路店</t>
  </si>
  <si>
    <t>大邑围城北路店</t>
  </si>
  <si>
    <t>新津外西街</t>
  </si>
  <si>
    <t>成华区二环路北四段</t>
  </si>
  <si>
    <t>青羊区十二桥</t>
  </si>
  <si>
    <t>郫县郫筒镇科化一路</t>
  </si>
  <si>
    <t>成华区华龙路药店</t>
  </si>
  <si>
    <t>成华区华油路</t>
  </si>
  <si>
    <t>羊子山西路</t>
  </si>
  <si>
    <t>高新中和柳荫街药店</t>
  </si>
  <si>
    <t>邛崃平乐台子街药店</t>
  </si>
  <si>
    <t>都江堰景中店</t>
  </si>
  <si>
    <t>大邑县安仁镇千禧街药店</t>
  </si>
  <si>
    <t xml:space="preserve">四川太极成华区新怡路店
</t>
  </si>
  <si>
    <t>龙泉驿大面富桥街药店</t>
  </si>
  <si>
    <t>新津县正东街店</t>
  </si>
  <si>
    <t>邛崃市临邛镇长安街</t>
  </si>
  <si>
    <t>青白江区华金大道</t>
  </si>
  <si>
    <t>武侯区龙华北路药店</t>
  </si>
  <si>
    <t>成华区玉双路药店</t>
  </si>
  <si>
    <t>新都区新泰西路药店</t>
  </si>
  <si>
    <t>成华区万科路药店</t>
  </si>
  <si>
    <t>武侯区一环路南一段药店</t>
  </si>
  <si>
    <t>都江堰奎光路中段药店</t>
  </si>
  <si>
    <t>锦江区水杉街药店</t>
  </si>
  <si>
    <t>都江堰幸福镇翔凤路</t>
  </si>
  <si>
    <t>四川太极成华区华康路药店</t>
  </si>
  <si>
    <t>都江堰蒲阳镇勤俭路</t>
  </si>
  <si>
    <t>都江堰蒲阳镇问道路</t>
  </si>
  <si>
    <t>成华区东昌路药店</t>
  </si>
  <si>
    <t>新都区马超东路</t>
  </si>
  <si>
    <t>武侯区燃灯寺东街药店</t>
  </si>
  <si>
    <t>都江堰聚源镇药店</t>
  </si>
  <si>
    <t>都江堰灌口镇外北街药店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</si>
  <si>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</si>
  <si>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</si>
  <si>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</si>
  <si>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</si>
  <si>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</si>
  <si>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</si>
  <si>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</si>
  <si>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</si>
  <si>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</si>
  <si>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</si>
  <si>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金牛区白马寺药店</t>
  </si>
  <si>
    <t>都江堰市幸福镇中山北路</t>
  </si>
  <si>
    <t>锦江区柳翠路药店</t>
  </si>
  <si>
    <t>高新区大源北街药店</t>
  </si>
  <si>
    <t>邛崃市羊安镇永康大道药店</t>
  </si>
  <si>
    <t>金牛区交大路黄苑东街药店</t>
  </si>
  <si>
    <t>大邑县晋原镇内蒙古大道第二药店</t>
  </si>
  <si>
    <t>新都区新繁镇繁江北路药店</t>
  </si>
  <si>
    <t>双流县东升镇清泰路药店</t>
  </si>
  <si>
    <t>都江堰市蒲阳路药店</t>
  </si>
  <si>
    <t>万宇路</t>
  </si>
  <si>
    <t>庆云南街</t>
  </si>
  <si>
    <t>双流县东升镇藏卫路南二段</t>
  </si>
  <si>
    <t>太极大药房合计</t>
  </si>
  <si>
    <t>制表人：</t>
  </si>
  <si>
    <t>文秋兰</t>
  </si>
  <si>
    <t>PS：1.黄色填充部分为已关门店</t>
  </si>
  <si>
    <t>太极大药房2016年2月门店各品种奖励表</t>
  </si>
  <si>
    <t>2月金牌品种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</si>
</sst>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rgb="FF666666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楷体_GB2312"/>
      <charset val="134"/>
    </font>
    <font>
      <sz val="12"/>
      <color indexed="10"/>
      <name val="楷体_GB2312"/>
      <charset val="134"/>
    </font>
    <font>
      <sz val="12"/>
      <color rgb="FFFF0000"/>
      <name val="楷体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wrapText="1"/>
    </xf>
    <xf numFmtId="0" fontId="2" fillId="0" borderId="2" xfId="0" applyFont="1" applyFill="1" applyBorder="1" applyAlignment="1"/>
    <xf numFmtId="0" fontId="4" fillId="0" borderId="2" xfId="0" applyFont="1" applyFill="1" applyBorder="1" applyAlignment="1"/>
    <xf numFmtId="176" fontId="5" fillId="0" borderId="2" xfId="0" applyNumberFormat="1" applyFont="1" applyFill="1" applyBorder="1" applyAlignment="1"/>
    <xf numFmtId="176" fontId="2" fillId="0" borderId="2" xfId="0" applyNumberFormat="1" applyFont="1" applyFill="1" applyBorder="1" applyAlignment="1">
      <alignment wrapText="1"/>
    </xf>
    <xf numFmtId="176" fontId="2" fillId="0" borderId="2" xfId="0" applyNumberFormat="1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176" fontId="2" fillId="0" borderId="1" xfId="0" applyNumberFormat="1" applyFont="1" applyFill="1" applyBorder="1" applyAlignment="1">
      <alignment wrapText="1"/>
    </xf>
    <xf numFmtId="176" fontId="2" fillId="0" borderId="1" xfId="0" applyNumberFormat="1" applyFont="1" applyFill="1" applyBorder="1" applyAlignment="1"/>
    <xf numFmtId="0" fontId="2" fillId="2" borderId="1" xfId="0" applyFont="1" applyFill="1" applyBorder="1" applyAlignment="1"/>
    <xf numFmtId="176" fontId="2" fillId="2" borderId="1" xfId="0" applyNumberFormat="1" applyFont="1" applyFill="1" applyBorder="1" applyAlignment="1"/>
    <xf numFmtId="0" fontId="6" fillId="0" borderId="0" xfId="0" applyFont="1" applyFill="1" applyBorder="1" applyAlignment="1"/>
    <xf numFmtId="0" fontId="2" fillId="3" borderId="1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/>
    <xf numFmtId="0" fontId="2" fillId="2" borderId="3" xfId="0" applyFont="1" applyFill="1" applyBorder="1" applyAlignment="1"/>
    <xf numFmtId="0" fontId="5" fillId="2" borderId="3" xfId="0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/>
    <xf numFmtId="176" fontId="2" fillId="2" borderId="3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/>
    <xf numFmtId="0" fontId="5" fillId="2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/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/>
    <xf numFmtId="0" fontId="2" fillId="2" borderId="2" xfId="0" applyFont="1" applyFill="1" applyBorder="1" applyAlignment="1"/>
    <xf numFmtId="176" fontId="5" fillId="2" borderId="2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center" wrapText="1"/>
    </xf>
    <xf numFmtId="176" fontId="2" fillId="2" borderId="0" xfId="0" applyNumberFormat="1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9" fillId="2" borderId="3" xfId="0" applyFont="1" applyFill="1" applyBorder="1" applyAlignment="1"/>
    <xf numFmtId="0" fontId="8" fillId="0" borderId="2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2" fillId="0" borderId="3" xfId="0" applyFont="1" applyFill="1" applyBorder="1" applyAlignment="1"/>
    <xf numFmtId="0" fontId="8" fillId="0" borderId="3" xfId="0" applyFont="1" applyFill="1" applyBorder="1" applyAlignment="1"/>
    <xf numFmtId="176" fontId="2" fillId="0" borderId="3" xfId="0" applyNumberFormat="1" applyFont="1" applyFill="1" applyBorder="1" applyAlignment="1"/>
    <xf numFmtId="0" fontId="10" fillId="0" borderId="1" xfId="0" applyFont="1" applyFill="1" applyBorder="1" applyAlignment="1"/>
    <xf numFmtId="176" fontId="5" fillId="0" borderId="3" xfId="0" applyNumberFormat="1" applyFont="1" applyFill="1" applyBorder="1" applyAlignment="1"/>
    <xf numFmtId="176" fontId="5" fillId="0" borderId="4" xfId="0" applyNumberFormat="1" applyFont="1" applyFill="1" applyBorder="1" applyAlignment="1"/>
    <xf numFmtId="0" fontId="7" fillId="0" borderId="0" xfId="0" applyFont="1" applyFill="1" applyBorder="1" applyAlignment="1"/>
    <xf numFmtId="176" fontId="4" fillId="0" borderId="0" xfId="0" applyNumberFormat="1" applyFont="1" applyFill="1" applyBorder="1" applyAlignment="1"/>
    <xf numFmtId="176" fontId="7" fillId="0" borderId="0" xfId="0" applyNumberFormat="1" applyFont="1" applyFill="1" applyBorder="1" applyAlignment="1"/>
    <xf numFmtId="0" fontId="4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&#65288;&#22242;&#20419;&#65292;&#24102;&#37329;&#65289;&#20998;&#38376;&#24215;&#36820;&#21033;&#32479;&#35745;2_2016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2016&#24180;1&#26376;&#37329;&#29260;&#21697;&#31181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&#65288;&#22242;&#20419;&#65292;&#24102;&#37329;&#65289;&#20998;&#38376;&#24215;&#36820;&#21033;&#32479;&#35745;2_201603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2016&#24180;2&#26376;&#37329;&#29260;&#21697;&#31181;&#32771;&#26680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太极大药房首推品种2016年1月门店销售明细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496389.77</v>
          </cell>
          <cell r="D3">
            <v>22974.0403</v>
          </cell>
          <cell r="E3">
            <v>19127.7993</v>
          </cell>
          <cell r="F3">
            <v>194304.181166</v>
          </cell>
          <cell r="G3">
            <v>22974</v>
          </cell>
        </row>
        <row r="4">
          <cell r="A4">
            <v>308</v>
          </cell>
          <cell r="B4" t="str">
            <v>四川太极红星店</v>
          </cell>
          <cell r="C4">
            <v>63290.97</v>
          </cell>
          <cell r="D4">
            <v>3079.1767</v>
          </cell>
          <cell r="E4">
            <v>2507.6847</v>
          </cell>
          <cell r="F4">
            <v>26319.14514</v>
          </cell>
          <cell r="G4">
            <v>3079.2</v>
          </cell>
        </row>
        <row r="5">
          <cell r="A5">
            <v>311</v>
          </cell>
          <cell r="B5" t="str">
            <v>四川太极西部店</v>
          </cell>
          <cell r="C5">
            <v>99530.48</v>
          </cell>
          <cell r="D5">
            <v>4345.7942</v>
          </cell>
          <cell r="E5">
            <v>3564.9568</v>
          </cell>
          <cell r="F5">
            <v>38546.075501</v>
          </cell>
          <cell r="G5">
            <v>4345.8</v>
          </cell>
        </row>
        <row r="6">
          <cell r="A6">
            <v>329</v>
          </cell>
          <cell r="B6" t="str">
            <v>四川太极温江店</v>
          </cell>
          <cell r="C6">
            <v>60533.97</v>
          </cell>
          <cell r="D6">
            <v>3576.6232</v>
          </cell>
          <cell r="E6">
            <v>2945.121</v>
          </cell>
          <cell r="F6">
            <v>27650.8768</v>
          </cell>
          <cell r="G6">
            <v>3576.6</v>
          </cell>
        </row>
        <row r="7">
          <cell r="A7">
            <v>337</v>
          </cell>
          <cell r="B7" t="str">
            <v>四川太极浆洗街药店</v>
          </cell>
          <cell r="C7">
            <v>197424.3</v>
          </cell>
          <cell r="D7">
            <v>11005.8124</v>
          </cell>
          <cell r="E7">
            <v>9017.6246</v>
          </cell>
          <cell r="F7">
            <v>82040.438879</v>
          </cell>
          <cell r="G7">
            <v>11005.8</v>
          </cell>
        </row>
        <row r="8">
          <cell r="A8">
            <v>339</v>
          </cell>
          <cell r="B8" t="str">
            <v>四川太极沙河源药店</v>
          </cell>
          <cell r="C8">
            <v>44274.69</v>
          </cell>
          <cell r="D8">
            <v>2134.5109</v>
          </cell>
          <cell r="E8">
            <v>1716.3635</v>
          </cell>
          <cell r="F8">
            <v>18267.882584</v>
          </cell>
          <cell r="G8">
            <v>2134.5</v>
          </cell>
        </row>
        <row r="9">
          <cell r="A9">
            <v>341</v>
          </cell>
          <cell r="B9" t="str">
            <v>四川太极邛崃中心药店</v>
          </cell>
          <cell r="C9">
            <v>153046.74</v>
          </cell>
          <cell r="D9">
            <v>8110.4948</v>
          </cell>
          <cell r="E9">
            <v>6778.6896</v>
          </cell>
          <cell r="F9">
            <v>64379.790704</v>
          </cell>
          <cell r="G9">
            <v>8110.5</v>
          </cell>
        </row>
        <row r="10">
          <cell r="A10">
            <v>343</v>
          </cell>
          <cell r="B10" t="str">
            <v>四川太极光华药店</v>
          </cell>
          <cell r="C10">
            <v>176610.5</v>
          </cell>
          <cell r="D10">
            <v>7486.431</v>
          </cell>
          <cell r="E10">
            <v>6085.1748</v>
          </cell>
          <cell r="F10">
            <v>72165.033288</v>
          </cell>
          <cell r="G10">
            <v>7486.4</v>
          </cell>
        </row>
        <row r="11">
          <cell r="A11">
            <v>345</v>
          </cell>
          <cell r="B11" t="str">
            <v>四川太极交大药店</v>
          </cell>
          <cell r="C11">
            <v>13314.84</v>
          </cell>
        </row>
        <row r="11">
          <cell r="F11">
            <v>5769.87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60764.19</v>
          </cell>
          <cell r="D12">
            <v>3473.0064</v>
          </cell>
          <cell r="E12">
            <v>2759.2244</v>
          </cell>
          <cell r="F12">
            <v>25251.840762</v>
          </cell>
          <cell r="G12">
            <v>3473</v>
          </cell>
        </row>
        <row r="13">
          <cell r="A13">
            <v>351</v>
          </cell>
          <cell r="B13" t="str">
            <v>四川太极都江堰药店</v>
          </cell>
          <cell r="C13">
            <v>64507.18</v>
          </cell>
          <cell r="D13">
            <v>2584.2213</v>
          </cell>
          <cell r="E13">
            <v>2150.3119</v>
          </cell>
          <cell r="F13">
            <v>24590.6333</v>
          </cell>
          <cell r="G13">
            <v>2584.2</v>
          </cell>
        </row>
        <row r="14">
          <cell r="A14">
            <v>355</v>
          </cell>
          <cell r="B14" t="str">
            <v>四川太极双林路药店</v>
          </cell>
          <cell r="C14">
            <v>97055.85</v>
          </cell>
          <cell r="D14">
            <v>5713.1992</v>
          </cell>
          <cell r="E14">
            <v>4614.3522</v>
          </cell>
          <cell r="F14">
            <v>39664.863292</v>
          </cell>
          <cell r="G14">
            <v>5713.2</v>
          </cell>
        </row>
        <row r="15">
          <cell r="A15">
            <v>357</v>
          </cell>
          <cell r="B15" t="str">
            <v>四川太极清江东路药店</v>
          </cell>
          <cell r="C15">
            <v>44254.13</v>
          </cell>
          <cell r="D15">
            <v>2507.2227</v>
          </cell>
          <cell r="E15">
            <v>2009.4407</v>
          </cell>
          <cell r="F15">
            <v>19832.5829</v>
          </cell>
          <cell r="G15">
            <v>2507.2</v>
          </cell>
        </row>
        <row r="16">
          <cell r="A16">
            <v>359</v>
          </cell>
          <cell r="B16" t="str">
            <v>四川太极枣子巷药店</v>
          </cell>
          <cell r="C16">
            <v>66796.62</v>
          </cell>
          <cell r="D16">
            <v>4047.4273</v>
          </cell>
          <cell r="E16">
            <v>3277.4321</v>
          </cell>
          <cell r="F16">
            <v>30168.476431</v>
          </cell>
          <cell r="G16">
            <v>4047.4</v>
          </cell>
        </row>
        <row r="17">
          <cell r="A17">
            <v>361</v>
          </cell>
          <cell r="B17" t="str">
            <v>四川太极柳城正通东路药店</v>
          </cell>
          <cell r="C17">
            <v>27544.49</v>
          </cell>
          <cell r="D17">
            <v>1519.1139</v>
          </cell>
          <cell r="E17">
            <v>1201.8141</v>
          </cell>
          <cell r="F17">
            <v>11697.5986</v>
          </cell>
          <cell r="G17">
            <v>1519.1</v>
          </cell>
        </row>
        <row r="18">
          <cell r="A18">
            <v>365</v>
          </cell>
          <cell r="B18" t="str">
            <v>四川太极光华村街药店</v>
          </cell>
          <cell r="C18">
            <v>157539.13</v>
          </cell>
          <cell r="D18">
            <v>7823.2735</v>
          </cell>
          <cell r="E18">
            <v>6495.1313</v>
          </cell>
          <cell r="F18">
            <v>68362.126298</v>
          </cell>
          <cell r="G18">
            <v>7823.3</v>
          </cell>
        </row>
        <row r="19">
          <cell r="A19">
            <v>367</v>
          </cell>
          <cell r="B19" t="str">
            <v>四川太极金带街药店</v>
          </cell>
          <cell r="C19">
            <v>46777.12</v>
          </cell>
          <cell r="D19">
            <v>2545.4626</v>
          </cell>
          <cell r="E19">
            <v>2032.9248</v>
          </cell>
          <cell r="F19">
            <v>20540.4518</v>
          </cell>
          <cell r="G19">
            <v>2545.5</v>
          </cell>
        </row>
        <row r="20">
          <cell r="A20">
            <v>371</v>
          </cell>
          <cell r="B20" t="str">
            <v>四川太极兴义镇万兴路药店</v>
          </cell>
          <cell r="C20">
            <v>17426.01</v>
          </cell>
          <cell r="D20">
            <v>1319.1152</v>
          </cell>
          <cell r="E20">
            <v>1066.6716</v>
          </cell>
          <cell r="F20">
            <v>8114.623627</v>
          </cell>
          <cell r="G20">
            <v>1319.1</v>
          </cell>
        </row>
        <row r="21">
          <cell r="A21">
            <v>373</v>
          </cell>
          <cell r="B21" t="str">
            <v>四川太极通盈街药店</v>
          </cell>
          <cell r="C21">
            <v>64229.46</v>
          </cell>
          <cell r="D21">
            <v>3292.8429</v>
          </cell>
          <cell r="E21">
            <v>2600.4913</v>
          </cell>
          <cell r="F21">
            <v>28273.480404</v>
          </cell>
          <cell r="G21">
            <v>3292.8</v>
          </cell>
        </row>
        <row r="22">
          <cell r="A22">
            <v>377</v>
          </cell>
          <cell r="B22" t="str">
            <v>四川太极新园大道药店</v>
          </cell>
          <cell r="C22">
            <v>44467.35</v>
          </cell>
          <cell r="D22">
            <v>2488.8108</v>
          </cell>
          <cell r="E22">
            <v>1953.6588</v>
          </cell>
          <cell r="F22">
            <v>18610.309562</v>
          </cell>
          <cell r="G22">
            <v>2488.8</v>
          </cell>
        </row>
        <row r="23">
          <cell r="A23">
            <v>379</v>
          </cell>
          <cell r="B23" t="str">
            <v>四川太极土龙路药店</v>
          </cell>
          <cell r="C23">
            <v>57389.52</v>
          </cell>
          <cell r="D23">
            <v>2960.8337</v>
          </cell>
          <cell r="E23">
            <v>2407.8999</v>
          </cell>
          <cell r="F23">
            <v>23429.075013</v>
          </cell>
          <cell r="G23">
            <v>2960.8</v>
          </cell>
        </row>
        <row r="24">
          <cell r="A24">
            <v>385</v>
          </cell>
          <cell r="B24" t="str">
            <v>四川太极五津西路药店</v>
          </cell>
          <cell r="C24">
            <v>64403.47</v>
          </cell>
          <cell r="D24">
            <v>3329.9852</v>
          </cell>
          <cell r="E24">
            <v>2689.5326</v>
          </cell>
          <cell r="F24">
            <v>28001.221163</v>
          </cell>
          <cell r="G24">
            <v>3330</v>
          </cell>
        </row>
        <row r="25">
          <cell r="A25">
            <v>387</v>
          </cell>
          <cell r="B25" t="str">
            <v>四川太极新乐中街药店</v>
          </cell>
          <cell r="C25">
            <v>91822.48</v>
          </cell>
          <cell r="D25">
            <v>4941.0554</v>
          </cell>
          <cell r="E25">
            <v>3902.6026</v>
          </cell>
          <cell r="F25">
            <v>37649.9406</v>
          </cell>
          <cell r="G25">
            <v>4941.1</v>
          </cell>
        </row>
        <row r="26">
          <cell r="A26">
            <v>389</v>
          </cell>
          <cell r="B26" t="str">
            <v>四川太极南湖路药店</v>
          </cell>
          <cell r="C26">
            <v>33637.4</v>
          </cell>
          <cell r="D26">
            <v>1892.5247</v>
          </cell>
          <cell r="E26">
            <v>1528.5671</v>
          </cell>
          <cell r="F26">
            <v>13703.4446</v>
          </cell>
          <cell r="G26">
            <v>1892.5</v>
          </cell>
        </row>
        <row r="27">
          <cell r="A27">
            <v>391</v>
          </cell>
          <cell r="B27" t="str">
            <v>四川太极金丝街药店</v>
          </cell>
          <cell r="C27">
            <v>56062.15</v>
          </cell>
          <cell r="D27">
            <v>2563.5902</v>
          </cell>
          <cell r="E27">
            <v>2026.8804</v>
          </cell>
          <cell r="F27">
            <v>23062.212582</v>
          </cell>
          <cell r="G27">
            <v>2563.6</v>
          </cell>
        </row>
        <row r="28">
          <cell r="A28">
            <v>399</v>
          </cell>
          <cell r="B28" t="str">
            <v>四川太极高新天久北巷药店</v>
          </cell>
          <cell r="C28">
            <v>13613.75</v>
          </cell>
          <cell r="D28">
            <v>706.7734</v>
          </cell>
          <cell r="E28">
            <v>581.7106</v>
          </cell>
          <cell r="F28">
            <v>5337.3447</v>
          </cell>
          <cell r="G28">
            <v>706.8</v>
          </cell>
        </row>
        <row r="29">
          <cell r="A29">
            <v>511</v>
          </cell>
          <cell r="B29" t="str">
            <v>四川太极成华杉板桥南一路店</v>
          </cell>
          <cell r="C29">
            <v>51649.54</v>
          </cell>
          <cell r="D29">
            <v>2853.482</v>
          </cell>
          <cell r="E29">
            <v>2240.5212</v>
          </cell>
          <cell r="F29">
            <v>22521.27</v>
          </cell>
          <cell r="G29">
            <v>2853.5</v>
          </cell>
        </row>
        <row r="30">
          <cell r="A30">
            <v>512</v>
          </cell>
          <cell r="B30" t="str">
            <v>四川太极华阳正东中街店</v>
          </cell>
          <cell r="C30">
            <v>26617.69</v>
          </cell>
          <cell r="D30">
            <v>1547.5035</v>
          </cell>
          <cell r="E30">
            <v>1243.6833</v>
          </cell>
          <cell r="F30">
            <v>10913.625247</v>
          </cell>
          <cell r="G30">
            <v>1547.5</v>
          </cell>
        </row>
        <row r="31">
          <cell r="A31">
            <v>513</v>
          </cell>
          <cell r="B31" t="str">
            <v>四川太极武侯区顺和街店</v>
          </cell>
          <cell r="C31">
            <v>52351.78</v>
          </cell>
          <cell r="D31">
            <v>2815.7549</v>
          </cell>
          <cell r="E31">
            <v>2251.5985</v>
          </cell>
          <cell r="F31">
            <v>22086.1499</v>
          </cell>
          <cell r="G31">
            <v>2815.8</v>
          </cell>
        </row>
        <row r="32">
          <cell r="A32">
            <v>514</v>
          </cell>
          <cell r="B32" t="str">
            <v>四川太极新津邓双镇岷江店</v>
          </cell>
          <cell r="C32">
            <v>73987.75</v>
          </cell>
          <cell r="D32">
            <v>5054.1822</v>
          </cell>
          <cell r="E32">
            <v>4112.732</v>
          </cell>
          <cell r="F32">
            <v>33413.3284</v>
          </cell>
          <cell r="G32">
            <v>5054.2</v>
          </cell>
        </row>
        <row r="33">
          <cell r="A33">
            <v>515</v>
          </cell>
          <cell r="B33" t="str">
            <v>四川太极成华区崔家店路药店</v>
          </cell>
          <cell r="C33">
            <v>53193.42</v>
          </cell>
          <cell r="D33">
            <v>2754.0193</v>
          </cell>
          <cell r="E33">
            <v>2183.4049</v>
          </cell>
          <cell r="F33">
            <v>23682.95256</v>
          </cell>
          <cell r="G33">
            <v>2754</v>
          </cell>
        </row>
        <row r="34">
          <cell r="A34">
            <v>516</v>
          </cell>
          <cell r="B34" t="str">
            <v>四川太极武侯大道双楠段店</v>
          </cell>
          <cell r="C34">
            <v>22746.53</v>
          </cell>
          <cell r="D34">
            <v>1380.7452</v>
          </cell>
          <cell r="E34">
            <v>1086.5572</v>
          </cell>
          <cell r="F34">
            <v>10375.396062</v>
          </cell>
          <cell r="G34">
            <v>1380.7</v>
          </cell>
        </row>
        <row r="35">
          <cell r="A35">
            <v>517</v>
          </cell>
          <cell r="B35" t="str">
            <v>四川太极青羊区北东街店</v>
          </cell>
          <cell r="C35">
            <v>52975.47</v>
          </cell>
          <cell r="D35">
            <v>2776.5963</v>
          </cell>
          <cell r="E35">
            <v>2196.9559</v>
          </cell>
          <cell r="F35">
            <v>22392.385186</v>
          </cell>
          <cell r="G35">
            <v>2776.6</v>
          </cell>
        </row>
        <row r="36">
          <cell r="A36">
            <v>52</v>
          </cell>
          <cell r="B36" t="str">
            <v>四川太极崇州中心店</v>
          </cell>
          <cell r="C36">
            <v>62996.06</v>
          </cell>
          <cell r="D36">
            <v>3415.293</v>
          </cell>
          <cell r="E36">
            <v>2752.3674</v>
          </cell>
          <cell r="F36">
            <v>25111.171172</v>
          </cell>
          <cell r="G36">
            <v>3415.3</v>
          </cell>
        </row>
        <row r="37">
          <cell r="A37">
            <v>539</v>
          </cell>
          <cell r="B37" t="str">
            <v>四川太极大邑县晋原镇子龙路店</v>
          </cell>
          <cell r="C37">
            <v>33149.54</v>
          </cell>
          <cell r="D37">
            <v>1676.7567</v>
          </cell>
          <cell r="E37">
            <v>1350.4945</v>
          </cell>
          <cell r="F37">
            <v>15232.974687</v>
          </cell>
          <cell r="G37">
            <v>1676.8</v>
          </cell>
        </row>
        <row r="38">
          <cell r="A38">
            <v>54</v>
          </cell>
          <cell r="B38" t="str">
            <v>四川太极怀远店</v>
          </cell>
          <cell r="C38">
            <v>73276.14</v>
          </cell>
          <cell r="D38">
            <v>3650.744</v>
          </cell>
          <cell r="E38">
            <v>2907.4698</v>
          </cell>
          <cell r="F38">
            <v>29632.415336</v>
          </cell>
          <cell r="G38">
            <v>3650.7</v>
          </cell>
        </row>
        <row r="39">
          <cell r="A39">
            <v>541</v>
          </cell>
          <cell r="B39" t="str">
            <v>四川太极高新区府城大道西段店</v>
          </cell>
          <cell r="C39">
            <v>101197.15</v>
          </cell>
          <cell r="D39">
            <v>5514.6741</v>
          </cell>
          <cell r="E39">
            <v>4324.5905</v>
          </cell>
          <cell r="F39">
            <v>43779.645753</v>
          </cell>
          <cell r="G39">
            <v>5514.7</v>
          </cell>
        </row>
        <row r="40">
          <cell r="A40">
            <v>545</v>
          </cell>
          <cell r="B40" t="str">
            <v>四川太极龙潭西路店</v>
          </cell>
          <cell r="C40">
            <v>53039.83</v>
          </cell>
          <cell r="D40">
            <v>2557.4562</v>
          </cell>
          <cell r="E40">
            <v>2025.2596</v>
          </cell>
          <cell r="F40">
            <v>23511.986062</v>
          </cell>
          <cell r="G40">
            <v>2557.5</v>
          </cell>
        </row>
        <row r="41">
          <cell r="A41">
            <v>546</v>
          </cell>
          <cell r="B41" t="str">
            <v>四川太极锦江区楠丰路店</v>
          </cell>
          <cell r="C41">
            <v>34204.4</v>
          </cell>
          <cell r="D41">
            <v>1889.586</v>
          </cell>
          <cell r="E41">
            <v>1526.3438</v>
          </cell>
          <cell r="F41">
            <v>14456.84572</v>
          </cell>
          <cell r="G41">
            <v>1889.6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25893.52</v>
          </cell>
          <cell r="D42">
            <v>1449.1045</v>
          </cell>
          <cell r="E42">
            <v>1184.6151</v>
          </cell>
          <cell r="F42">
            <v>11982.371</v>
          </cell>
          <cell r="G42">
            <v>1449.1</v>
          </cell>
        </row>
        <row r="43">
          <cell r="A43">
            <v>56</v>
          </cell>
          <cell r="B43" t="str">
            <v>四川太极三江店</v>
          </cell>
          <cell r="C43">
            <v>33030.77</v>
          </cell>
          <cell r="D43">
            <v>2009.5436</v>
          </cell>
          <cell r="E43">
            <v>1654.8364</v>
          </cell>
          <cell r="F43">
            <v>14324.424277</v>
          </cell>
          <cell r="G43">
            <v>2009.5</v>
          </cell>
        </row>
        <row r="44">
          <cell r="A44">
            <v>570</v>
          </cell>
          <cell r="B44" t="str">
            <v>四川太极青羊区浣花滨河路药店</v>
          </cell>
          <cell r="C44">
            <v>61333.21</v>
          </cell>
          <cell r="D44">
            <v>3096.1624</v>
          </cell>
          <cell r="E44">
            <v>2496.6274</v>
          </cell>
          <cell r="F44">
            <v>27044.2348</v>
          </cell>
          <cell r="G44">
            <v>3096.2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176673.53</v>
          </cell>
          <cell r="D45">
            <v>10776.5227</v>
          </cell>
          <cell r="E45">
            <v>8671.5409</v>
          </cell>
          <cell r="F45">
            <v>76472.537562</v>
          </cell>
          <cell r="G45">
            <v>10776.5</v>
          </cell>
        </row>
        <row r="46">
          <cell r="A46">
            <v>572</v>
          </cell>
          <cell r="B46" t="str">
            <v>四川太极郫县郫筒镇东大街药店</v>
          </cell>
          <cell r="C46">
            <v>26004.31</v>
          </cell>
          <cell r="D46">
            <v>1440.7768</v>
          </cell>
          <cell r="E46">
            <v>1151.265</v>
          </cell>
          <cell r="F46">
            <v>11926.3284</v>
          </cell>
          <cell r="G46">
            <v>1440.8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32963.58</v>
          </cell>
          <cell r="D47">
            <v>1905.4104</v>
          </cell>
          <cell r="E47">
            <v>1511.9602</v>
          </cell>
          <cell r="F47">
            <v>14512.69001</v>
          </cell>
          <cell r="G47">
            <v>1905.4</v>
          </cell>
        </row>
        <row r="48">
          <cell r="A48">
            <v>577</v>
          </cell>
          <cell r="B48" t="str">
            <v>四川太极青羊区群和路药店</v>
          </cell>
          <cell r="C48">
            <v>25847.76</v>
          </cell>
          <cell r="D48">
            <v>1389.8114</v>
          </cell>
          <cell r="E48">
            <v>1087.636</v>
          </cell>
          <cell r="F48">
            <v>11522.920537</v>
          </cell>
          <cell r="G48">
            <v>1389.8</v>
          </cell>
        </row>
        <row r="49">
          <cell r="A49">
            <v>578</v>
          </cell>
          <cell r="B49" t="str">
            <v>四川太极成华区华油路药店</v>
          </cell>
          <cell r="C49">
            <v>50710.25</v>
          </cell>
          <cell r="D49">
            <v>2686.6202</v>
          </cell>
          <cell r="E49">
            <v>2094.0526</v>
          </cell>
          <cell r="F49">
            <v>22930.4666</v>
          </cell>
          <cell r="G49">
            <v>2686.6</v>
          </cell>
        </row>
        <row r="50">
          <cell r="A50">
            <v>579</v>
          </cell>
          <cell r="B50" t="str">
            <v>四川太极大邑县晋源镇围城北路西段药店</v>
          </cell>
          <cell r="C50">
            <v>4784.25</v>
          </cell>
          <cell r="D50">
            <v>358.4204</v>
          </cell>
          <cell r="E50">
            <v>287.513</v>
          </cell>
          <cell r="F50">
            <v>2186.5432</v>
          </cell>
          <cell r="G50">
            <v>358.4</v>
          </cell>
        </row>
        <row r="51">
          <cell r="A51">
            <v>581</v>
          </cell>
          <cell r="B51" t="str">
            <v>四川太极成华区二环路北四段药店（汇融名城）</v>
          </cell>
          <cell r="C51">
            <v>56864.24</v>
          </cell>
          <cell r="D51">
            <v>2973.414</v>
          </cell>
          <cell r="E51">
            <v>2361.449</v>
          </cell>
          <cell r="F51">
            <v>24812.10661</v>
          </cell>
          <cell r="G51">
            <v>2973.4</v>
          </cell>
        </row>
        <row r="52">
          <cell r="A52">
            <v>582</v>
          </cell>
          <cell r="B52" t="str">
            <v>四川太极青羊区十二桥药店</v>
          </cell>
          <cell r="C52">
            <v>85788.48</v>
          </cell>
          <cell r="D52">
            <v>5021.755</v>
          </cell>
          <cell r="E52">
            <v>4076.5506</v>
          </cell>
          <cell r="F52">
            <v>40336.774654</v>
          </cell>
          <cell r="G52">
            <v>5021.8</v>
          </cell>
        </row>
        <row r="53">
          <cell r="A53">
            <v>584</v>
          </cell>
          <cell r="B53" t="str">
            <v>四川太极高新区中和街道柳荫街药店</v>
          </cell>
          <cell r="C53">
            <v>40358.58</v>
          </cell>
          <cell r="D53">
            <v>2143.0465</v>
          </cell>
          <cell r="E53">
            <v>1716.7891</v>
          </cell>
          <cell r="F53">
            <v>18495.3678</v>
          </cell>
          <cell r="G53">
            <v>2143</v>
          </cell>
        </row>
        <row r="54">
          <cell r="A54">
            <v>585</v>
          </cell>
          <cell r="B54" t="str">
            <v>四川太极成华区羊子山西路药店（兴元华盛）</v>
          </cell>
          <cell r="C54">
            <v>82164.81</v>
          </cell>
          <cell r="D54">
            <v>4252.8772</v>
          </cell>
          <cell r="E54">
            <v>3422.2952</v>
          </cell>
          <cell r="F54">
            <v>36961.936186</v>
          </cell>
          <cell r="G54">
            <v>4252.9</v>
          </cell>
        </row>
        <row r="55">
          <cell r="A55">
            <v>586</v>
          </cell>
          <cell r="B55" t="str">
            <v>四川太极邛崃市平乐镇台子街药店</v>
          </cell>
          <cell r="C55">
            <v>20990.71</v>
          </cell>
          <cell r="D55">
            <v>1116.222</v>
          </cell>
          <cell r="E55">
            <v>887.8046</v>
          </cell>
          <cell r="F55">
            <v>9322.0468</v>
          </cell>
          <cell r="G55">
            <v>1116.2</v>
          </cell>
        </row>
        <row r="56">
          <cell r="A56">
            <v>587</v>
          </cell>
          <cell r="B56" t="str">
            <v>四川太极都江堰景中路店</v>
          </cell>
          <cell r="C56">
            <v>40936.46</v>
          </cell>
          <cell r="D56">
            <v>2404.4546</v>
          </cell>
          <cell r="E56">
            <v>1911.9744</v>
          </cell>
          <cell r="F56">
            <v>17320.195</v>
          </cell>
          <cell r="G56">
            <v>2404.5</v>
          </cell>
        </row>
        <row r="57">
          <cell r="A57">
            <v>588</v>
          </cell>
          <cell r="B57" t="str">
            <v>四川太极新津县正东街店</v>
          </cell>
          <cell r="C57">
            <v>33933.4</v>
          </cell>
          <cell r="D57">
            <v>1584.7009</v>
          </cell>
          <cell r="E57">
            <v>1283.9291</v>
          </cell>
          <cell r="F57">
            <v>14796.401</v>
          </cell>
          <cell r="G57">
            <v>1584.7</v>
          </cell>
        </row>
        <row r="58">
          <cell r="A58">
            <v>591</v>
          </cell>
          <cell r="B58" t="str">
            <v>四川太极邛崃市临邛镇长安大道药店</v>
          </cell>
          <cell r="C58">
            <v>61530.9</v>
          </cell>
          <cell r="D58">
            <v>3437.2317</v>
          </cell>
          <cell r="E58">
            <v>2727.2461</v>
          </cell>
          <cell r="F58">
            <v>26831.9402</v>
          </cell>
          <cell r="G58">
            <v>3437.2</v>
          </cell>
        </row>
        <row r="59">
          <cell r="A59">
            <v>594</v>
          </cell>
          <cell r="B59" t="str">
            <v>四川太极大邑县安仁镇千禧街药店</v>
          </cell>
          <cell r="C59">
            <v>67168.4</v>
          </cell>
          <cell r="D59">
            <v>3502.7571</v>
          </cell>
          <cell r="E59">
            <v>2804.4209</v>
          </cell>
          <cell r="F59">
            <v>29639.857601</v>
          </cell>
          <cell r="G59">
            <v>3502.8</v>
          </cell>
        </row>
        <row r="60">
          <cell r="A60">
            <v>598</v>
          </cell>
          <cell r="B60" t="str">
            <v>四川太极锦江区水杉街药店</v>
          </cell>
          <cell r="C60">
            <v>42924.34</v>
          </cell>
          <cell r="D60">
            <v>2453.031</v>
          </cell>
          <cell r="E60">
            <v>1937.2442</v>
          </cell>
          <cell r="F60">
            <v>18762.298086</v>
          </cell>
          <cell r="G60">
            <v>2453</v>
          </cell>
        </row>
        <row r="61">
          <cell r="A61">
            <v>704</v>
          </cell>
          <cell r="B61" t="str">
            <v>四川太极都江堰奎光路中段药店</v>
          </cell>
          <cell r="C61">
            <v>30611.48</v>
          </cell>
          <cell r="D61">
            <v>1707.3472</v>
          </cell>
          <cell r="E61">
            <v>1339.8602</v>
          </cell>
          <cell r="F61">
            <v>13312.54858</v>
          </cell>
          <cell r="G61">
            <v>1707.3</v>
          </cell>
        </row>
        <row r="62">
          <cell r="A62">
            <v>706</v>
          </cell>
          <cell r="B62" t="str">
            <v>四川太极都江堰幸福镇翔风路药店</v>
          </cell>
          <cell r="C62">
            <v>37737.94</v>
          </cell>
          <cell r="D62">
            <v>2177.1787</v>
          </cell>
          <cell r="E62">
            <v>1758.1137</v>
          </cell>
          <cell r="F62">
            <v>16785.451523</v>
          </cell>
          <cell r="G62">
            <v>2177.2</v>
          </cell>
        </row>
        <row r="63">
          <cell r="A63">
            <v>707</v>
          </cell>
          <cell r="B63" t="str">
            <v>四川太极成华区万科路药店</v>
          </cell>
          <cell r="C63">
            <v>75624.6</v>
          </cell>
          <cell r="D63">
            <v>4031.4078</v>
          </cell>
          <cell r="E63">
            <v>3169.9678</v>
          </cell>
          <cell r="F63">
            <v>33612.688854</v>
          </cell>
          <cell r="G63">
            <v>4031.4</v>
          </cell>
        </row>
        <row r="64">
          <cell r="A64">
            <v>709</v>
          </cell>
          <cell r="B64" t="str">
            <v>四川太极新都区马超东路店</v>
          </cell>
          <cell r="C64">
            <v>31321.84</v>
          </cell>
          <cell r="D64">
            <v>1659.3302</v>
          </cell>
          <cell r="E64">
            <v>1307.9578</v>
          </cell>
          <cell r="F64">
            <v>14603.136044</v>
          </cell>
          <cell r="G64">
            <v>1659.3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27395.04</v>
          </cell>
          <cell r="D65">
            <v>1485.6517</v>
          </cell>
          <cell r="E65">
            <v>1173.7293</v>
          </cell>
          <cell r="F65">
            <v>12373.9944</v>
          </cell>
          <cell r="G65">
            <v>1485.7</v>
          </cell>
        </row>
        <row r="66">
          <cell r="A66">
            <v>712</v>
          </cell>
          <cell r="B66" t="str">
            <v>四川太极成华区华泰路药店</v>
          </cell>
          <cell r="C66">
            <v>124118.99</v>
          </cell>
          <cell r="D66">
            <v>6550.2945</v>
          </cell>
          <cell r="E66">
            <v>5210.5991</v>
          </cell>
          <cell r="F66">
            <v>54309.944602</v>
          </cell>
          <cell r="G66">
            <v>6550.3</v>
          </cell>
        </row>
        <row r="67">
          <cell r="A67">
            <v>713</v>
          </cell>
          <cell r="B67" t="str">
            <v>四川太极都江堰聚源镇药店</v>
          </cell>
          <cell r="C67">
            <v>29453.13</v>
          </cell>
          <cell r="D67">
            <v>2035.4022</v>
          </cell>
          <cell r="E67">
            <v>1639.95346</v>
          </cell>
          <cell r="F67">
            <v>13020.657407</v>
          </cell>
          <cell r="G67">
            <v>2035.4</v>
          </cell>
        </row>
        <row r="68">
          <cell r="A68">
            <v>714</v>
          </cell>
          <cell r="B68" t="str">
            <v>四川太极武侯区燃灯寺东街药店</v>
          </cell>
          <cell r="C68">
            <v>24397.12</v>
          </cell>
          <cell r="D68">
            <v>1371.2824</v>
          </cell>
          <cell r="E68">
            <v>1114.8556</v>
          </cell>
          <cell r="F68">
            <v>11264.9254</v>
          </cell>
          <cell r="G68">
            <v>1371.3</v>
          </cell>
        </row>
        <row r="69">
          <cell r="A69">
            <v>715</v>
          </cell>
          <cell r="B69" t="str">
            <v>四川太极都江堰灌口镇外北街药店</v>
          </cell>
          <cell r="C69">
            <v>13190.53</v>
          </cell>
          <cell r="D69">
            <v>660.3044</v>
          </cell>
          <cell r="E69">
            <v>522.0694</v>
          </cell>
          <cell r="F69">
            <v>5980.495</v>
          </cell>
          <cell r="G69">
            <v>660.3</v>
          </cell>
        </row>
        <row r="70">
          <cell r="A70">
            <v>716</v>
          </cell>
          <cell r="B70" t="str">
            <v>四川太极大邑县沙渠镇方圆路药店</v>
          </cell>
          <cell r="C70">
            <v>33644.84</v>
          </cell>
          <cell r="D70">
            <v>1900.1054</v>
          </cell>
          <cell r="E70">
            <v>1506.8806</v>
          </cell>
          <cell r="F70">
            <v>15358.679972</v>
          </cell>
          <cell r="G70">
            <v>1900.1</v>
          </cell>
        </row>
        <row r="71">
          <cell r="A71">
            <v>717</v>
          </cell>
          <cell r="B71" t="str">
            <v>四川太极大邑县晋原镇通达东路五段药店</v>
          </cell>
          <cell r="C71">
            <v>51811.6</v>
          </cell>
          <cell r="D71">
            <v>3041.2863</v>
          </cell>
          <cell r="E71">
            <v>2480.2805</v>
          </cell>
          <cell r="F71">
            <v>23640.487536</v>
          </cell>
          <cell r="G71">
            <v>3041.3</v>
          </cell>
        </row>
        <row r="72">
          <cell r="A72">
            <v>718</v>
          </cell>
          <cell r="B72" t="str">
            <v>四川太极龙泉驿区东街药店</v>
          </cell>
          <cell r="C72">
            <v>17437.65</v>
          </cell>
          <cell r="D72">
            <v>928.5398</v>
          </cell>
          <cell r="E72">
            <v>741.7188</v>
          </cell>
          <cell r="F72">
            <v>7514.9237</v>
          </cell>
          <cell r="G72">
            <v>928.5</v>
          </cell>
        </row>
        <row r="73">
          <cell r="A73">
            <v>719</v>
          </cell>
          <cell r="B73" t="str">
            <v>四川太极大邑县晋原镇内蒙古大道药店</v>
          </cell>
          <cell r="C73">
            <v>71242.74</v>
          </cell>
          <cell r="D73">
            <v>3930.0729</v>
          </cell>
          <cell r="E73">
            <v>3118.1563</v>
          </cell>
          <cell r="F73">
            <v>32808.5065</v>
          </cell>
          <cell r="G73">
            <v>3930.1</v>
          </cell>
        </row>
        <row r="74">
          <cell r="A74">
            <v>720</v>
          </cell>
          <cell r="B74" t="str">
            <v>四川太极大邑县新场镇文昌街药店</v>
          </cell>
          <cell r="C74">
            <v>30015.92</v>
          </cell>
          <cell r="D74">
            <v>2102.1853</v>
          </cell>
          <cell r="E74">
            <v>1696.7219</v>
          </cell>
          <cell r="F74">
            <v>12659.2649</v>
          </cell>
          <cell r="G74">
            <v>2102.2</v>
          </cell>
        </row>
        <row r="75">
          <cell r="A75">
            <v>721</v>
          </cell>
          <cell r="B75" t="str">
            <v>四川太极邛崃市临邛镇洪川小区药店</v>
          </cell>
          <cell r="C75">
            <v>42081.91</v>
          </cell>
          <cell r="D75">
            <v>2029.4218</v>
          </cell>
          <cell r="E75">
            <v>1590.9876</v>
          </cell>
          <cell r="F75">
            <v>18102.535015</v>
          </cell>
          <cell r="G75">
            <v>2029.4</v>
          </cell>
        </row>
        <row r="76">
          <cell r="A76">
            <v>723</v>
          </cell>
          <cell r="B76" t="str">
            <v>四川太极锦江区柳翠路药店</v>
          </cell>
          <cell r="C76">
            <v>33834.95</v>
          </cell>
          <cell r="D76">
            <v>1798.1505</v>
          </cell>
          <cell r="E76">
            <v>1409.9055</v>
          </cell>
          <cell r="F76">
            <v>14656.409486</v>
          </cell>
          <cell r="G76">
            <v>1798.2</v>
          </cell>
        </row>
        <row r="77">
          <cell r="A77">
            <v>724</v>
          </cell>
          <cell r="B77" t="str">
            <v>四川太极锦江区观音桥街药店</v>
          </cell>
          <cell r="C77">
            <v>58343.94</v>
          </cell>
          <cell r="D77">
            <v>3249.6824</v>
          </cell>
          <cell r="E77">
            <v>2567.5418</v>
          </cell>
          <cell r="F77">
            <v>24208.6389</v>
          </cell>
          <cell r="G77">
            <v>3249.7</v>
          </cell>
        </row>
        <row r="78">
          <cell r="A78">
            <v>726</v>
          </cell>
          <cell r="B78" t="str">
            <v>四川太极金牛区交大路第三药店</v>
          </cell>
          <cell r="C78">
            <v>83962.47</v>
          </cell>
          <cell r="D78">
            <v>4593.6491</v>
          </cell>
          <cell r="E78">
            <v>3660.1211</v>
          </cell>
          <cell r="F78">
            <v>37089.063085</v>
          </cell>
          <cell r="G78">
            <v>4593.6</v>
          </cell>
        </row>
        <row r="79">
          <cell r="A79">
            <v>727</v>
          </cell>
          <cell r="B79" t="str">
            <v>四川太极金牛区黄苑东街药店</v>
          </cell>
          <cell r="C79">
            <v>32998.27</v>
          </cell>
          <cell r="D79">
            <v>1651.5757</v>
          </cell>
          <cell r="E79">
            <v>1324.0649</v>
          </cell>
          <cell r="F79">
            <v>14109.154</v>
          </cell>
          <cell r="G79">
            <v>1651.6</v>
          </cell>
        </row>
        <row r="80">
          <cell r="A80">
            <v>730</v>
          </cell>
          <cell r="B80" t="str">
            <v>四川太极新都区新繁镇繁江北路药店</v>
          </cell>
          <cell r="C80">
            <v>62871.53</v>
          </cell>
          <cell r="D80">
            <v>3134.5885</v>
          </cell>
          <cell r="E80">
            <v>2532.3303</v>
          </cell>
          <cell r="F80">
            <v>27500.698634</v>
          </cell>
          <cell r="G80">
            <v>3134.6</v>
          </cell>
        </row>
        <row r="81">
          <cell r="A81">
            <v>732</v>
          </cell>
          <cell r="B81" t="str">
            <v>四川太极邛崃市羊安镇永康大道药店</v>
          </cell>
          <cell r="C81">
            <v>26182.46</v>
          </cell>
          <cell r="D81">
            <v>1628.3734</v>
          </cell>
          <cell r="E81">
            <v>1291.3298</v>
          </cell>
          <cell r="F81">
            <v>11745.242672</v>
          </cell>
          <cell r="G81">
            <v>1628.4</v>
          </cell>
        </row>
        <row r="82">
          <cell r="A82">
            <v>734</v>
          </cell>
          <cell r="B82" t="str">
            <v>四川太极温江区柳城街道同兴东路药店</v>
          </cell>
          <cell r="C82">
            <v>43726.74</v>
          </cell>
          <cell r="D82">
            <v>2633.0578</v>
          </cell>
          <cell r="E82">
            <v>2099.279</v>
          </cell>
          <cell r="F82">
            <v>18460.3161</v>
          </cell>
          <cell r="G82">
            <v>2633.1</v>
          </cell>
        </row>
        <row r="83">
          <cell r="A83">
            <v>737</v>
          </cell>
          <cell r="B83" t="str">
            <v>四川太极高新区大源北街药店</v>
          </cell>
          <cell r="C83">
            <v>40769.61</v>
          </cell>
          <cell r="D83">
            <v>2873.4338</v>
          </cell>
          <cell r="E83">
            <v>2294.1942</v>
          </cell>
          <cell r="F83">
            <v>19236.2737</v>
          </cell>
          <cell r="G83">
            <v>2873.4</v>
          </cell>
        </row>
        <row r="84">
          <cell r="A84">
            <v>738</v>
          </cell>
          <cell r="B84" t="str">
            <v>四川太极都江堰市蒲阳路药店</v>
          </cell>
          <cell r="C84">
            <v>27484.53</v>
          </cell>
          <cell r="D84">
            <v>1820.4199</v>
          </cell>
          <cell r="E84">
            <v>1478.4449</v>
          </cell>
          <cell r="F84">
            <v>11995.530386</v>
          </cell>
          <cell r="G84">
            <v>1820.4</v>
          </cell>
        </row>
        <row r="85">
          <cell r="A85">
            <v>740</v>
          </cell>
          <cell r="B85" t="str">
            <v>四川太极成华区华康路药店</v>
          </cell>
          <cell r="C85">
            <v>30229.56</v>
          </cell>
          <cell r="D85">
            <v>1641.8933</v>
          </cell>
          <cell r="E85">
            <v>1336.5325</v>
          </cell>
          <cell r="F85">
            <v>13359.827033</v>
          </cell>
          <cell r="G85">
            <v>1641.9</v>
          </cell>
        </row>
        <row r="86">
          <cell r="A86">
            <v>741</v>
          </cell>
          <cell r="B86" t="str">
            <v>四川太极成华区新怡路店
</v>
          </cell>
          <cell r="C86">
            <v>22816.94</v>
          </cell>
          <cell r="D86">
            <v>1330.2791</v>
          </cell>
          <cell r="E86">
            <v>1072.5833</v>
          </cell>
          <cell r="F86">
            <v>10657.02485</v>
          </cell>
          <cell r="G86">
            <v>1330.3</v>
          </cell>
        </row>
        <row r="87">
          <cell r="A87">
            <v>742</v>
          </cell>
          <cell r="B87" t="str">
            <v>四川太极锦江区庆云南街药店</v>
          </cell>
          <cell r="C87">
            <v>49087.69</v>
          </cell>
          <cell r="D87">
            <v>2664.4046</v>
          </cell>
          <cell r="E87">
            <v>2099.0336</v>
          </cell>
          <cell r="F87">
            <v>22605.4514</v>
          </cell>
          <cell r="G87">
            <v>2664.4</v>
          </cell>
        </row>
        <row r="88">
          <cell r="A88">
            <v>743</v>
          </cell>
          <cell r="B88" t="str">
            <v>四川太极成华区万宇路药店</v>
          </cell>
          <cell r="C88">
            <v>10116.11</v>
          </cell>
          <cell r="D88">
            <v>518.8993</v>
          </cell>
          <cell r="E88">
            <v>389.8191</v>
          </cell>
          <cell r="F88">
            <v>4539.7058</v>
          </cell>
          <cell r="G88">
            <v>518.9</v>
          </cell>
        </row>
        <row r="89">
          <cell r="A89" t="str">
            <v>总计</v>
          </cell>
        </row>
        <row r="89">
          <cell r="C89">
            <v>5136503.49</v>
          </cell>
          <cell r="D89">
            <v>273458.2157</v>
          </cell>
          <cell r="E89">
            <v>220440.82116</v>
          </cell>
          <cell r="F89">
            <v>2198536.681583</v>
          </cell>
          <cell r="G89">
            <v>273458.2</v>
          </cell>
        </row>
        <row r="90">
          <cell r="A90" t="str">
            <v>制表人：</v>
          </cell>
          <cell r="B90" t="str">
            <v>业务部：</v>
          </cell>
        </row>
        <row r="90">
          <cell r="D90" t="str">
            <v>人事部：</v>
          </cell>
        </row>
        <row r="90">
          <cell r="F90" t="str">
            <v>董事长：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天胶(115733)</v>
          </cell>
        </row>
        <row r="1">
          <cell r="J1" t="str">
            <v>补肾(21580)</v>
          </cell>
        </row>
        <row r="1">
          <cell r="O1" t="str">
            <v>辅降（137243）</v>
          </cell>
        </row>
        <row r="1">
          <cell r="T1" t="str">
            <v>藏药</v>
          </cell>
        </row>
        <row r="1">
          <cell r="X1" t="str">
            <v>序号</v>
          </cell>
          <cell r="Y1" t="str">
            <v>门店ID</v>
          </cell>
          <cell r="Z1" t="str">
            <v>门店名称</v>
          </cell>
          <cell r="AA1" t="str">
            <v>片区</v>
          </cell>
          <cell r="AB1" t="str">
            <v>中山中智</v>
          </cell>
        </row>
        <row r="1">
          <cell r="AH1" t="str">
            <v>大枣枸杞系列</v>
          </cell>
        </row>
        <row r="1">
          <cell r="AL1" t="str">
            <v>鲜人参</v>
          </cell>
        </row>
        <row r="1">
          <cell r="AN1" t="str">
            <v>总计</v>
          </cell>
        </row>
        <row r="2">
          <cell r="E2" t="str">
            <v>考核</v>
          </cell>
          <cell r="F2" t="str">
            <v>力争</v>
          </cell>
          <cell r="G2" t="str">
            <v>销售</v>
          </cell>
          <cell r="H2" t="str">
            <v>提成金额</v>
          </cell>
          <cell r="I2" t="str">
            <v>处罚金额</v>
          </cell>
          <cell r="J2" t="str">
            <v>考核</v>
          </cell>
          <cell r="K2" t="str">
            <v>力争</v>
          </cell>
          <cell r="L2" t="str">
            <v>销售</v>
          </cell>
          <cell r="M2" t="str">
            <v>提成金额</v>
          </cell>
          <cell r="N2" t="str">
            <v>处罚金额</v>
          </cell>
          <cell r="O2" t="str">
            <v>考核</v>
          </cell>
          <cell r="P2" t="str">
            <v>力争</v>
          </cell>
          <cell r="Q2" t="str">
            <v>销售</v>
          </cell>
          <cell r="R2" t="str">
            <v>提成金额</v>
          </cell>
          <cell r="S2" t="str">
            <v>处罚金额</v>
          </cell>
          <cell r="T2" t="str">
            <v>考核</v>
          </cell>
          <cell r="U2" t="str">
            <v>力争</v>
          </cell>
          <cell r="V2" t="str">
            <v>销售金额</v>
          </cell>
          <cell r="W2" t="str">
            <v>提成金额</v>
          </cell>
        </row>
        <row r="2">
          <cell r="AB2" t="str">
            <v>考核</v>
          </cell>
          <cell r="AC2" t="str">
            <v>力争</v>
          </cell>
          <cell r="AD2" t="str">
            <v>销售数量</v>
          </cell>
          <cell r="AE2" t="str">
            <v>销售金额</v>
          </cell>
          <cell r="AF2" t="str">
            <v>提成金额</v>
          </cell>
          <cell r="AG2" t="str">
            <v>处罚金额</v>
          </cell>
          <cell r="AH2" t="str">
            <v>考核</v>
          </cell>
          <cell r="AI2" t="str">
            <v>力争</v>
          </cell>
          <cell r="AJ2" t="str">
            <v>销售</v>
          </cell>
          <cell r="AK2" t="str">
            <v>提成</v>
          </cell>
          <cell r="AL2" t="str">
            <v>销售额</v>
          </cell>
          <cell r="AM2" t="str">
            <v>提成金额</v>
          </cell>
          <cell r="AN2" t="str">
            <v>内购扣除</v>
          </cell>
          <cell r="AO2" t="str">
            <v>天胶晒单数量</v>
          </cell>
          <cell r="AP2" t="str">
            <v>衡康公司晒单金额</v>
          </cell>
          <cell r="AQ2" t="str">
            <v>提成汇总</v>
          </cell>
          <cell r="AR2" t="str">
            <v>提成汇总</v>
          </cell>
          <cell r="AS2" t="str">
            <v>实际发放</v>
          </cell>
          <cell r="AT2" t="str">
            <v>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15</v>
          </cell>
          <cell r="F3">
            <v>22</v>
          </cell>
          <cell r="G3">
            <v>5.744</v>
          </cell>
          <cell r="H3">
            <v>344.64</v>
          </cell>
          <cell r="I3">
            <v>92.56</v>
          </cell>
          <cell r="J3">
            <v>45</v>
          </cell>
          <cell r="K3">
            <v>54</v>
          </cell>
          <cell r="L3">
            <v>4</v>
          </cell>
          <cell r="M3">
            <v>20</v>
          </cell>
          <cell r="N3">
            <v>123</v>
          </cell>
          <cell r="O3">
            <v>4</v>
          </cell>
          <cell r="P3">
            <v>7</v>
          </cell>
        </row>
        <row r="3">
          <cell r="R3">
            <v>0</v>
          </cell>
          <cell r="S3">
            <v>20</v>
          </cell>
          <cell r="T3">
            <v>4425</v>
          </cell>
          <cell r="U3">
            <v>5163</v>
          </cell>
          <cell r="V3">
            <v>758.75</v>
          </cell>
        </row>
        <row r="3">
          <cell r="X3">
            <v>1</v>
          </cell>
          <cell r="Y3">
            <v>308</v>
          </cell>
          <cell r="Z3" t="str">
            <v>红星店</v>
          </cell>
          <cell r="AA3" t="str">
            <v>西北片区</v>
          </cell>
          <cell r="AB3">
            <v>23</v>
          </cell>
          <cell r="AC3">
            <v>28</v>
          </cell>
          <cell r="AD3">
            <v>79.1</v>
          </cell>
          <cell r="AE3">
            <v>8742.08</v>
          </cell>
          <cell r="AF3">
            <v>699.4</v>
          </cell>
        </row>
        <row r="3">
          <cell r="AH3">
            <v>3000</v>
          </cell>
          <cell r="AI3">
            <v>3750</v>
          </cell>
          <cell r="AJ3">
            <v>2759.43</v>
          </cell>
          <cell r="AK3">
            <v>138</v>
          </cell>
          <cell r="AL3">
            <v>480.21</v>
          </cell>
          <cell r="AM3">
            <v>33.6</v>
          </cell>
        </row>
        <row r="3">
          <cell r="AO3">
            <v>4</v>
          </cell>
          <cell r="AP3">
            <v>120</v>
          </cell>
          <cell r="AQ3">
            <v>1235.64</v>
          </cell>
          <cell r="AR3">
            <v>1235.6</v>
          </cell>
          <cell r="AS3">
            <v>1115.64</v>
          </cell>
          <cell r="AT3">
            <v>1115.6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21</v>
          </cell>
          <cell r="F4">
            <v>32</v>
          </cell>
          <cell r="G4">
            <v>17</v>
          </cell>
          <cell r="H4">
            <v>1020</v>
          </cell>
          <cell r="I4">
            <v>40</v>
          </cell>
          <cell r="J4">
            <v>132</v>
          </cell>
          <cell r="K4">
            <v>157</v>
          </cell>
          <cell r="L4">
            <v>265</v>
          </cell>
          <cell r="M4">
            <v>1855</v>
          </cell>
        </row>
        <row r="4">
          <cell r="O4">
            <v>6</v>
          </cell>
          <cell r="P4">
            <v>10</v>
          </cell>
          <cell r="Q4">
            <v>6</v>
          </cell>
          <cell r="R4">
            <v>90</v>
          </cell>
        </row>
        <row r="4">
          <cell r="T4">
            <v>6330</v>
          </cell>
          <cell r="U4">
            <v>7385</v>
          </cell>
          <cell r="V4">
            <v>9868.51</v>
          </cell>
          <cell r="W4">
            <v>2467.1275</v>
          </cell>
          <cell r="X4">
            <v>2</v>
          </cell>
          <cell r="Y4">
            <v>311</v>
          </cell>
          <cell r="Z4" t="str">
            <v>西部店</v>
          </cell>
          <cell r="AA4" t="str">
            <v>西北片区</v>
          </cell>
          <cell r="AB4">
            <v>15</v>
          </cell>
          <cell r="AC4">
            <v>18</v>
          </cell>
          <cell r="AD4">
            <v>14.25</v>
          </cell>
          <cell r="AE4">
            <v>1351.37</v>
          </cell>
          <cell r="AF4">
            <v>67.6</v>
          </cell>
          <cell r="AG4">
            <v>2.3</v>
          </cell>
          <cell r="AH4">
            <v>3500</v>
          </cell>
          <cell r="AI4">
            <v>4375</v>
          </cell>
          <cell r="AJ4">
            <v>2064.18</v>
          </cell>
          <cell r="AK4">
            <v>103.2</v>
          </cell>
          <cell r="AL4">
            <v>1946.6</v>
          </cell>
          <cell r="AM4">
            <v>136.3</v>
          </cell>
        </row>
        <row r="4">
          <cell r="AO4">
            <v>17</v>
          </cell>
          <cell r="AP4">
            <v>510</v>
          </cell>
          <cell r="AQ4">
            <v>5739.2275</v>
          </cell>
          <cell r="AR4">
            <v>5739.2</v>
          </cell>
          <cell r="AS4">
            <v>5229.2275</v>
          </cell>
          <cell r="AT4">
            <v>5229.2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13</v>
          </cell>
          <cell r="F5">
            <v>20</v>
          </cell>
          <cell r="G5">
            <v>4</v>
          </cell>
          <cell r="H5">
            <v>240</v>
          </cell>
          <cell r="I5">
            <v>90</v>
          </cell>
          <cell r="J5">
            <v>43</v>
          </cell>
          <cell r="K5">
            <v>45</v>
          </cell>
          <cell r="L5">
            <v>44</v>
          </cell>
          <cell r="M5">
            <v>220</v>
          </cell>
        </row>
        <row r="5"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3865</v>
          </cell>
          <cell r="U5">
            <v>4509</v>
          </cell>
          <cell r="V5">
            <v>2331.75</v>
          </cell>
          <cell r="W5">
            <v>349.7625</v>
          </cell>
          <cell r="X5">
            <v>3</v>
          </cell>
          <cell r="Y5">
            <v>339</v>
          </cell>
          <cell r="Z5" t="str">
            <v>沙河源药店</v>
          </cell>
          <cell r="AA5" t="str">
            <v>西北片区</v>
          </cell>
          <cell r="AB5">
            <v>22</v>
          </cell>
          <cell r="AC5">
            <v>27</v>
          </cell>
          <cell r="AD5">
            <v>10.9</v>
          </cell>
          <cell r="AE5">
            <v>1042.26</v>
          </cell>
          <cell r="AF5">
            <v>52.1</v>
          </cell>
          <cell r="AG5">
            <v>33.3</v>
          </cell>
          <cell r="AH5">
            <v>2500</v>
          </cell>
          <cell r="AI5">
            <v>3125</v>
          </cell>
          <cell r="AJ5">
            <v>1568.91</v>
          </cell>
          <cell r="AK5">
            <v>78.4</v>
          </cell>
          <cell r="AL5">
            <v>333.46</v>
          </cell>
          <cell r="AM5">
            <v>23.3</v>
          </cell>
        </row>
        <row r="5">
          <cell r="AO5">
            <v>4</v>
          </cell>
          <cell r="AP5">
            <v>120</v>
          </cell>
          <cell r="AQ5">
            <v>963.5625</v>
          </cell>
          <cell r="AR5">
            <v>963.6</v>
          </cell>
          <cell r="AS5">
            <v>843.5625</v>
          </cell>
          <cell r="AT5">
            <v>843.6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15</v>
          </cell>
          <cell r="G6">
            <v>3</v>
          </cell>
          <cell r="H6">
            <v>180</v>
          </cell>
          <cell r="I6">
            <v>70</v>
          </cell>
          <cell r="J6">
            <v>33</v>
          </cell>
          <cell r="K6">
            <v>36</v>
          </cell>
          <cell r="L6">
            <v>8</v>
          </cell>
          <cell r="M6">
            <v>40</v>
          </cell>
          <cell r="N6">
            <v>75</v>
          </cell>
          <cell r="O6">
            <v>3</v>
          </cell>
          <cell r="P6">
            <v>5</v>
          </cell>
        </row>
        <row r="6">
          <cell r="R6">
            <v>0</v>
          </cell>
          <cell r="S6">
            <v>15</v>
          </cell>
          <cell r="T6">
            <v>2969</v>
          </cell>
          <cell r="U6">
            <v>3464</v>
          </cell>
          <cell r="V6">
            <v>2532</v>
          </cell>
          <cell r="W6">
            <v>379.8</v>
          </cell>
          <cell r="X6">
            <v>4</v>
          </cell>
          <cell r="Y6">
            <v>349</v>
          </cell>
          <cell r="Z6" t="str">
            <v>人民中路店</v>
          </cell>
          <cell r="AA6" t="str">
            <v>西北片区</v>
          </cell>
          <cell r="AB6">
            <v>22</v>
          </cell>
          <cell r="AC6">
            <v>27</v>
          </cell>
          <cell r="AD6">
            <v>7.65</v>
          </cell>
          <cell r="AE6">
            <v>593.51</v>
          </cell>
          <cell r="AF6">
            <v>29.7</v>
          </cell>
          <cell r="AG6">
            <v>43.1</v>
          </cell>
          <cell r="AH6">
            <v>1900</v>
          </cell>
          <cell r="AI6">
            <v>2375</v>
          </cell>
          <cell r="AJ6">
            <v>952.96</v>
          </cell>
          <cell r="AK6">
            <v>47.6</v>
          </cell>
          <cell r="AL6">
            <v>399.53</v>
          </cell>
          <cell r="AM6">
            <v>28</v>
          </cell>
          <cell r="AN6">
            <v>120</v>
          </cell>
          <cell r="AO6">
            <v>1</v>
          </cell>
          <cell r="AP6">
            <v>30</v>
          </cell>
          <cell r="AQ6">
            <v>705.1</v>
          </cell>
          <cell r="AR6">
            <v>705.1</v>
          </cell>
          <cell r="AS6">
            <v>675.1</v>
          </cell>
          <cell r="AT6">
            <v>675.1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11</v>
          </cell>
          <cell r="F7">
            <v>16</v>
          </cell>
          <cell r="G7">
            <v>13.08</v>
          </cell>
          <cell r="H7">
            <v>784.8</v>
          </cell>
        </row>
        <row r="7">
          <cell r="J7">
            <v>36</v>
          </cell>
          <cell r="K7">
            <v>39</v>
          </cell>
          <cell r="L7">
            <v>13</v>
          </cell>
          <cell r="M7">
            <v>65</v>
          </cell>
          <cell r="N7">
            <v>69</v>
          </cell>
          <cell r="O7">
            <v>3</v>
          </cell>
          <cell r="P7">
            <v>5</v>
          </cell>
          <cell r="Q7">
            <v>2</v>
          </cell>
          <cell r="R7">
            <v>30</v>
          </cell>
          <cell r="S7">
            <v>5</v>
          </cell>
          <cell r="T7">
            <v>3193</v>
          </cell>
          <cell r="U7">
            <v>3725</v>
          </cell>
          <cell r="V7">
            <v>2088.75</v>
          </cell>
          <cell r="W7">
            <v>313.3125</v>
          </cell>
          <cell r="X7">
            <v>5</v>
          </cell>
          <cell r="Y7">
            <v>391</v>
          </cell>
          <cell r="Z7" t="str">
            <v>金丝街药店</v>
          </cell>
          <cell r="AA7" t="str">
            <v>西北片区</v>
          </cell>
          <cell r="AB7">
            <v>22</v>
          </cell>
          <cell r="AC7">
            <v>27</v>
          </cell>
          <cell r="AD7">
            <v>13</v>
          </cell>
          <cell r="AE7">
            <v>885.62</v>
          </cell>
          <cell r="AF7">
            <v>44.3</v>
          </cell>
          <cell r="AG7">
            <v>27</v>
          </cell>
          <cell r="AH7">
            <v>2060</v>
          </cell>
          <cell r="AI7">
            <v>2575</v>
          </cell>
          <cell r="AJ7">
            <v>2903.42</v>
          </cell>
          <cell r="AK7">
            <v>232.3</v>
          </cell>
          <cell r="AL7">
            <v>371.45</v>
          </cell>
          <cell r="AM7">
            <v>26</v>
          </cell>
          <cell r="AN7">
            <v>300</v>
          </cell>
          <cell r="AO7">
            <v>10</v>
          </cell>
          <cell r="AP7">
            <v>300</v>
          </cell>
          <cell r="AQ7">
            <v>1495.7125</v>
          </cell>
          <cell r="AR7">
            <v>1495.7</v>
          </cell>
          <cell r="AS7">
            <v>1195.7125</v>
          </cell>
          <cell r="AT7">
            <v>1195.7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17</v>
          </cell>
          <cell r="G8">
            <v>3</v>
          </cell>
          <cell r="H8">
            <v>180</v>
          </cell>
          <cell r="I8">
            <v>80</v>
          </cell>
          <cell r="J8">
            <v>36</v>
          </cell>
          <cell r="K8">
            <v>39</v>
          </cell>
          <cell r="L8">
            <v>6</v>
          </cell>
          <cell r="M8">
            <v>30</v>
          </cell>
          <cell r="N8">
            <v>90</v>
          </cell>
          <cell r="O8">
            <v>3</v>
          </cell>
          <cell r="P8">
            <v>5</v>
          </cell>
        </row>
        <row r="8">
          <cell r="R8">
            <v>0</v>
          </cell>
          <cell r="S8">
            <v>15</v>
          </cell>
          <cell r="T8">
            <v>3361</v>
          </cell>
          <cell r="U8">
            <v>3921</v>
          </cell>
          <cell r="V8">
            <v>1448</v>
          </cell>
        </row>
        <row r="8">
          <cell r="X8">
            <v>6</v>
          </cell>
          <cell r="Y8">
            <v>517</v>
          </cell>
          <cell r="Z8" t="str">
            <v>北东街店</v>
          </cell>
          <cell r="AA8" t="str">
            <v>西北片区</v>
          </cell>
          <cell r="AB8">
            <v>19</v>
          </cell>
          <cell r="AC8">
            <v>23</v>
          </cell>
          <cell r="AD8">
            <v>15</v>
          </cell>
          <cell r="AE8">
            <v>1582.2</v>
          </cell>
          <cell r="AF8">
            <v>79.1</v>
          </cell>
          <cell r="AG8">
            <v>12</v>
          </cell>
          <cell r="AH8">
            <v>2170</v>
          </cell>
          <cell r="AI8">
            <v>2710</v>
          </cell>
          <cell r="AJ8">
            <v>1078.81</v>
          </cell>
        </row>
        <row r="8">
          <cell r="AL8">
            <v>129.39</v>
          </cell>
          <cell r="AM8">
            <v>9.1</v>
          </cell>
        </row>
        <row r="8">
          <cell r="AO8">
            <v>3</v>
          </cell>
          <cell r="AP8">
            <v>90</v>
          </cell>
          <cell r="AQ8">
            <v>298.2</v>
          </cell>
          <cell r="AR8">
            <v>298.2</v>
          </cell>
          <cell r="AS8">
            <v>208.2</v>
          </cell>
          <cell r="AT8">
            <v>208.2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14</v>
          </cell>
          <cell r="G9">
            <v>8</v>
          </cell>
          <cell r="H9">
            <v>480</v>
          </cell>
          <cell r="I9">
            <v>10</v>
          </cell>
          <cell r="J9">
            <v>33</v>
          </cell>
          <cell r="K9">
            <v>36</v>
          </cell>
          <cell r="L9">
            <v>28</v>
          </cell>
          <cell r="M9">
            <v>140</v>
          </cell>
          <cell r="N9">
            <v>15</v>
          </cell>
          <cell r="O9">
            <v>3</v>
          </cell>
          <cell r="P9">
            <v>5</v>
          </cell>
          <cell r="Q9">
            <v>3</v>
          </cell>
          <cell r="R9">
            <v>45</v>
          </cell>
        </row>
        <row r="9">
          <cell r="T9">
            <v>2801</v>
          </cell>
          <cell r="U9">
            <v>3268</v>
          </cell>
          <cell r="V9">
            <v>2062.2</v>
          </cell>
          <cell r="W9">
            <v>309.33</v>
          </cell>
          <cell r="X9">
            <v>7</v>
          </cell>
          <cell r="Y9">
            <v>581</v>
          </cell>
          <cell r="Z9" t="str">
            <v>汇融名城店</v>
          </cell>
          <cell r="AA9" t="str">
            <v>西北片区</v>
          </cell>
          <cell r="AB9">
            <v>21</v>
          </cell>
          <cell r="AC9">
            <v>25</v>
          </cell>
          <cell r="AD9">
            <v>5</v>
          </cell>
          <cell r="AE9">
            <v>483.82</v>
          </cell>
          <cell r="AF9">
            <v>24.2</v>
          </cell>
          <cell r="AG9">
            <v>48</v>
          </cell>
          <cell r="AH9">
            <v>1800</v>
          </cell>
          <cell r="AI9">
            <v>2250</v>
          </cell>
          <cell r="AJ9">
            <v>1237.52</v>
          </cell>
          <cell r="AK9">
            <v>61.9</v>
          </cell>
          <cell r="AL9">
            <v>1255.58</v>
          </cell>
          <cell r="AM9">
            <v>87.9</v>
          </cell>
        </row>
        <row r="9">
          <cell r="AO9">
            <v>8</v>
          </cell>
          <cell r="AP9">
            <v>240</v>
          </cell>
          <cell r="AQ9">
            <v>1148.33</v>
          </cell>
          <cell r="AR9">
            <v>1148.3</v>
          </cell>
          <cell r="AS9">
            <v>908.33</v>
          </cell>
          <cell r="AT9">
            <v>908.3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24</v>
          </cell>
          <cell r="G10">
            <v>8</v>
          </cell>
          <cell r="H10">
            <v>480</v>
          </cell>
          <cell r="I10">
            <v>80</v>
          </cell>
          <cell r="J10">
            <v>56</v>
          </cell>
          <cell r="K10">
            <v>60</v>
          </cell>
          <cell r="L10">
            <v>64</v>
          </cell>
          <cell r="M10">
            <v>448</v>
          </cell>
        </row>
        <row r="10">
          <cell r="O10">
            <v>5</v>
          </cell>
          <cell r="P10">
            <v>8</v>
          </cell>
          <cell r="Q10">
            <v>7</v>
          </cell>
          <cell r="R10">
            <v>105</v>
          </cell>
        </row>
        <row r="10">
          <cell r="T10">
            <v>4817</v>
          </cell>
          <cell r="U10">
            <v>5620</v>
          </cell>
          <cell r="V10">
            <v>2819.07</v>
          </cell>
          <cell r="W10">
            <v>422.8605</v>
          </cell>
          <cell r="X10">
            <v>8</v>
          </cell>
          <cell r="Y10">
            <v>585</v>
          </cell>
          <cell r="Z10" t="str">
            <v>羊子山西路药店</v>
          </cell>
          <cell r="AA10" t="str">
            <v>西北片区</v>
          </cell>
          <cell r="AB10">
            <v>32</v>
          </cell>
          <cell r="AC10">
            <v>39</v>
          </cell>
          <cell r="AD10">
            <v>22</v>
          </cell>
          <cell r="AE10">
            <v>2588.63</v>
          </cell>
          <cell r="AF10">
            <v>129.4</v>
          </cell>
          <cell r="AG10">
            <v>30</v>
          </cell>
          <cell r="AH10">
            <v>3100</v>
          </cell>
          <cell r="AI10">
            <v>3875</v>
          </cell>
          <cell r="AJ10">
            <v>1405.3</v>
          </cell>
        </row>
        <row r="10">
          <cell r="AL10">
            <v>616.69</v>
          </cell>
          <cell r="AM10">
            <v>43.2</v>
          </cell>
        </row>
        <row r="10">
          <cell r="AO10">
            <v>8</v>
          </cell>
          <cell r="AP10">
            <v>240</v>
          </cell>
          <cell r="AQ10">
            <v>1628.4605</v>
          </cell>
          <cell r="AR10">
            <v>1628.5</v>
          </cell>
          <cell r="AS10">
            <v>1388.4605</v>
          </cell>
          <cell r="AT10">
            <v>1388.5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11</v>
          </cell>
          <cell r="G11">
            <v>1</v>
          </cell>
          <cell r="H11">
            <v>60</v>
          </cell>
          <cell r="I11">
            <v>60</v>
          </cell>
          <cell r="J11">
            <v>26</v>
          </cell>
          <cell r="K11">
            <v>30</v>
          </cell>
          <cell r="L11">
            <v>4</v>
          </cell>
          <cell r="M11">
            <v>20</v>
          </cell>
          <cell r="N11">
            <v>66</v>
          </cell>
          <cell r="O11">
            <v>2</v>
          </cell>
          <cell r="P11">
            <v>4</v>
          </cell>
          <cell r="Q11">
            <v>2</v>
          </cell>
          <cell r="R11">
            <v>30</v>
          </cell>
        </row>
        <row r="11">
          <cell r="T11">
            <v>2185</v>
          </cell>
          <cell r="U11">
            <v>2549</v>
          </cell>
          <cell r="V11">
            <v>405</v>
          </cell>
        </row>
        <row r="11">
          <cell r="X11">
            <v>9</v>
          </cell>
          <cell r="Y11">
            <v>709</v>
          </cell>
          <cell r="Z11" t="str">
            <v>新都区马超东路店</v>
          </cell>
          <cell r="AA11" t="str">
            <v>西北片区</v>
          </cell>
          <cell r="AB11">
            <v>13</v>
          </cell>
          <cell r="AC11">
            <v>16</v>
          </cell>
          <cell r="AD11">
            <v>7</v>
          </cell>
          <cell r="AE11">
            <v>611.56</v>
          </cell>
          <cell r="AF11">
            <v>30.6</v>
          </cell>
          <cell r="AG11">
            <v>18</v>
          </cell>
          <cell r="AH11">
            <v>1400</v>
          </cell>
          <cell r="AI11">
            <v>1750</v>
          </cell>
          <cell r="AJ11">
            <v>1148.85</v>
          </cell>
          <cell r="AK11">
            <v>57.4</v>
          </cell>
          <cell r="AL11">
            <v>183.25</v>
          </cell>
          <cell r="AM11">
            <v>12.8</v>
          </cell>
        </row>
        <row r="11">
          <cell r="AO11">
            <v>1</v>
          </cell>
          <cell r="AP11">
            <v>30</v>
          </cell>
          <cell r="AQ11">
            <v>210.8</v>
          </cell>
          <cell r="AR11">
            <v>210.8</v>
          </cell>
          <cell r="AS11">
            <v>180.8</v>
          </cell>
          <cell r="AT11">
            <v>180.8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19</v>
          </cell>
          <cell r="G12">
            <v>11.25</v>
          </cell>
          <cell r="H12">
            <v>675</v>
          </cell>
          <cell r="I12">
            <v>17.5</v>
          </cell>
          <cell r="J12">
            <v>43</v>
          </cell>
          <cell r="K12">
            <v>45</v>
          </cell>
          <cell r="L12">
            <v>38</v>
          </cell>
          <cell r="M12">
            <v>190</v>
          </cell>
          <cell r="N12">
            <v>15</v>
          </cell>
          <cell r="O12">
            <v>4</v>
          </cell>
          <cell r="P12">
            <v>6</v>
          </cell>
          <cell r="Q12">
            <v>9</v>
          </cell>
          <cell r="R12">
            <v>225</v>
          </cell>
        </row>
        <row r="12">
          <cell r="T12">
            <v>3809</v>
          </cell>
          <cell r="U12">
            <v>4444</v>
          </cell>
          <cell r="V12">
            <v>2095.01</v>
          </cell>
          <cell r="W12">
            <v>314.2515</v>
          </cell>
          <cell r="X12">
            <v>10</v>
          </cell>
          <cell r="Y12">
            <v>726</v>
          </cell>
          <cell r="Z12" t="str">
            <v>交大路第三药店</v>
          </cell>
          <cell r="AA12" t="str">
            <v>西北片区</v>
          </cell>
          <cell r="AB12">
            <v>23</v>
          </cell>
          <cell r="AC12">
            <v>28</v>
          </cell>
          <cell r="AD12">
            <v>34.05</v>
          </cell>
          <cell r="AE12">
            <v>3100.5</v>
          </cell>
          <cell r="AF12">
            <v>248</v>
          </cell>
          <cell r="AG12">
            <v>0</v>
          </cell>
          <cell r="AH12">
            <v>2500</v>
          </cell>
          <cell r="AI12">
            <v>3125</v>
          </cell>
          <cell r="AJ12">
            <v>1800.11</v>
          </cell>
          <cell r="AK12">
            <v>90</v>
          </cell>
          <cell r="AL12">
            <v>3466.84</v>
          </cell>
          <cell r="AM12">
            <v>242.7</v>
          </cell>
          <cell r="AN12">
            <v>64.48</v>
          </cell>
          <cell r="AO12">
            <v>11</v>
          </cell>
          <cell r="AP12">
            <v>330</v>
          </cell>
          <cell r="AQ12">
            <v>1984.9515</v>
          </cell>
          <cell r="AR12">
            <v>1985</v>
          </cell>
          <cell r="AS12">
            <v>1654.9515</v>
          </cell>
          <cell r="AT12">
            <v>1655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5</v>
          </cell>
          <cell r="F13">
            <v>8</v>
          </cell>
          <cell r="G13">
            <v>7</v>
          </cell>
          <cell r="H13">
            <v>420</v>
          </cell>
        </row>
        <row r="13">
          <cell r="J13">
            <v>17</v>
          </cell>
          <cell r="K13">
            <v>18</v>
          </cell>
          <cell r="L13">
            <v>3</v>
          </cell>
          <cell r="M13">
            <v>15</v>
          </cell>
          <cell r="N13">
            <v>42</v>
          </cell>
          <cell r="O13">
            <v>2</v>
          </cell>
          <cell r="P13">
            <v>3</v>
          </cell>
          <cell r="Q13">
            <v>4</v>
          </cell>
          <cell r="R13">
            <v>100</v>
          </cell>
        </row>
        <row r="13">
          <cell r="T13">
            <v>1568</v>
          </cell>
          <cell r="U13">
            <v>1830</v>
          </cell>
          <cell r="V13">
            <v>1132</v>
          </cell>
          <cell r="W13">
            <v>169.8</v>
          </cell>
          <cell r="X13">
            <v>11</v>
          </cell>
          <cell r="Y13">
            <v>727</v>
          </cell>
          <cell r="Z13" t="str">
            <v>黄苑东街药店</v>
          </cell>
          <cell r="AA13" t="str">
            <v>西北片区</v>
          </cell>
          <cell r="AB13">
            <v>9</v>
          </cell>
          <cell r="AC13">
            <v>11</v>
          </cell>
          <cell r="AD13">
            <v>8.7</v>
          </cell>
          <cell r="AE13">
            <v>840.04</v>
          </cell>
          <cell r="AF13">
            <v>42</v>
          </cell>
          <cell r="AG13">
            <v>0.9</v>
          </cell>
          <cell r="AH13">
            <v>1000</v>
          </cell>
          <cell r="AI13">
            <v>1250</v>
          </cell>
          <cell r="AJ13">
            <v>926.48</v>
          </cell>
          <cell r="AK13">
            <v>46.3</v>
          </cell>
          <cell r="AL13">
            <v>52.04</v>
          </cell>
          <cell r="AM13">
            <v>3.6</v>
          </cell>
          <cell r="AN13">
            <v>60</v>
          </cell>
          <cell r="AO13">
            <v>5</v>
          </cell>
          <cell r="AP13">
            <v>150</v>
          </cell>
          <cell r="AQ13">
            <v>796.7</v>
          </cell>
          <cell r="AR13">
            <v>796.7</v>
          </cell>
          <cell r="AS13">
            <v>646.7</v>
          </cell>
          <cell r="AT13">
            <v>646.7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12</v>
          </cell>
          <cell r="F14">
            <v>18</v>
          </cell>
          <cell r="G14">
            <v>14</v>
          </cell>
          <cell r="H14">
            <v>840</v>
          </cell>
        </row>
        <row r="14">
          <cell r="J14">
            <v>40</v>
          </cell>
          <cell r="K14">
            <v>45</v>
          </cell>
          <cell r="L14">
            <v>26</v>
          </cell>
          <cell r="M14">
            <v>130</v>
          </cell>
          <cell r="N14">
            <v>42</v>
          </cell>
          <cell r="O14">
            <v>4</v>
          </cell>
          <cell r="P14">
            <v>6</v>
          </cell>
          <cell r="Q14">
            <v>1</v>
          </cell>
          <cell r="R14">
            <v>15</v>
          </cell>
          <cell r="S14">
            <v>15</v>
          </cell>
          <cell r="T14">
            <v>3529</v>
          </cell>
          <cell r="U14">
            <v>4117</v>
          </cell>
          <cell r="V14">
            <v>1934.06</v>
          </cell>
          <cell r="W14">
            <v>290.109</v>
          </cell>
          <cell r="X14">
            <v>12</v>
          </cell>
          <cell r="Y14">
            <v>730</v>
          </cell>
          <cell r="Z14" t="str">
            <v>新都区新繁镇店</v>
          </cell>
          <cell r="AA14" t="str">
            <v>西北片区</v>
          </cell>
          <cell r="AB14">
            <v>17</v>
          </cell>
          <cell r="AC14">
            <v>20</v>
          </cell>
          <cell r="AD14">
            <v>31</v>
          </cell>
          <cell r="AE14">
            <v>2528.74</v>
          </cell>
          <cell r="AF14">
            <v>202.3</v>
          </cell>
          <cell r="AG14">
            <v>0</v>
          </cell>
          <cell r="AH14">
            <v>2300</v>
          </cell>
          <cell r="AI14">
            <v>2875</v>
          </cell>
          <cell r="AJ14">
            <v>1264.45</v>
          </cell>
          <cell r="AK14">
            <v>63.2</v>
          </cell>
          <cell r="AL14">
            <v>1414.08</v>
          </cell>
          <cell r="AM14">
            <v>99</v>
          </cell>
        </row>
        <row r="14">
          <cell r="AO14">
            <v>14</v>
          </cell>
          <cell r="AP14">
            <v>420</v>
          </cell>
          <cell r="AQ14">
            <v>1639.609</v>
          </cell>
          <cell r="AR14">
            <v>1639.6</v>
          </cell>
          <cell r="AS14">
            <v>1219.609</v>
          </cell>
          <cell r="AT14">
            <v>1219.6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5</v>
          </cell>
          <cell r="F15">
            <v>7</v>
          </cell>
        </row>
        <row r="15">
          <cell r="H15">
            <v>0</v>
          </cell>
          <cell r="I15">
            <v>50</v>
          </cell>
          <cell r="J15">
            <v>17</v>
          </cell>
          <cell r="K15">
            <v>18</v>
          </cell>
          <cell r="L15">
            <v>9</v>
          </cell>
          <cell r="M15">
            <v>45</v>
          </cell>
          <cell r="N15">
            <v>24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1456</v>
          </cell>
          <cell r="U15">
            <v>1699</v>
          </cell>
          <cell r="V15">
            <v>403.75</v>
          </cell>
        </row>
        <row r="15">
          <cell r="X15">
            <v>13</v>
          </cell>
          <cell r="Y15">
            <v>741</v>
          </cell>
          <cell r="Z15" t="str">
            <v>新怡店</v>
          </cell>
          <cell r="AA15" t="str">
            <v>西北片区</v>
          </cell>
          <cell r="AB15">
            <v>7</v>
          </cell>
          <cell r="AC15">
            <v>8</v>
          </cell>
          <cell r="AD15">
            <v>20</v>
          </cell>
          <cell r="AE15">
            <v>1633.07</v>
          </cell>
          <cell r="AF15">
            <v>130.6</v>
          </cell>
          <cell r="AG15">
            <v>0</v>
          </cell>
          <cell r="AH15">
            <v>940</v>
          </cell>
          <cell r="AI15">
            <v>1175</v>
          </cell>
          <cell r="AJ15">
            <v>996.91</v>
          </cell>
          <cell r="AK15">
            <v>49.8</v>
          </cell>
          <cell r="AL15">
            <v>0</v>
          </cell>
          <cell r="AM15">
            <v>0</v>
          </cell>
        </row>
        <row r="15">
          <cell r="AO15">
            <v>0</v>
          </cell>
          <cell r="AP15">
            <v>0</v>
          </cell>
          <cell r="AQ15">
            <v>225.4</v>
          </cell>
          <cell r="AR15">
            <v>225.4</v>
          </cell>
          <cell r="AS15">
            <v>225.4</v>
          </cell>
          <cell r="AT15">
            <v>225.4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11</v>
          </cell>
          <cell r="F16">
            <v>16</v>
          </cell>
          <cell r="G16">
            <v>4</v>
          </cell>
          <cell r="H16">
            <v>240</v>
          </cell>
          <cell r="I16">
            <v>70</v>
          </cell>
          <cell r="J16">
            <v>26</v>
          </cell>
          <cell r="K16">
            <v>30</v>
          </cell>
          <cell r="L16">
            <v>12</v>
          </cell>
          <cell r="M16">
            <v>60</v>
          </cell>
          <cell r="N16">
            <v>42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3193</v>
          </cell>
          <cell r="U16">
            <v>3725</v>
          </cell>
          <cell r="V16">
            <v>965.2</v>
          </cell>
        </row>
        <row r="16">
          <cell r="X16">
            <v>14</v>
          </cell>
          <cell r="Y16">
            <v>742</v>
          </cell>
          <cell r="Z16" t="str">
            <v>庆云南街</v>
          </cell>
          <cell r="AA16" t="str">
            <v>西北片区</v>
          </cell>
          <cell r="AB16">
            <v>19</v>
          </cell>
          <cell r="AC16">
            <v>23</v>
          </cell>
          <cell r="AD16">
            <v>11.65</v>
          </cell>
          <cell r="AE16">
            <v>880.22</v>
          </cell>
          <cell r="AF16">
            <v>44</v>
          </cell>
          <cell r="AG16">
            <v>22.1</v>
          </cell>
          <cell r="AH16">
            <v>2200</v>
          </cell>
          <cell r="AI16">
            <v>2750</v>
          </cell>
          <cell r="AJ16">
            <v>1453.63</v>
          </cell>
          <cell r="AK16">
            <v>72.7</v>
          </cell>
          <cell r="AL16">
            <v>143.31</v>
          </cell>
          <cell r="AM16">
            <v>10</v>
          </cell>
          <cell r="AN16">
            <v>19.96</v>
          </cell>
          <cell r="AO16">
            <v>4</v>
          </cell>
          <cell r="AP16">
            <v>120</v>
          </cell>
          <cell r="AQ16">
            <v>426.7</v>
          </cell>
          <cell r="AR16">
            <v>426.7</v>
          </cell>
          <cell r="AS16">
            <v>306.7</v>
          </cell>
          <cell r="AT16">
            <v>306.7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8</v>
          </cell>
          <cell r="F17">
            <v>16</v>
          </cell>
          <cell r="G17">
            <v>12</v>
          </cell>
          <cell r="H17">
            <v>720</v>
          </cell>
        </row>
        <row r="17">
          <cell r="J17">
            <v>26</v>
          </cell>
          <cell r="K17">
            <v>30</v>
          </cell>
          <cell r="L17">
            <v>23</v>
          </cell>
          <cell r="M17">
            <v>115</v>
          </cell>
          <cell r="N17">
            <v>9</v>
          </cell>
          <cell r="O17">
            <v>5</v>
          </cell>
          <cell r="P17">
            <v>6</v>
          </cell>
          <cell r="Q17">
            <v>4</v>
          </cell>
          <cell r="R17">
            <v>60</v>
          </cell>
          <cell r="S17">
            <v>5</v>
          </cell>
          <cell r="T17">
            <v>2600</v>
          </cell>
          <cell r="U17">
            <v>3946</v>
          </cell>
          <cell r="V17">
            <v>2498.83</v>
          </cell>
          <cell r="W17">
            <v>374.8245</v>
          </cell>
          <cell r="X17">
            <v>15</v>
          </cell>
          <cell r="Y17">
            <v>329</v>
          </cell>
          <cell r="Z17" t="str">
            <v>温江店</v>
          </cell>
          <cell r="AA17" t="str">
            <v>光华片区</v>
          </cell>
          <cell r="AB17">
            <v>12</v>
          </cell>
          <cell r="AC17">
            <v>15</v>
          </cell>
          <cell r="AD17">
            <v>15</v>
          </cell>
          <cell r="AE17">
            <v>1571.2</v>
          </cell>
          <cell r="AF17">
            <v>125.7</v>
          </cell>
          <cell r="AG17">
            <v>0</v>
          </cell>
          <cell r="AH17">
            <v>2600</v>
          </cell>
          <cell r="AI17">
            <v>3250</v>
          </cell>
          <cell r="AJ17">
            <v>2540.93</v>
          </cell>
          <cell r="AK17">
            <v>127</v>
          </cell>
          <cell r="AL17">
            <v>430.99</v>
          </cell>
          <cell r="AM17">
            <v>30.2</v>
          </cell>
        </row>
        <row r="17">
          <cell r="AO17">
            <v>12</v>
          </cell>
          <cell r="AP17">
            <v>360</v>
          </cell>
          <cell r="AQ17">
            <v>1552.7245</v>
          </cell>
          <cell r="AR17">
            <v>1552.7</v>
          </cell>
          <cell r="AS17">
            <v>1192.7245</v>
          </cell>
          <cell r="AT17">
            <v>1192.7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32</v>
          </cell>
          <cell r="F18">
            <v>42</v>
          </cell>
          <cell r="G18">
            <v>32.24</v>
          </cell>
          <cell r="H18">
            <v>1934.4</v>
          </cell>
        </row>
        <row r="18">
          <cell r="J18">
            <v>69</v>
          </cell>
          <cell r="K18">
            <v>75</v>
          </cell>
          <cell r="L18">
            <v>73</v>
          </cell>
          <cell r="M18">
            <v>365</v>
          </cell>
        </row>
        <row r="18">
          <cell r="O18">
            <v>10</v>
          </cell>
          <cell r="P18">
            <v>16</v>
          </cell>
          <cell r="Q18">
            <v>3</v>
          </cell>
          <cell r="R18">
            <v>45</v>
          </cell>
          <cell r="S18">
            <v>35</v>
          </cell>
          <cell r="T18">
            <v>9500</v>
          </cell>
          <cell r="U18">
            <v>10770</v>
          </cell>
          <cell r="V18">
            <v>15200.75</v>
          </cell>
          <cell r="W18">
            <v>3800.1875</v>
          </cell>
          <cell r="X18">
            <v>16</v>
          </cell>
          <cell r="Y18">
            <v>337</v>
          </cell>
          <cell r="Z18" t="str">
            <v>浆洗街药店</v>
          </cell>
          <cell r="AA18" t="str">
            <v>光华片区</v>
          </cell>
          <cell r="AB18">
            <v>50</v>
          </cell>
          <cell r="AC18">
            <v>60</v>
          </cell>
          <cell r="AD18">
            <v>26.65</v>
          </cell>
          <cell r="AE18">
            <v>2395.61</v>
          </cell>
          <cell r="AF18">
            <v>119.8</v>
          </cell>
          <cell r="AG18">
            <v>70.1</v>
          </cell>
          <cell r="AH18">
            <v>5370</v>
          </cell>
          <cell r="AI18">
            <v>6710</v>
          </cell>
          <cell r="AJ18">
            <v>4059.56</v>
          </cell>
          <cell r="AK18">
            <v>203</v>
          </cell>
          <cell r="AL18">
            <v>1680.75</v>
          </cell>
          <cell r="AM18">
            <v>117.7</v>
          </cell>
        </row>
        <row r="18">
          <cell r="AO18">
            <v>32</v>
          </cell>
          <cell r="AP18">
            <v>960</v>
          </cell>
          <cell r="AQ18">
            <v>6585.0875</v>
          </cell>
          <cell r="AR18">
            <v>6585.1</v>
          </cell>
          <cell r="AS18">
            <v>5625.0875</v>
          </cell>
          <cell r="AT18">
            <v>5625.1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32</v>
          </cell>
          <cell r="F19">
            <v>42</v>
          </cell>
          <cell r="G19">
            <v>46.824</v>
          </cell>
          <cell r="H19">
            <v>3371.328</v>
          </cell>
        </row>
        <row r="19">
          <cell r="J19">
            <v>69</v>
          </cell>
          <cell r="K19">
            <v>75</v>
          </cell>
          <cell r="L19">
            <v>63</v>
          </cell>
          <cell r="M19">
            <v>315</v>
          </cell>
          <cell r="N19">
            <v>18</v>
          </cell>
          <cell r="O19">
            <v>10</v>
          </cell>
          <cell r="P19">
            <v>16</v>
          </cell>
          <cell r="Q19">
            <v>11</v>
          </cell>
          <cell r="R19">
            <v>165</v>
          </cell>
        </row>
        <row r="19">
          <cell r="T19">
            <v>9500</v>
          </cell>
          <cell r="U19">
            <v>10770</v>
          </cell>
          <cell r="V19">
            <v>8967.19</v>
          </cell>
          <cell r="W19">
            <v>1345.0785</v>
          </cell>
          <cell r="X19">
            <v>17</v>
          </cell>
          <cell r="Y19">
            <v>343</v>
          </cell>
          <cell r="Z19" t="str">
            <v>光华药店</v>
          </cell>
          <cell r="AA19" t="str">
            <v>光华片区</v>
          </cell>
          <cell r="AB19">
            <v>39</v>
          </cell>
          <cell r="AC19">
            <v>46</v>
          </cell>
          <cell r="AD19">
            <v>93.1</v>
          </cell>
          <cell r="AE19">
            <v>9569.69</v>
          </cell>
          <cell r="AF19">
            <v>765.6</v>
          </cell>
          <cell r="AG19">
            <v>0</v>
          </cell>
          <cell r="AH19">
            <v>6755</v>
          </cell>
          <cell r="AI19">
            <v>8444</v>
          </cell>
          <cell r="AJ19">
            <v>12990.92</v>
          </cell>
          <cell r="AK19">
            <v>1039.3</v>
          </cell>
          <cell r="AL19">
            <v>2933.75</v>
          </cell>
          <cell r="AM19">
            <v>205.4</v>
          </cell>
        </row>
        <row r="19">
          <cell r="AO19">
            <v>45</v>
          </cell>
          <cell r="AP19">
            <v>1350</v>
          </cell>
          <cell r="AQ19">
            <v>7206.7065</v>
          </cell>
          <cell r="AR19">
            <v>7206.7</v>
          </cell>
          <cell r="AS19">
            <v>5856.7065</v>
          </cell>
          <cell r="AT19">
            <v>5856.7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8</v>
          </cell>
          <cell r="F20">
            <v>16</v>
          </cell>
          <cell r="G20">
            <v>2</v>
          </cell>
          <cell r="H20">
            <v>120</v>
          </cell>
          <cell r="I20">
            <v>60</v>
          </cell>
          <cell r="J20">
            <v>20</v>
          </cell>
          <cell r="K20">
            <v>24</v>
          </cell>
          <cell r="L20">
            <v>20</v>
          </cell>
          <cell r="M20">
            <v>100</v>
          </cell>
        </row>
        <row r="20">
          <cell r="O20">
            <v>2</v>
          </cell>
          <cell r="P20">
            <v>3</v>
          </cell>
          <cell r="Q20">
            <v>4</v>
          </cell>
          <cell r="R20">
            <v>100</v>
          </cell>
        </row>
        <row r="20">
          <cell r="T20">
            <v>2100</v>
          </cell>
          <cell r="U20">
            <v>2600</v>
          </cell>
          <cell r="V20">
            <v>3257.29</v>
          </cell>
          <cell r="W20">
            <v>814.3225</v>
          </cell>
          <cell r="X20">
            <v>18</v>
          </cell>
          <cell r="Y20">
            <v>357</v>
          </cell>
          <cell r="Z20" t="str">
            <v>清江东路药店</v>
          </cell>
          <cell r="AA20" t="str">
            <v>光华片区</v>
          </cell>
          <cell r="AB20">
            <v>15</v>
          </cell>
          <cell r="AC20">
            <v>18</v>
          </cell>
          <cell r="AD20">
            <v>3.25</v>
          </cell>
          <cell r="AE20">
            <v>501.25</v>
          </cell>
          <cell r="AF20">
            <v>25.1</v>
          </cell>
          <cell r="AG20">
            <v>35.3</v>
          </cell>
          <cell r="AH20">
            <v>1848</v>
          </cell>
          <cell r="AI20">
            <v>2310</v>
          </cell>
          <cell r="AJ20">
            <v>719.55</v>
          </cell>
        </row>
        <row r="20">
          <cell r="AL20">
            <v>170.15</v>
          </cell>
          <cell r="AM20">
            <v>11.9</v>
          </cell>
          <cell r="AN20">
            <v>4.9</v>
          </cell>
          <cell r="AO20">
            <v>2</v>
          </cell>
          <cell r="AP20">
            <v>60</v>
          </cell>
          <cell r="AQ20">
            <v>1171.3225</v>
          </cell>
          <cell r="AR20">
            <v>1171.3</v>
          </cell>
          <cell r="AS20">
            <v>1111.3225</v>
          </cell>
          <cell r="AT20">
            <v>1111.3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8</v>
          </cell>
          <cell r="F21">
            <v>16</v>
          </cell>
          <cell r="G21">
            <v>8.28</v>
          </cell>
          <cell r="H21">
            <v>496.8</v>
          </cell>
        </row>
        <row r="21">
          <cell r="J21">
            <v>20</v>
          </cell>
          <cell r="K21">
            <v>24</v>
          </cell>
          <cell r="L21">
            <v>35</v>
          </cell>
          <cell r="M21">
            <v>245</v>
          </cell>
        </row>
        <row r="21">
          <cell r="O21">
            <v>3</v>
          </cell>
          <cell r="P21">
            <v>4</v>
          </cell>
        </row>
        <row r="21">
          <cell r="R21">
            <v>0</v>
          </cell>
          <cell r="S21">
            <v>15</v>
          </cell>
          <cell r="T21">
            <v>2600</v>
          </cell>
          <cell r="U21">
            <v>3000</v>
          </cell>
          <cell r="V21">
            <v>1970.02</v>
          </cell>
          <cell r="W21">
            <v>295.503</v>
          </cell>
          <cell r="X21">
            <v>19</v>
          </cell>
          <cell r="Y21">
            <v>359</v>
          </cell>
          <cell r="Z21" t="str">
            <v>枣子巷药店</v>
          </cell>
          <cell r="AA21" t="str">
            <v>光华片区</v>
          </cell>
          <cell r="AB21">
            <v>22</v>
          </cell>
          <cell r="AC21">
            <v>27</v>
          </cell>
          <cell r="AD21">
            <v>14.2</v>
          </cell>
          <cell r="AE21">
            <v>1128.99</v>
          </cell>
          <cell r="AF21">
            <v>56.4</v>
          </cell>
          <cell r="AG21">
            <v>23.4</v>
          </cell>
          <cell r="AH21">
            <v>1848</v>
          </cell>
          <cell r="AI21">
            <v>2310</v>
          </cell>
          <cell r="AJ21">
            <v>1732.59</v>
          </cell>
          <cell r="AK21">
            <v>86.6</v>
          </cell>
          <cell r="AL21">
            <v>720.63</v>
          </cell>
          <cell r="AM21">
            <v>50.4</v>
          </cell>
          <cell r="AN21">
            <v>7.02</v>
          </cell>
          <cell r="AO21">
            <v>8</v>
          </cell>
          <cell r="AP21">
            <v>240</v>
          </cell>
          <cell r="AQ21">
            <v>1230.703</v>
          </cell>
          <cell r="AR21">
            <v>1230.7</v>
          </cell>
          <cell r="AS21">
            <v>990.703</v>
          </cell>
          <cell r="AT21">
            <v>990.7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4</v>
          </cell>
          <cell r="F22">
            <v>6</v>
          </cell>
          <cell r="G22">
            <v>4</v>
          </cell>
          <cell r="H22">
            <v>240</v>
          </cell>
        </row>
        <row r="22">
          <cell r="J22">
            <v>13</v>
          </cell>
          <cell r="K22">
            <v>15</v>
          </cell>
          <cell r="L22">
            <v>6</v>
          </cell>
          <cell r="M22">
            <v>30</v>
          </cell>
          <cell r="N22">
            <v>21</v>
          </cell>
          <cell r="O22">
            <v>1</v>
          </cell>
          <cell r="P22">
            <v>2</v>
          </cell>
        </row>
        <row r="22">
          <cell r="R22">
            <v>0</v>
          </cell>
          <cell r="S22">
            <v>5</v>
          </cell>
          <cell r="T22">
            <v>1400</v>
          </cell>
          <cell r="U22">
            <v>1600</v>
          </cell>
          <cell r="V22">
            <v>270</v>
          </cell>
        </row>
        <row r="22">
          <cell r="X22">
            <v>20</v>
          </cell>
          <cell r="Y22">
            <v>361</v>
          </cell>
          <cell r="Z22" t="str">
            <v>柳城正通东路药店</v>
          </cell>
          <cell r="AA22" t="str">
            <v>光华片区</v>
          </cell>
          <cell r="AB22">
            <v>8</v>
          </cell>
          <cell r="AC22">
            <v>10</v>
          </cell>
          <cell r="AD22">
            <v>8</v>
          </cell>
          <cell r="AE22">
            <v>666.84</v>
          </cell>
          <cell r="AF22">
            <v>33.3</v>
          </cell>
          <cell r="AG22">
            <v>0</v>
          </cell>
          <cell r="AH22">
            <v>1148</v>
          </cell>
          <cell r="AI22">
            <v>1435</v>
          </cell>
          <cell r="AJ22">
            <v>767.56</v>
          </cell>
          <cell r="AK22">
            <v>38.4</v>
          </cell>
          <cell r="AL22">
            <v>39.93</v>
          </cell>
          <cell r="AM22">
            <v>2.8</v>
          </cell>
          <cell r="AN22">
            <v>60</v>
          </cell>
          <cell r="AO22">
            <v>3</v>
          </cell>
          <cell r="AP22">
            <v>90</v>
          </cell>
          <cell r="AQ22">
            <v>344.5</v>
          </cell>
          <cell r="AR22">
            <v>344.5</v>
          </cell>
          <cell r="AS22">
            <v>254.5</v>
          </cell>
          <cell r="AT22">
            <v>254.5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32</v>
          </cell>
          <cell r="F23">
            <v>42</v>
          </cell>
          <cell r="G23">
            <v>25.16</v>
          </cell>
          <cell r="H23">
            <v>1509.6</v>
          </cell>
          <cell r="I23">
            <v>68.4</v>
          </cell>
          <cell r="J23">
            <v>69</v>
          </cell>
          <cell r="K23">
            <v>75</v>
          </cell>
          <cell r="L23">
            <v>64</v>
          </cell>
          <cell r="M23">
            <v>320</v>
          </cell>
          <cell r="N23">
            <v>15</v>
          </cell>
          <cell r="O23">
            <v>7</v>
          </cell>
          <cell r="P23">
            <v>14</v>
          </cell>
          <cell r="Q23">
            <v>2</v>
          </cell>
          <cell r="R23">
            <v>30</v>
          </cell>
          <cell r="S23">
            <v>25</v>
          </cell>
          <cell r="T23">
            <v>9500</v>
          </cell>
          <cell r="U23">
            <v>10770</v>
          </cell>
          <cell r="V23">
            <v>11630.45</v>
          </cell>
          <cell r="W23">
            <v>2907.6125</v>
          </cell>
          <cell r="X23">
            <v>21</v>
          </cell>
          <cell r="Y23">
            <v>365</v>
          </cell>
          <cell r="Z23" t="str">
            <v>光华村街药店</v>
          </cell>
          <cell r="AA23" t="str">
            <v>光华片区</v>
          </cell>
          <cell r="AB23">
            <v>30</v>
          </cell>
          <cell r="AC23">
            <v>36</v>
          </cell>
          <cell r="AD23">
            <v>68.85</v>
          </cell>
          <cell r="AE23">
            <v>6644.97</v>
          </cell>
          <cell r="AF23">
            <v>531.6</v>
          </cell>
          <cell r="AG23">
            <v>0</v>
          </cell>
          <cell r="AH23">
            <v>5068</v>
          </cell>
          <cell r="AI23">
            <v>6335</v>
          </cell>
          <cell r="AJ23">
            <v>6055.84</v>
          </cell>
          <cell r="AK23">
            <v>302.8</v>
          </cell>
          <cell r="AL23">
            <v>1634.84</v>
          </cell>
          <cell r="AM23">
            <v>114.4</v>
          </cell>
        </row>
        <row r="23">
          <cell r="AO23">
            <v>28</v>
          </cell>
          <cell r="AP23">
            <v>840</v>
          </cell>
          <cell r="AQ23">
            <v>5716.0125</v>
          </cell>
          <cell r="AR23">
            <v>5716</v>
          </cell>
          <cell r="AS23">
            <v>4876.0125</v>
          </cell>
          <cell r="AT23">
            <v>4876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16</v>
          </cell>
          <cell r="G24">
            <v>10.5</v>
          </cell>
          <cell r="H24">
            <v>630</v>
          </cell>
        </row>
        <row r="24">
          <cell r="J24">
            <v>17</v>
          </cell>
          <cell r="K24">
            <v>18</v>
          </cell>
          <cell r="L24">
            <v>56</v>
          </cell>
          <cell r="M24">
            <v>392</v>
          </cell>
        </row>
        <row r="24">
          <cell r="O24">
            <v>2</v>
          </cell>
          <cell r="P24">
            <v>3</v>
          </cell>
          <cell r="Q24">
            <v>3</v>
          </cell>
          <cell r="R24">
            <v>75</v>
          </cell>
        </row>
        <row r="24">
          <cell r="T24">
            <v>1600</v>
          </cell>
          <cell r="U24">
            <v>2000</v>
          </cell>
          <cell r="V24">
            <v>1924.22</v>
          </cell>
          <cell r="W24">
            <v>288.633</v>
          </cell>
          <cell r="X24">
            <v>22</v>
          </cell>
          <cell r="Y24">
            <v>379</v>
          </cell>
          <cell r="Z24" t="str">
            <v>土龙路药店</v>
          </cell>
          <cell r="AA24" t="str">
            <v>光华片区</v>
          </cell>
          <cell r="AB24">
            <v>15</v>
          </cell>
          <cell r="AC24">
            <v>18</v>
          </cell>
          <cell r="AD24">
            <v>5</v>
          </cell>
          <cell r="AE24">
            <v>407.49</v>
          </cell>
          <cell r="AF24">
            <v>20.4</v>
          </cell>
          <cell r="AG24">
            <v>30</v>
          </cell>
          <cell r="AH24">
            <v>1568</v>
          </cell>
          <cell r="AI24">
            <v>1960</v>
          </cell>
          <cell r="AJ24">
            <v>1140.54</v>
          </cell>
          <cell r="AK24">
            <v>57</v>
          </cell>
          <cell r="AL24">
            <v>539.88</v>
          </cell>
          <cell r="AM24">
            <v>37.8</v>
          </cell>
          <cell r="AN24">
            <v>28.4</v>
          </cell>
          <cell r="AO24">
            <v>10</v>
          </cell>
          <cell r="AP24">
            <v>300</v>
          </cell>
          <cell r="AQ24">
            <v>1500.833</v>
          </cell>
          <cell r="AR24">
            <v>1500.8</v>
          </cell>
          <cell r="AS24">
            <v>1200.833</v>
          </cell>
          <cell r="AT24">
            <v>1200.8</v>
          </cell>
        </row>
        <row r="25">
          <cell r="B25">
            <v>513</v>
          </cell>
          <cell r="C25" t="str">
            <v>顺和街店</v>
          </cell>
          <cell r="D25" t="str">
            <v>光华片区</v>
          </cell>
          <cell r="E25">
            <v>8</v>
          </cell>
          <cell r="F25">
            <v>16</v>
          </cell>
          <cell r="G25">
            <v>7</v>
          </cell>
          <cell r="H25">
            <v>420</v>
          </cell>
          <cell r="I25">
            <v>10</v>
          </cell>
          <cell r="J25">
            <v>17</v>
          </cell>
          <cell r="K25">
            <v>18</v>
          </cell>
          <cell r="L25">
            <v>10</v>
          </cell>
          <cell r="M25">
            <v>50</v>
          </cell>
          <cell r="N25">
            <v>21</v>
          </cell>
          <cell r="O25">
            <v>2</v>
          </cell>
          <cell r="P25">
            <v>3</v>
          </cell>
        </row>
        <row r="25">
          <cell r="R25">
            <v>0</v>
          </cell>
          <cell r="S25">
            <v>10</v>
          </cell>
          <cell r="T25">
            <v>2134</v>
          </cell>
          <cell r="U25">
            <v>2500</v>
          </cell>
          <cell r="V25">
            <v>884.75</v>
          </cell>
        </row>
        <row r="25">
          <cell r="X25">
            <v>23</v>
          </cell>
          <cell r="Y25">
            <v>513</v>
          </cell>
          <cell r="Z25" t="str">
            <v>顺和街店</v>
          </cell>
          <cell r="AA25" t="str">
            <v>光华片区</v>
          </cell>
          <cell r="AB25">
            <v>15</v>
          </cell>
          <cell r="AC25">
            <v>18</v>
          </cell>
          <cell r="AD25">
            <v>22.55</v>
          </cell>
          <cell r="AE25">
            <v>1888.02</v>
          </cell>
          <cell r="AF25">
            <v>151</v>
          </cell>
          <cell r="AG25">
            <v>0</v>
          </cell>
          <cell r="AH25">
            <v>1708</v>
          </cell>
          <cell r="AI25">
            <v>2135</v>
          </cell>
          <cell r="AJ25">
            <v>1503.41</v>
          </cell>
          <cell r="AK25">
            <v>75.2</v>
          </cell>
          <cell r="AL25">
            <v>438.19</v>
          </cell>
          <cell r="AM25">
            <v>30.7</v>
          </cell>
        </row>
        <row r="25">
          <cell r="AO25">
            <v>7</v>
          </cell>
          <cell r="AP25">
            <v>210</v>
          </cell>
          <cell r="AQ25">
            <v>726.9</v>
          </cell>
          <cell r="AR25">
            <v>726.9</v>
          </cell>
          <cell r="AS25">
            <v>516.9</v>
          </cell>
          <cell r="AT25">
            <v>516.9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6</v>
          </cell>
          <cell r="F26">
            <v>8</v>
          </cell>
        </row>
        <row r="26">
          <cell r="H26">
            <v>0</v>
          </cell>
          <cell r="I26">
            <v>60</v>
          </cell>
          <cell r="J26">
            <v>10</v>
          </cell>
          <cell r="K26">
            <v>11</v>
          </cell>
          <cell r="L26">
            <v>10</v>
          </cell>
          <cell r="M26">
            <v>50</v>
          </cell>
        </row>
        <row r="26">
          <cell r="O26">
            <v>2</v>
          </cell>
          <cell r="P26">
            <v>3</v>
          </cell>
          <cell r="Q26">
            <v>1</v>
          </cell>
          <cell r="R26">
            <v>15</v>
          </cell>
          <cell r="S26">
            <v>5</v>
          </cell>
          <cell r="T26">
            <v>1600</v>
          </cell>
          <cell r="U26">
            <v>2000</v>
          </cell>
          <cell r="V26">
            <v>234.65</v>
          </cell>
        </row>
        <row r="26">
          <cell r="X26">
            <v>24</v>
          </cell>
          <cell r="Y26">
            <v>516</v>
          </cell>
          <cell r="Z26" t="str">
            <v>武侯大道双楠段店</v>
          </cell>
          <cell r="AA26" t="str">
            <v>光华片区</v>
          </cell>
          <cell r="AB26">
            <v>8</v>
          </cell>
          <cell r="AC26">
            <v>10</v>
          </cell>
          <cell r="AD26">
            <v>2.4</v>
          </cell>
          <cell r="AE26">
            <v>225.12</v>
          </cell>
          <cell r="AF26">
            <v>11.3</v>
          </cell>
          <cell r="AG26">
            <v>16.8</v>
          </cell>
          <cell r="AH26">
            <v>1428</v>
          </cell>
          <cell r="AI26">
            <v>1785</v>
          </cell>
          <cell r="AJ26">
            <v>474.61</v>
          </cell>
        </row>
        <row r="26">
          <cell r="AL26">
            <v>706.5</v>
          </cell>
          <cell r="AM26">
            <v>49.5</v>
          </cell>
        </row>
        <row r="26">
          <cell r="AO26">
            <v>0</v>
          </cell>
          <cell r="AP26">
            <v>0</v>
          </cell>
          <cell r="AQ26">
            <v>125.8</v>
          </cell>
          <cell r="AR26">
            <v>125.8</v>
          </cell>
          <cell r="AS26">
            <v>125.8</v>
          </cell>
          <cell r="AT26">
            <v>125.8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8</v>
          </cell>
          <cell r="F27">
            <v>16</v>
          </cell>
          <cell r="G27">
            <v>11</v>
          </cell>
          <cell r="H27">
            <v>660</v>
          </cell>
        </row>
        <row r="27">
          <cell r="J27">
            <v>17</v>
          </cell>
          <cell r="K27">
            <v>18</v>
          </cell>
          <cell r="L27">
            <v>17</v>
          </cell>
          <cell r="M27">
            <v>85</v>
          </cell>
        </row>
        <row r="27">
          <cell r="O27">
            <v>4</v>
          </cell>
          <cell r="P27">
            <v>6</v>
          </cell>
          <cell r="Q27">
            <v>1</v>
          </cell>
          <cell r="R27">
            <v>15</v>
          </cell>
          <cell r="S27">
            <v>15</v>
          </cell>
          <cell r="T27">
            <v>2600</v>
          </cell>
          <cell r="U27">
            <v>3000</v>
          </cell>
          <cell r="V27">
            <v>761.19</v>
          </cell>
        </row>
        <row r="27">
          <cell r="X27">
            <v>25</v>
          </cell>
          <cell r="Y27">
            <v>570</v>
          </cell>
          <cell r="Z27" t="str">
            <v>浣花滨河路药店</v>
          </cell>
          <cell r="AA27" t="str">
            <v>光华片区</v>
          </cell>
          <cell r="AB27">
            <v>17</v>
          </cell>
          <cell r="AC27">
            <v>20</v>
          </cell>
          <cell r="AD27">
            <v>44.15</v>
          </cell>
          <cell r="AE27">
            <v>4601.18</v>
          </cell>
          <cell r="AF27">
            <v>368.1</v>
          </cell>
          <cell r="AG27">
            <v>0</v>
          </cell>
          <cell r="AH27">
            <v>1848</v>
          </cell>
          <cell r="AI27">
            <v>2310</v>
          </cell>
          <cell r="AJ27">
            <v>2247.71</v>
          </cell>
          <cell r="AK27">
            <v>112.4</v>
          </cell>
          <cell r="AL27">
            <v>506.2</v>
          </cell>
          <cell r="AM27">
            <v>35.4</v>
          </cell>
        </row>
        <row r="27">
          <cell r="AO27">
            <v>11</v>
          </cell>
          <cell r="AP27">
            <v>330</v>
          </cell>
          <cell r="AQ27">
            <v>1275.9</v>
          </cell>
          <cell r="AR27">
            <v>1275.9</v>
          </cell>
          <cell r="AS27">
            <v>945.9</v>
          </cell>
          <cell r="AT27">
            <v>945.9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4</v>
          </cell>
          <cell r="F28">
            <v>6</v>
          </cell>
          <cell r="G28">
            <v>1</v>
          </cell>
          <cell r="H28">
            <v>60</v>
          </cell>
          <cell r="I28">
            <v>30</v>
          </cell>
          <cell r="J28">
            <v>10</v>
          </cell>
          <cell r="K28">
            <v>11</v>
          </cell>
          <cell r="L28">
            <v>12</v>
          </cell>
          <cell r="M28">
            <v>84</v>
          </cell>
        </row>
        <row r="28">
          <cell r="O28">
            <v>1</v>
          </cell>
          <cell r="P28">
            <v>2</v>
          </cell>
        </row>
        <row r="28">
          <cell r="R28">
            <v>0</v>
          </cell>
          <cell r="S28">
            <v>5</v>
          </cell>
          <cell r="T28">
            <v>1400</v>
          </cell>
          <cell r="U28">
            <v>1500</v>
          </cell>
          <cell r="V28">
            <v>627.75</v>
          </cell>
        </row>
        <row r="28">
          <cell r="X28">
            <v>26</v>
          </cell>
          <cell r="Y28">
            <v>577</v>
          </cell>
          <cell r="Z28" t="str">
            <v>群和路药店</v>
          </cell>
          <cell r="AA28" t="str">
            <v>光华片区</v>
          </cell>
          <cell r="AB28">
            <v>11</v>
          </cell>
          <cell r="AC28">
            <v>13</v>
          </cell>
          <cell r="AD28">
            <v>2</v>
          </cell>
          <cell r="AE28">
            <v>173.6</v>
          </cell>
          <cell r="AF28">
            <v>8.7</v>
          </cell>
          <cell r="AG28">
            <v>27</v>
          </cell>
          <cell r="AH28">
            <v>1148</v>
          </cell>
          <cell r="AI28">
            <v>1435</v>
          </cell>
          <cell r="AJ28">
            <v>360.11</v>
          </cell>
        </row>
        <row r="28">
          <cell r="AL28">
            <v>3.1</v>
          </cell>
          <cell r="AM28">
            <v>0.2</v>
          </cell>
        </row>
        <row r="28">
          <cell r="AO28">
            <v>1</v>
          </cell>
          <cell r="AP28">
            <v>30</v>
          </cell>
          <cell r="AQ28">
            <v>152.9</v>
          </cell>
          <cell r="AR28">
            <v>152.9</v>
          </cell>
          <cell r="AS28">
            <v>122.9</v>
          </cell>
          <cell r="AT28">
            <v>122.9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32</v>
          </cell>
          <cell r="F29">
            <v>42</v>
          </cell>
          <cell r="G29">
            <v>5.12</v>
          </cell>
          <cell r="H29">
            <v>307.2</v>
          </cell>
          <cell r="I29">
            <v>268.8</v>
          </cell>
          <cell r="J29">
            <v>69</v>
          </cell>
          <cell r="K29">
            <v>75</v>
          </cell>
          <cell r="L29">
            <v>17</v>
          </cell>
          <cell r="M29">
            <v>85</v>
          </cell>
          <cell r="N29">
            <v>156</v>
          </cell>
          <cell r="O29">
            <v>7</v>
          </cell>
          <cell r="P29">
            <v>14</v>
          </cell>
          <cell r="Q29">
            <v>2</v>
          </cell>
          <cell r="R29">
            <v>30</v>
          </cell>
          <cell r="S29">
            <v>25</v>
          </cell>
          <cell r="T29">
            <v>8500</v>
          </cell>
          <cell r="U29">
            <v>10000</v>
          </cell>
          <cell r="V29">
            <v>6967.67</v>
          </cell>
          <cell r="W29">
            <v>1045.1505</v>
          </cell>
          <cell r="X29">
            <v>27</v>
          </cell>
          <cell r="Y29">
            <v>582</v>
          </cell>
          <cell r="Z29" t="str">
            <v>十二桥药店</v>
          </cell>
          <cell r="AA29" t="str">
            <v>光华片区</v>
          </cell>
          <cell r="AB29">
            <v>30</v>
          </cell>
          <cell r="AC29">
            <v>36</v>
          </cell>
          <cell r="AD29">
            <v>15</v>
          </cell>
          <cell r="AE29">
            <v>1511.19</v>
          </cell>
          <cell r="AF29">
            <v>75.6</v>
          </cell>
          <cell r="AG29">
            <v>45</v>
          </cell>
          <cell r="AH29">
            <v>4500</v>
          </cell>
          <cell r="AI29">
            <v>5625</v>
          </cell>
          <cell r="AJ29">
            <v>1864.61</v>
          </cell>
        </row>
        <row r="29">
          <cell r="AL29">
            <v>1336.62</v>
          </cell>
          <cell r="AM29">
            <v>93.6</v>
          </cell>
        </row>
        <row r="29">
          <cell r="AO29">
            <v>4</v>
          </cell>
          <cell r="AP29">
            <v>120</v>
          </cell>
          <cell r="AQ29">
            <v>1636.5505</v>
          </cell>
          <cell r="AR29">
            <v>1636.6</v>
          </cell>
          <cell r="AS29">
            <v>1516.5505</v>
          </cell>
          <cell r="AT29">
            <v>1516.6</v>
          </cell>
        </row>
        <row r="30">
          <cell r="B30">
            <v>714</v>
          </cell>
          <cell r="C30" t="str">
            <v>燃灯寺东街药店</v>
          </cell>
          <cell r="D30" t="str">
            <v>光华片区</v>
          </cell>
          <cell r="E30">
            <v>4</v>
          </cell>
          <cell r="F30">
            <v>6</v>
          </cell>
          <cell r="G30">
            <v>4</v>
          </cell>
          <cell r="H30">
            <v>240</v>
          </cell>
        </row>
        <row r="30">
          <cell r="J30">
            <v>10</v>
          </cell>
          <cell r="K30">
            <v>11</v>
          </cell>
          <cell r="L30">
            <v>13</v>
          </cell>
          <cell r="M30">
            <v>91</v>
          </cell>
        </row>
        <row r="30"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1400</v>
          </cell>
          <cell r="U30">
            <v>1500</v>
          </cell>
          <cell r="V30">
            <v>786.99</v>
          </cell>
          <cell r="W30">
            <v>118.0485</v>
          </cell>
          <cell r="X30">
            <v>28</v>
          </cell>
          <cell r="Y30">
            <v>714</v>
          </cell>
          <cell r="Z30" t="str">
            <v>燃灯寺东街药店</v>
          </cell>
          <cell r="AA30" t="str">
            <v>光华片区</v>
          </cell>
          <cell r="AB30">
            <v>9</v>
          </cell>
          <cell r="AC30">
            <v>11</v>
          </cell>
          <cell r="AD30">
            <v>6.8</v>
          </cell>
          <cell r="AE30">
            <v>591.84</v>
          </cell>
          <cell r="AF30">
            <v>29.6</v>
          </cell>
          <cell r="AG30">
            <v>6.6</v>
          </cell>
          <cell r="AH30">
            <v>1148</v>
          </cell>
          <cell r="AI30">
            <v>1435</v>
          </cell>
          <cell r="AJ30">
            <v>881.81</v>
          </cell>
          <cell r="AK30">
            <v>44.1</v>
          </cell>
          <cell r="AL30">
            <v>148.48</v>
          </cell>
          <cell r="AM30">
            <v>10.4</v>
          </cell>
        </row>
        <row r="30">
          <cell r="AO30">
            <v>4</v>
          </cell>
          <cell r="AP30">
            <v>120</v>
          </cell>
          <cell r="AQ30">
            <v>533.1485</v>
          </cell>
          <cell r="AR30">
            <v>533.1</v>
          </cell>
          <cell r="AS30">
            <v>413.1485</v>
          </cell>
          <cell r="AT30">
            <v>413.1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4</v>
          </cell>
          <cell r="F31">
            <v>8</v>
          </cell>
          <cell r="G31">
            <v>5</v>
          </cell>
          <cell r="H31">
            <v>300</v>
          </cell>
        </row>
        <row r="31">
          <cell r="J31">
            <v>13</v>
          </cell>
          <cell r="K31">
            <v>15</v>
          </cell>
          <cell r="L31">
            <v>12</v>
          </cell>
          <cell r="M31">
            <v>60</v>
          </cell>
          <cell r="N31">
            <v>3</v>
          </cell>
          <cell r="O31">
            <v>3</v>
          </cell>
          <cell r="P31">
            <v>4</v>
          </cell>
        </row>
        <row r="31">
          <cell r="R31">
            <v>0</v>
          </cell>
          <cell r="S31">
            <v>15</v>
          </cell>
          <cell r="T31">
            <v>2500</v>
          </cell>
          <cell r="U31">
            <v>2800</v>
          </cell>
          <cell r="V31">
            <v>295.44</v>
          </cell>
        </row>
        <row r="31">
          <cell r="X31">
            <v>29</v>
          </cell>
          <cell r="Y31">
            <v>734</v>
          </cell>
          <cell r="Z31" t="str">
            <v>温江区同兴东路药店</v>
          </cell>
          <cell r="AA31" t="str">
            <v>光华片区</v>
          </cell>
          <cell r="AB31">
            <v>18</v>
          </cell>
          <cell r="AC31">
            <v>21</v>
          </cell>
          <cell r="AD31">
            <v>2</v>
          </cell>
          <cell r="AE31">
            <v>98.75</v>
          </cell>
          <cell r="AF31">
            <v>4.9</v>
          </cell>
          <cell r="AG31">
            <v>48</v>
          </cell>
          <cell r="AH31">
            <v>1848</v>
          </cell>
          <cell r="AI31">
            <v>2310</v>
          </cell>
          <cell r="AJ31">
            <v>1133.24</v>
          </cell>
          <cell r="AK31">
            <v>56.7</v>
          </cell>
          <cell r="AL31">
            <v>24.58</v>
          </cell>
          <cell r="AM31">
            <v>1.7</v>
          </cell>
        </row>
        <row r="31">
          <cell r="AO31">
            <v>5</v>
          </cell>
          <cell r="AP31">
            <v>150</v>
          </cell>
          <cell r="AQ31">
            <v>423.3</v>
          </cell>
          <cell r="AR31">
            <v>423.3</v>
          </cell>
          <cell r="AS31">
            <v>273.3</v>
          </cell>
          <cell r="AT31">
            <v>273.3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20</v>
          </cell>
          <cell r="G32">
            <v>16.25</v>
          </cell>
          <cell r="H32">
            <v>975</v>
          </cell>
        </row>
        <row r="32">
          <cell r="J32">
            <v>30</v>
          </cell>
          <cell r="K32">
            <v>33</v>
          </cell>
          <cell r="L32">
            <v>12</v>
          </cell>
          <cell r="M32">
            <v>60</v>
          </cell>
          <cell r="N32">
            <v>54</v>
          </cell>
          <cell r="O32">
            <v>4</v>
          </cell>
          <cell r="P32">
            <v>7</v>
          </cell>
          <cell r="Q32">
            <v>2</v>
          </cell>
          <cell r="R32">
            <v>30</v>
          </cell>
          <cell r="S32">
            <v>10</v>
          </cell>
          <cell r="T32">
            <v>4092</v>
          </cell>
          <cell r="U32">
            <v>4774</v>
          </cell>
          <cell r="V32">
            <v>762.6</v>
          </cell>
        </row>
        <row r="32">
          <cell r="X32">
            <v>30</v>
          </cell>
          <cell r="Y32">
            <v>385</v>
          </cell>
          <cell r="Z32" t="str">
            <v>五津西路药店</v>
          </cell>
          <cell r="AA32" t="str">
            <v>高新片区</v>
          </cell>
          <cell r="AB32">
            <v>22</v>
          </cell>
          <cell r="AC32">
            <v>27</v>
          </cell>
          <cell r="AD32">
            <v>4.7</v>
          </cell>
          <cell r="AE32">
            <v>432</v>
          </cell>
          <cell r="AF32">
            <v>21.6</v>
          </cell>
          <cell r="AG32">
            <v>51.9</v>
          </cell>
          <cell r="AH32">
            <v>3100</v>
          </cell>
          <cell r="AI32">
            <v>3875</v>
          </cell>
          <cell r="AJ32">
            <v>3192.3</v>
          </cell>
          <cell r="AK32">
            <v>159.6</v>
          </cell>
          <cell r="AL32">
            <v>1289.19</v>
          </cell>
          <cell r="AM32">
            <v>90.2</v>
          </cell>
          <cell r="AN32">
            <v>120</v>
          </cell>
          <cell r="AO32">
            <v>14</v>
          </cell>
          <cell r="AP32">
            <v>420</v>
          </cell>
          <cell r="AQ32">
            <v>1336.4</v>
          </cell>
          <cell r="AR32">
            <v>1336.4</v>
          </cell>
          <cell r="AS32">
            <v>916.4</v>
          </cell>
          <cell r="AT32">
            <v>916.4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11</v>
          </cell>
          <cell r="G33">
            <v>4.25</v>
          </cell>
          <cell r="H33">
            <v>255</v>
          </cell>
          <cell r="I33">
            <v>37.5</v>
          </cell>
          <cell r="J33">
            <v>17</v>
          </cell>
          <cell r="K33">
            <v>18</v>
          </cell>
          <cell r="L33">
            <v>4</v>
          </cell>
          <cell r="M33">
            <v>20</v>
          </cell>
          <cell r="N33">
            <v>39</v>
          </cell>
          <cell r="O33">
            <v>2</v>
          </cell>
          <cell r="P33">
            <v>4</v>
          </cell>
        </row>
        <row r="33">
          <cell r="R33">
            <v>0</v>
          </cell>
          <cell r="S33">
            <v>10</v>
          </cell>
          <cell r="T33">
            <v>2289</v>
          </cell>
          <cell r="U33">
            <v>2670</v>
          </cell>
          <cell r="V33">
            <v>135</v>
          </cell>
        </row>
        <row r="33">
          <cell r="X33">
            <v>31</v>
          </cell>
          <cell r="Y33">
            <v>377</v>
          </cell>
          <cell r="Z33" t="str">
            <v>新园大道药店</v>
          </cell>
          <cell r="AA33" t="str">
            <v>高新片区</v>
          </cell>
          <cell r="AB33">
            <v>19</v>
          </cell>
          <cell r="AC33">
            <v>23</v>
          </cell>
          <cell r="AD33">
            <v>6.25</v>
          </cell>
          <cell r="AE33">
            <v>691.37</v>
          </cell>
          <cell r="AF33">
            <v>34.6</v>
          </cell>
          <cell r="AG33">
            <v>38.3</v>
          </cell>
          <cell r="AH33">
            <v>1730</v>
          </cell>
          <cell r="AI33">
            <v>2160</v>
          </cell>
          <cell r="AJ33">
            <v>1107.14</v>
          </cell>
          <cell r="AK33">
            <v>55.4</v>
          </cell>
          <cell r="AL33">
            <v>240.64</v>
          </cell>
          <cell r="AM33">
            <v>16.8</v>
          </cell>
        </row>
        <row r="33">
          <cell r="AO33">
            <v>4</v>
          </cell>
          <cell r="AP33">
            <v>120</v>
          </cell>
          <cell r="AQ33">
            <v>381.8</v>
          </cell>
          <cell r="AR33">
            <v>381.8</v>
          </cell>
          <cell r="AS33">
            <v>261.8</v>
          </cell>
          <cell r="AT33">
            <v>261.8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23</v>
          </cell>
          <cell r="F34">
            <v>34</v>
          </cell>
          <cell r="G34">
            <v>17</v>
          </cell>
          <cell r="H34">
            <v>1020</v>
          </cell>
          <cell r="I34">
            <v>60</v>
          </cell>
          <cell r="J34">
            <v>46</v>
          </cell>
          <cell r="K34">
            <v>51</v>
          </cell>
          <cell r="L34">
            <v>26</v>
          </cell>
          <cell r="M34">
            <v>130</v>
          </cell>
          <cell r="N34">
            <v>60</v>
          </cell>
          <cell r="O34">
            <v>7</v>
          </cell>
          <cell r="P34">
            <v>11</v>
          </cell>
          <cell r="Q34">
            <v>4</v>
          </cell>
          <cell r="R34">
            <v>60</v>
          </cell>
          <cell r="S34">
            <v>15</v>
          </cell>
          <cell r="T34">
            <v>6743</v>
          </cell>
          <cell r="U34">
            <v>7867</v>
          </cell>
          <cell r="V34">
            <v>5467.4</v>
          </cell>
          <cell r="W34">
            <v>820.11</v>
          </cell>
          <cell r="X34">
            <v>32</v>
          </cell>
          <cell r="Y34">
            <v>571</v>
          </cell>
          <cell r="Z34" t="str">
            <v>民丰大道店</v>
          </cell>
          <cell r="AA34" t="str">
            <v>高新片区</v>
          </cell>
          <cell r="AB34">
            <v>35</v>
          </cell>
          <cell r="AC34">
            <v>42</v>
          </cell>
          <cell r="AD34">
            <v>46.75</v>
          </cell>
          <cell r="AE34">
            <v>4946.06</v>
          </cell>
          <cell r="AF34">
            <v>395.7</v>
          </cell>
          <cell r="AG34">
            <v>0</v>
          </cell>
          <cell r="AH34">
            <v>5100</v>
          </cell>
          <cell r="AI34">
            <v>6375</v>
          </cell>
          <cell r="AJ34">
            <v>3890.82</v>
          </cell>
          <cell r="AK34">
            <v>194.5</v>
          </cell>
          <cell r="AL34">
            <v>4357.12</v>
          </cell>
          <cell r="AM34">
            <v>305</v>
          </cell>
        </row>
        <row r="34">
          <cell r="AO34">
            <v>16</v>
          </cell>
          <cell r="AP34">
            <v>480</v>
          </cell>
          <cell r="AQ34">
            <v>2925.31</v>
          </cell>
          <cell r="AR34">
            <v>2925.3</v>
          </cell>
          <cell r="AS34">
            <v>2445.31</v>
          </cell>
          <cell r="AT34">
            <v>2445.3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4</v>
          </cell>
          <cell r="F35">
            <v>7</v>
          </cell>
        </row>
        <row r="35">
          <cell r="H35">
            <v>0</v>
          </cell>
          <cell r="I35">
            <v>40</v>
          </cell>
          <cell r="J35">
            <v>10</v>
          </cell>
          <cell r="K35">
            <v>11</v>
          </cell>
          <cell r="L35">
            <v>10</v>
          </cell>
          <cell r="M35">
            <v>50</v>
          </cell>
        </row>
        <row r="35">
          <cell r="O35">
            <v>1</v>
          </cell>
          <cell r="P35">
            <v>2</v>
          </cell>
        </row>
        <row r="35">
          <cell r="R35">
            <v>0</v>
          </cell>
          <cell r="S35">
            <v>5</v>
          </cell>
          <cell r="T35">
            <v>1353</v>
          </cell>
          <cell r="U35">
            <v>1578</v>
          </cell>
          <cell r="V35">
            <v>359.6</v>
          </cell>
        </row>
        <row r="35">
          <cell r="X35">
            <v>33</v>
          </cell>
          <cell r="Y35">
            <v>371</v>
          </cell>
          <cell r="Z35" t="str">
            <v>兴义镇万兴路药店</v>
          </cell>
          <cell r="AA35" t="str">
            <v>高新片区</v>
          </cell>
          <cell r="AB35">
            <v>6</v>
          </cell>
          <cell r="AC35">
            <v>7</v>
          </cell>
          <cell r="AD35">
            <v>3</v>
          </cell>
          <cell r="AE35">
            <v>150.09</v>
          </cell>
          <cell r="AF35">
            <v>7.5</v>
          </cell>
          <cell r="AG35">
            <v>9</v>
          </cell>
          <cell r="AH35">
            <v>1020</v>
          </cell>
          <cell r="AI35">
            <v>1275</v>
          </cell>
          <cell r="AJ35">
            <v>802.87</v>
          </cell>
          <cell r="AK35">
            <v>40.1</v>
          </cell>
          <cell r="AL35">
            <v>0</v>
          </cell>
          <cell r="AM35">
            <v>0</v>
          </cell>
        </row>
        <row r="35">
          <cell r="AO35">
            <v>0</v>
          </cell>
          <cell r="AP35">
            <v>0</v>
          </cell>
          <cell r="AQ35">
            <v>97.6</v>
          </cell>
          <cell r="AR35">
            <v>97.6</v>
          </cell>
          <cell r="AS35">
            <v>97.6</v>
          </cell>
          <cell r="AT35">
            <v>97.6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26</v>
          </cell>
          <cell r="G36">
            <v>9</v>
          </cell>
          <cell r="H36">
            <v>540</v>
          </cell>
          <cell r="I36">
            <v>80</v>
          </cell>
          <cell r="J36">
            <v>36</v>
          </cell>
          <cell r="K36">
            <v>40</v>
          </cell>
          <cell r="L36">
            <v>21</v>
          </cell>
          <cell r="M36">
            <v>105</v>
          </cell>
          <cell r="N36">
            <v>45</v>
          </cell>
          <cell r="O36">
            <v>5</v>
          </cell>
          <cell r="P36">
            <v>9</v>
          </cell>
        </row>
        <row r="36">
          <cell r="R36">
            <v>0</v>
          </cell>
          <cell r="S36">
            <v>25</v>
          </cell>
          <cell r="T36">
            <v>5170</v>
          </cell>
          <cell r="U36">
            <v>6032</v>
          </cell>
          <cell r="V36">
            <v>3647.6</v>
          </cell>
          <cell r="W36">
            <v>547.14</v>
          </cell>
          <cell r="X36">
            <v>34</v>
          </cell>
          <cell r="Y36">
            <v>541</v>
          </cell>
          <cell r="Z36" t="str">
            <v>府城大道西段店</v>
          </cell>
          <cell r="AA36" t="str">
            <v>高新片区</v>
          </cell>
          <cell r="AB36">
            <v>28</v>
          </cell>
          <cell r="AC36">
            <v>34</v>
          </cell>
          <cell r="AD36">
            <v>35</v>
          </cell>
          <cell r="AE36">
            <v>2678.8</v>
          </cell>
          <cell r="AF36">
            <v>214.3</v>
          </cell>
          <cell r="AG36">
            <v>0</v>
          </cell>
          <cell r="AH36">
            <v>3910</v>
          </cell>
          <cell r="AI36">
            <v>4890</v>
          </cell>
          <cell r="AJ36">
            <v>2664.15</v>
          </cell>
          <cell r="AK36">
            <v>133.2</v>
          </cell>
          <cell r="AL36">
            <v>1000.61</v>
          </cell>
          <cell r="AM36">
            <v>70</v>
          </cell>
          <cell r="AN36">
            <v>300</v>
          </cell>
          <cell r="AO36">
            <v>3</v>
          </cell>
          <cell r="AP36">
            <v>90</v>
          </cell>
          <cell r="AQ36">
            <v>1609.64</v>
          </cell>
          <cell r="AR36">
            <v>1609.6</v>
          </cell>
          <cell r="AS36">
            <v>1519.64</v>
          </cell>
          <cell r="AT36">
            <v>1519.6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21</v>
          </cell>
          <cell r="G37">
            <v>5</v>
          </cell>
          <cell r="H37">
            <v>300</v>
          </cell>
          <cell r="I37">
            <v>90</v>
          </cell>
          <cell r="J37">
            <v>30</v>
          </cell>
          <cell r="K37">
            <v>33</v>
          </cell>
          <cell r="L37">
            <v>10</v>
          </cell>
          <cell r="M37">
            <v>50</v>
          </cell>
          <cell r="N37">
            <v>60</v>
          </cell>
          <cell r="O37">
            <v>4</v>
          </cell>
          <cell r="P37">
            <v>7</v>
          </cell>
        </row>
        <row r="37">
          <cell r="R37">
            <v>0</v>
          </cell>
          <cell r="S37">
            <v>20</v>
          </cell>
          <cell r="T37">
            <v>4136</v>
          </cell>
          <cell r="U37">
            <v>4825</v>
          </cell>
          <cell r="V37">
            <v>2434</v>
          </cell>
          <cell r="W37">
            <v>365.1</v>
          </cell>
          <cell r="X37">
            <v>35</v>
          </cell>
          <cell r="Y37">
            <v>387</v>
          </cell>
          <cell r="Z37" t="str">
            <v>新乐中街药店</v>
          </cell>
          <cell r="AA37" t="str">
            <v>高新片区</v>
          </cell>
          <cell r="AB37">
            <v>26</v>
          </cell>
          <cell r="AC37">
            <v>31</v>
          </cell>
          <cell r="AD37">
            <v>33.3</v>
          </cell>
          <cell r="AE37">
            <v>4055.79</v>
          </cell>
          <cell r="AF37">
            <v>324.5</v>
          </cell>
          <cell r="AG37">
            <v>0</v>
          </cell>
          <cell r="AH37">
            <v>3130</v>
          </cell>
          <cell r="AI37">
            <v>3910</v>
          </cell>
          <cell r="AJ37">
            <v>2361.91</v>
          </cell>
          <cell r="AK37">
            <v>118.1</v>
          </cell>
          <cell r="AL37">
            <v>673</v>
          </cell>
          <cell r="AM37">
            <v>47.1</v>
          </cell>
        </row>
        <row r="37">
          <cell r="AO37">
            <v>5</v>
          </cell>
          <cell r="AP37">
            <v>150</v>
          </cell>
          <cell r="AQ37">
            <v>1204.8</v>
          </cell>
          <cell r="AR37">
            <v>1204.8</v>
          </cell>
          <cell r="AS37">
            <v>1054.8</v>
          </cell>
          <cell r="AT37">
            <v>1054.8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4</v>
          </cell>
          <cell r="F38">
            <v>8</v>
          </cell>
        </row>
        <row r="38">
          <cell r="H38">
            <v>0</v>
          </cell>
          <cell r="I38">
            <v>40</v>
          </cell>
          <cell r="J38">
            <v>13</v>
          </cell>
          <cell r="K38">
            <v>15</v>
          </cell>
          <cell r="L38">
            <v>9</v>
          </cell>
          <cell r="M38">
            <v>45</v>
          </cell>
          <cell r="N38">
            <v>12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1577</v>
          </cell>
          <cell r="U38">
            <v>1839</v>
          </cell>
          <cell r="V38">
            <v>791.7</v>
          </cell>
          <cell r="W38">
            <v>118.755</v>
          </cell>
          <cell r="X38">
            <v>36</v>
          </cell>
          <cell r="Y38">
            <v>573</v>
          </cell>
          <cell r="Z38" t="str">
            <v>双流道锦华路店</v>
          </cell>
          <cell r="AA38" t="str">
            <v>高新片区</v>
          </cell>
          <cell r="AB38">
            <v>12</v>
          </cell>
          <cell r="AC38">
            <v>15</v>
          </cell>
          <cell r="AD38">
            <v>6.3</v>
          </cell>
          <cell r="AE38">
            <v>505.83</v>
          </cell>
          <cell r="AF38">
            <v>25.3</v>
          </cell>
          <cell r="AG38">
            <v>17.1</v>
          </cell>
          <cell r="AH38">
            <v>1200</v>
          </cell>
          <cell r="AI38">
            <v>1500</v>
          </cell>
          <cell r="AJ38">
            <v>1579.04</v>
          </cell>
          <cell r="AK38">
            <v>126.3</v>
          </cell>
          <cell r="AL38">
            <v>214.44</v>
          </cell>
          <cell r="AM38">
            <v>15</v>
          </cell>
          <cell r="AN38">
            <v>2.88</v>
          </cell>
          <cell r="AO38">
            <v>0</v>
          </cell>
          <cell r="AP38">
            <v>0</v>
          </cell>
          <cell r="AQ38">
            <v>405.355</v>
          </cell>
          <cell r="AR38">
            <v>405.4</v>
          </cell>
          <cell r="AS38">
            <v>405.355</v>
          </cell>
          <cell r="AT38">
            <v>405.4</v>
          </cell>
        </row>
        <row r="39">
          <cell r="B39">
            <v>514</v>
          </cell>
          <cell r="C39" t="str">
            <v>新津邓双镇岷江店</v>
          </cell>
          <cell r="D39" t="str">
            <v>高新片区</v>
          </cell>
          <cell r="E39">
            <v>11</v>
          </cell>
          <cell r="F39">
            <v>17</v>
          </cell>
          <cell r="G39">
            <v>1</v>
          </cell>
          <cell r="H39">
            <v>60</v>
          </cell>
          <cell r="I39">
            <v>100</v>
          </cell>
          <cell r="J39">
            <v>23</v>
          </cell>
          <cell r="K39">
            <v>25</v>
          </cell>
          <cell r="L39">
            <v>18</v>
          </cell>
          <cell r="M39">
            <v>90</v>
          </cell>
          <cell r="N39">
            <v>15</v>
          </cell>
          <cell r="O39">
            <v>3</v>
          </cell>
          <cell r="P39">
            <v>4</v>
          </cell>
          <cell r="Q39">
            <v>4</v>
          </cell>
          <cell r="R39">
            <v>100</v>
          </cell>
        </row>
        <row r="39">
          <cell r="T39">
            <v>3309</v>
          </cell>
          <cell r="U39">
            <v>3860</v>
          </cell>
          <cell r="V39">
            <v>4429</v>
          </cell>
          <cell r="W39">
            <v>1107.25</v>
          </cell>
          <cell r="X39">
            <v>37</v>
          </cell>
          <cell r="Y39">
            <v>514</v>
          </cell>
          <cell r="Z39" t="str">
            <v>新津邓双镇岷江店</v>
          </cell>
          <cell r="AA39" t="str">
            <v>高新片区</v>
          </cell>
          <cell r="AB39">
            <v>19</v>
          </cell>
          <cell r="AC39">
            <v>23</v>
          </cell>
          <cell r="AD39">
            <v>28.7</v>
          </cell>
          <cell r="AE39">
            <v>2485.12</v>
          </cell>
          <cell r="AF39">
            <v>198.8</v>
          </cell>
          <cell r="AG39">
            <v>0</v>
          </cell>
          <cell r="AH39">
            <v>2500</v>
          </cell>
          <cell r="AI39">
            <v>3125</v>
          </cell>
          <cell r="AJ39">
            <v>4539.32</v>
          </cell>
          <cell r="AK39">
            <v>363.1</v>
          </cell>
          <cell r="AL39">
            <v>2063.4</v>
          </cell>
          <cell r="AM39">
            <v>144.4</v>
          </cell>
          <cell r="AN39">
            <v>4.2</v>
          </cell>
          <cell r="AO39">
            <v>1</v>
          </cell>
          <cell r="AP39">
            <v>30</v>
          </cell>
          <cell r="AQ39">
            <v>2063.55</v>
          </cell>
          <cell r="AR39">
            <v>2063.6</v>
          </cell>
          <cell r="AS39">
            <v>2033.55</v>
          </cell>
          <cell r="AT39">
            <v>2033.6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5</v>
          </cell>
          <cell r="F40">
            <v>7</v>
          </cell>
          <cell r="G40">
            <v>3</v>
          </cell>
          <cell r="H40">
            <v>180</v>
          </cell>
          <cell r="I40">
            <v>20</v>
          </cell>
          <cell r="J40">
            <v>11</v>
          </cell>
          <cell r="K40">
            <v>12</v>
          </cell>
          <cell r="L40">
            <v>18</v>
          </cell>
          <cell r="M40">
            <v>126</v>
          </cell>
        </row>
        <row r="40">
          <cell r="O40">
            <v>1</v>
          </cell>
          <cell r="P40">
            <v>2</v>
          </cell>
          <cell r="Q40">
            <v>1</v>
          </cell>
          <cell r="R40">
            <v>15</v>
          </cell>
        </row>
        <row r="40">
          <cell r="T40">
            <v>1427</v>
          </cell>
          <cell r="U40">
            <v>1665</v>
          </cell>
          <cell r="V40">
            <v>525</v>
          </cell>
        </row>
        <row r="40">
          <cell r="X40">
            <v>38</v>
          </cell>
          <cell r="Y40">
            <v>546</v>
          </cell>
          <cell r="Z40" t="str">
            <v>楠丰路店</v>
          </cell>
          <cell r="AA40" t="str">
            <v>高新片区</v>
          </cell>
          <cell r="AB40">
            <v>11</v>
          </cell>
          <cell r="AC40">
            <v>13</v>
          </cell>
          <cell r="AD40">
            <v>7.75</v>
          </cell>
          <cell r="AE40">
            <v>661.8</v>
          </cell>
          <cell r="AF40">
            <v>33.1</v>
          </cell>
          <cell r="AG40">
            <v>9.8</v>
          </cell>
          <cell r="AH40">
            <v>1080</v>
          </cell>
          <cell r="AI40">
            <v>1350</v>
          </cell>
          <cell r="AJ40">
            <v>1879.69</v>
          </cell>
          <cell r="AK40">
            <v>150.4</v>
          </cell>
          <cell r="AL40">
            <v>648.19</v>
          </cell>
          <cell r="AM40">
            <v>45.4</v>
          </cell>
        </row>
        <row r="40">
          <cell r="AO40">
            <v>3</v>
          </cell>
          <cell r="AP40">
            <v>90</v>
          </cell>
          <cell r="AQ40">
            <v>549.9</v>
          </cell>
          <cell r="AR40">
            <v>549.9</v>
          </cell>
          <cell r="AS40">
            <v>459.9</v>
          </cell>
          <cell r="AT40">
            <v>459.9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7</v>
          </cell>
          <cell r="F41">
            <v>10</v>
          </cell>
        </row>
        <row r="41">
          <cell r="H41">
            <v>0</v>
          </cell>
          <cell r="I41">
            <v>70</v>
          </cell>
          <cell r="J41">
            <v>15</v>
          </cell>
          <cell r="K41">
            <v>17</v>
          </cell>
        </row>
        <row r="41">
          <cell r="M41">
            <v>0</v>
          </cell>
          <cell r="N41">
            <v>45</v>
          </cell>
          <cell r="O41">
            <v>2</v>
          </cell>
          <cell r="P41">
            <v>3</v>
          </cell>
          <cell r="Q41">
            <v>6</v>
          </cell>
          <cell r="R41">
            <v>150</v>
          </cell>
        </row>
        <row r="41">
          <cell r="T41">
            <v>2089</v>
          </cell>
          <cell r="U41">
            <v>2437</v>
          </cell>
          <cell r="V41">
            <v>487</v>
          </cell>
        </row>
        <row r="41">
          <cell r="X41">
            <v>39</v>
          </cell>
          <cell r="Y41">
            <v>737</v>
          </cell>
          <cell r="Z41" t="str">
            <v>大源北街药店</v>
          </cell>
          <cell r="AA41" t="str">
            <v>高新片区</v>
          </cell>
          <cell r="AB41">
            <v>12</v>
          </cell>
          <cell r="AC41">
            <v>15</v>
          </cell>
          <cell r="AD41">
            <v>14</v>
          </cell>
          <cell r="AE41">
            <v>1711.5</v>
          </cell>
          <cell r="AF41">
            <v>85.6</v>
          </cell>
          <cell r="AG41">
            <v>0</v>
          </cell>
          <cell r="AH41">
            <v>1580</v>
          </cell>
          <cell r="AI41">
            <v>1975</v>
          </cell>
          <cell r="AJ41">
            <v>1485.87</v>
          </cell>
          <cell r="AK41">
            <v>74.3</v>
          </cell>
          <cell r="AL41">
            <v>606.22</v>
          </cell>
          <cell r="AM41">
            <v>42.4</v>
          </cell>
          <cell r="AN41">
            <v>5.9</v>
          </cell>
          <cell r="AO41">
            <v>0</v>
          </cell>
          <cell r="AP41">
            <v>0</v>
          </cell>
          <cell r="AQ41">
            <v>352.3</v>
          </cell>
          <cell r="AR41">
            <v>352.3</v>
          </cell>
          <cell r="AS41">
            <v>352.3</v>
          </cell>
          <cell r="AT41">
            <v>352.3</v>
          </cell>
        </row>
        <row r="42">
          <cell r="B42">
            <v>588</v>
          </cell>
          <cell r="C42" t="str">
            <v>新津正东街店</v>
          </cell>
          <cell r="D42" t="str">
            <v>高新片区</v>
          </cell>
          <cell r="E42">
            <v>5</v>
          </cell>
          <cell r="F42">
            <v>8</v>
          </cell>
          <cell r="G42">
            <v>8</v>
          </cell>
          <cell r="H42">
            <v>576</v>
          </cell>
        </row>
        <row r="42">
          <cell r="J42">
            <v>13</v>
          </cell>
          <cell r="K42">
            <v>15</v>
          </cell>
          <cell r="L42">
            <v>4</v>
          </cell>
          <cell r="M42">
            <v>20</v>
          </cell>
          <cell r="N42">
            <v>27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1536</v>
          </cell>
          <cell r="U42">
            <v>1792</v>
          </cell>
          <cell r="V42">
            <v>887.4</v>
          </cell>
          <cell r="W42">
            <v>133.11</v>
          </cell>
          <cell r="X42">
            <v>40</v>
          </cell>
          <cell r="Y42">
            <v>588</v>
          </cell>
          <cell r="Z42" t="str">
            <v>新津正东街店</v>
          </cell>
          <cell r="AA42" t="str">
            <v>高新片区</v>
          </cell>
          <cell r="AB42">
            <v>7</v>
          </cell>
          <cell r="AC42">
            <v>8</v>
          </cell>
          <cell r="AD42">
            <v>36.55</v>
          </cell>
          <cell r="AE42">
            <v>3220.15</v>
          </cell>
          <cell r="AF42">
            <v>257.6</v>
          </cell>
          <cell r="AG42">
            <v>0</v>
          </cell>
          <cell r="AH42">
            <v>1160</v>
          </cell>
          <cell r="AI42">
            <v>1450</v>
          </cell>
          <cell r="AJ42">
            <v>1436.55</v>
          </cell>
          <cell r="AK42">
            <v>71.8</v>
          </cell>
          <cell r="AL42">
            <v>427.93</v>
          </cell>
          <cell r="AM42">
            <v>30</v>
          </cell>
        </row>
        <row r="42">
          <cell r="AO42">
            <v>8</v>
          </cell>
          <cell r="AP42">
            <v>240</v>
          </cell>
          <cell r="AQ42">
            <v>1088.51</v>
          </cell>
          <cell r="AR42">
            <v>1088.5</v>
          </cell>
          <cell r="AS42">
            <v>848.51</v>
          </cell>
          <cell r="AT42">
            <v>848.5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8</v>
          </cell>
        </row>
        <row r="43">
          <cell r="H43">
            <v>0</v>
          </cell>
          <cell r="I43">
            <v>50</v>
          </cell>
          <cell r="J43">
            <v>13</v>
          </cell>
          <cell r="K43">
            <v>15</v>
          </cell>
          <cell r="L43">
            <v>18</v>
          </cell>
          <cell r="M43">
            <v>126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1622</v>
          </cell>
          <cell r="U43">
            <v>1893</v>
          </cell>
          <cell r="V43">
            <v>253.2</v>
          </cell>
        </row>
        <row r="43">
          <cell r="X43">
            <v>41</v>
          </cell>
          <cell r="Y43">
            <v>399</v>
          </cell>
          <cell r="Z43" t="str">
            <v>高新天久北巷药店</v>
          </cell>
          <cell r="AA43" t="str">
            <v>高新片区</v>
          </cell>
          <cell r="AB43">
            <v>9</v>
          </cell>
          <cell r="AC43">
            <v>11</v>
          </cell>
          <cell r="AD43">
            <v>2</v>
          </cell>
          <cell r="AE43">
            <v>250</v>
          </cell>
          <cell r="AF43">
            <v>12.5</v>
          </cell>
          <cell r="AG43">
            <v>21</v>
          </cell>
          <cell r="AH43">
            <v>1230</v>
          </cell>
          <cell r="AI43">
            <v>1540</v>
          </cell>
          <cell r="AJ43">
            <v>439.9</v>
          </cell>
        </row>
        <row r="43">
          <cell r="AL43">
            <v>72</v>
          </cell>
          <cell r="AM43">
            <v>5</v>
          </cell>
          <cell r="AN43">
            <v>5.04</v>
          </cell>
          <cell r="AO43">
            <v>0</v>
          </cell>
          <cell r="AP43">
            <v>0</v>
          </cell>
          <cell r="AQ43">
            <v>143.5</v>
          </cell>
          <cell r="AR43">
            <v>143.5</v>
          </cell>
          <cell r="AS43">
            <v>143.5</v>
          </cell>
          <cell r="AT43">
            <v>143.5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8</v>
          </cell>
          <cell r="G44">
            <v>6</v>
          </cell>
          <cell r="H44">
            <v>360</v>
          </cell>
        </row>
        <row r="44">
          <cell r="J44">
            <v>13</v>
          </cell>
          <cell r="K44">
            <v>15</v>
          </cell>
          <cell r="L44">
            <v>4</v>
          </cell>
          <cell r="M44">
            <v>20</v>
          </cell>
          <cell r="N44">
            <v>27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1659</v>
          </cell>
          <cell r="U44">
            <v>1936</v>
          </cell>
          <cell r="V44">
            <v>75</v>
          </cell>
        </row>
        <row r="44">
          <cell r="X44">
            <v>42</v>
          </cell>
          <cell r="Y44">
            <v>389</v>
          </cell>
          <cell r="Z44" t="str">
            <v>南湖路药店</v>
          </cell>
          <cell r="AA44" t="str">
            <v>高新片区</v>
          </cell>
          <cell r="AB44">
            <v>11</v>
          </cell>
          <cell r="AC44">
            <v>13</v>
          </cell>
          <cell r="AD44">
            <v>5.2</v>
          </cell>
          <cell r="AE44">
            <v>478.88</v>
          </cell>
          <cell r="AF44">
            <v>23.9</v>
          </cell>
          <cell r="AG44">
            <v>17.4</v>
          </cell>
          <cell r="AH44">
            <v>1260</v>
          </cell>
          <cell r="AI44">
            <v>1575</v>
          </cell>
          <cell r="AJ44">
            <v>492.5</v>
          </cell>
        </row>
        <row r="44">
          <cell r="AL44">
            <v>658.52</v>
          </cell>
          <cell r="AM44">
            <v>46.1</v>
          </cell>
        </row>
        <row r="44">
          <cell r="AO44">
            <v>8</v>
          </cell>
          <cell r="AP44">
            <v>240</v>
          </cell>
          <cell r="AQ44">
            <v>450</v>
          </cell>
          <cell r="AR44">
            <v>450</v>
          </cell>
          <cell r="AS44">
            <v>210</v>
          </cell>
          <cell r="AT44">
            <v>210</v>
          </cell>
        </row>
        <row r="45">
          <cell r="B45">
            <v>512</v>
          </cell>
          <cell r="C45" t="str">
            <v>华阳正东中街店</v>
          </cell>
          <cell r="D45" t="str">
            <v>高新片区</v>
          </cell>
          <cell r="E45">
            <v>9</v>
          </cell>
          <cell r="F45">
            <v>14</v>
          </cell>
          <cell r="G45">
            <v>2</v>
          </cell>
          <cell r="H45">
            <v>120</v>
          </cell>
          <cell r="I45">
            <v>70</v>
          </cell>
          <cell r="J45">
            <v>20</v>
          </cell>
          <cell r="K45">
            <v>22</v>
          </cell>
          <cell r="L45">
            <v>7</v>
          </cell>
          <cell r="M45">
            <v>35</v>
          </cell>
          <cell r="N45">
            <v>39</v>
          </cell>
          <cell r="O45">
            <v>3</v>
          </cell>
          <cell r="P45">
            <v>4</v>
          </cell>
        </row>
        <row r="45">
          <cell r="R45">
            <v>0</v>
          </cell>
          <cell r="S45">
            <v>15</v>
          </cell>
          <cell r="T45">
            <v>2771</v>
          </cell>
          <cell r="U45">
            <v>3233</v>
          </cell>
          <cell r="V45">
            <v>308.8</v>
          </cell>
        </row>
        <row r="45">
          <cell r="X45">
            <v>43</v>
          </cell>
          <cell r="Y45">
            <v>512</v>
          </cell>
          <cell r="Z45" t="str">
            <v>华阳正东中街店</v>
          </cell>
          <cell r="AA45" t="str">
            <v>高新片区</v>
          </cell>
          <cell r="AB45">
            <v>13</v>
          </cell>
          <cell r="AC45">
            <v>16</v>
          </cell>
          <cell r="AD45">
            <v>8.25</v>
          </cell>
          <cell r="AE45">
            <v>684.29</v>
          </cell>
          <cell r="AF45">
            <v>34.2</v>
          </cell>
          <cell r="AG45">
            <v>14.3</v>
          </cell>
          <cell r="AH45">
            <v>2000</v>
          </cell>
          <cell r="AI45">
            <v>2500</v>
          </cell>
          <cell r="AJ45">
            <v>742.64</v>
          </cell>
        </row>
        <row r="45">
          <cell r="AL45">
            <v>158.37</v>
          </cell>
          <cell r="AM45">
            <v>11.1</v>
          </cell>
          <cell r="AN45">
            <v>120</v>
          </cell>
          <cell r="AO45">
            <v>0</v>
          </cell>
          <cell r="AP45">
            <v>0</v>
          </cell>
          <cell r="AQ45">
            <v>200.3</v>
          </cell>
          <cell r="AR45">
            <v>200.3</v>
          </cell>
          <cell r="AS45">
            <v>200.3</v>
          </cell>
          <cell r="AT45">
            <v>200.3</v>
          </cell>
        </row>
        <row r="46">
          <cell r="B46">
            <v>584</v>
          </cell>
          <cell r="C46" t="str">
            <v>中和街道柳荫街药店</v>
          </cell>
          <cell r="D46" t="str">
            <v>高新片区</v>
          </cell>
          <cell r="E46">
            <v>6</v>
          </cell>
          <cell r="F46">
            <v>9</v>
          </cell>
          <cell r="G46">
            <v>5</v>
          </cell>
          <cell r="H46">
            <v>300</v>
          </cell>
          <cell r="I46">
            <v>10</v>
          </cell>
          <cell r="J46">
            <v>13</v>
          </cell>
          <cell r="K46">
            <v>15</v>
          </cell>
          <cell r="L46">
            <v>17</v>
          </cell>
          <cell r="M46">
            <v>119</v>
          </cell>
        </row>
        <row r="46">
          <cell r="O46">
            <v>2</v>
          </cell>
          <cell r="P46">
            <v>3</v>
          </cell>
          <cell r="Q46">
            <v>1</v>
          </cell>
          <cell r="R46">
            <v>15</v>
          </cell>
          <cell r="S46">
            <v>5</v>
          </cell>
          <cell r="T46">
            <v>1742</v>
          </cell>
          <cell r="U46">
            <v>2032</v>
          </cell>
          <cell r="V46">
            <v>2714.9</v>
          </cell>
          <cell r="W46">
            <v>678.725</v>
          </cell>
          <cell r="X46">
            <v>44</v>
          </cell>
          <cell r="Y46">
            <v>584</v>
          </cell>
          <cell r="Z46" t="str">
            <v>中和街道柳荫街药店</v>
          </cell>
          <cell r="AA46" t="str">
            <v>高新片区</v>
          </cell>
          <cell r="AB46">
            <v>12</v>
          </cell>
          <cell r="AC46">
            <v>15</v>
          </cell>
          <cell r="AD46">
            <v>9.95</v>
          </cell>
          <cell r="AE46">
            <v>630.34</v>
          </cell>
          <cell r="AF46">
            <v>31.5</v>
          </cell>
          <cell r="AG46">
            <v>6.2</v>
          </cell>
          <cell r="AH46">
            <v>1400</v>
          </cell>
          <cell r="AI46">
            <v>1750</v>
          </cell>
          <cell r="AJ46">
            <v>1870.54</v>
          </cell>
          <cell r="AK46">
            <v>149.6</v>
          </cell>
          <cell r="AL46">
            <v>590.2</v>
          </cell>
          <cell r="AM46">
            <v>41.3</v>
          </cell>
        </row>
        <row r="46">
          <cell r="AO46">
            <v>5</v>
          </cell>
          <cell r="AP46">
            <v>150</v>
          </cell>
          <cell r="AQ46">
            <v>1335.125</v>
          </cell>
          <cell r="AR46">
            <v>1335.1</v>
          </cell>
          <cell r="AS46">
            <v>1185.125</v>
          </cell>
          <cell r="AT46">
            <v>1185.1</v>
          </cell>
        </row>
        <row r="47">
          <cell r="B47">
            <v>355</v>
          </cell>
          <cell r="C47" t="str">
            <v>双林路药店</v>
          </cell>
          <cell r="D47" t="str">
            <v>东南片区</v>
          </cell>
          <cell r="E47">
            <v>20</v>
          </cell>
          <cell r="F47">
            <v>23</v>
          </cell>
          <cell r="G47">
            <v>16.6</v>
          </cell>
          <cell r="H47">
            <v>996</v>
          </cell>
          <cell r="I47">
            <v>34</v>
          </cell>
          <cell r="J47">
            <v>36</v>
          </cell>
          <cell r="K47">
            <v>40</v>
          </cell>
          <cell r="L47">
            <v>46</v>
          </cell>
          <cell r="M47">
            <v>322</v>
          </cell>
        </row>
        <row r="47">
          <cell r="O47">
            <v>6</v>
          </cell>
          <cell r="P47">
            <v>8</v>
          </cell>
          <cell r="Q47">
            <v>3</v>
          </cell>
          <cell r="R47">
            <v>45</v>
          </cell>
          <cell r="S47">
            <v>15</v>
          </cell>
          <cell r="T47">
            <v>5000</v>
          </cell>
          <cell r="U47">
            <v>5544</v>
          </cell>
          <cell r="V47">
            <v>678</v>
          </cell>
        </row>
        <row r="47">
          <cell r="X47">
            <v>45</v>
          </cell>
          <cell r="Y47">
            <v>355</v>
          </cell>
          <cell r="Z47" t="str">
            <v>双林路药店</v>
          </cell>
          <cell r="AA47" t="str">
            <v>东南片区</v>
          </cell>
          <cell r="AB47">
            <v>28</v>
          </cell>
          <cell r="AC47">
            <v>34</v>
          </cell>
          <cell r="AD47">
            <v>22.19</v>
          </cell>
          <cell r="AE47">
            <v>1492.14</v>
          </cell>
          <cell r="AF47">
            <v>74.6</v>
          </cell>
          <cell r="AG47">
            <v>17.4</v>
          </cell>
          <cell r="AH47">
            <v>4500</v>
          </cell>
          <cell r="AI47">
            <v>5625</v>
          </cell>
          <cell r="AJ47">
            <v>3589.52</v>
          </cell>
          <cell r="AK47">
            <v>179.5</v>
          </cell>
          <cell r="AL47">
            <v>1915.91</v>
          </cell>
          <cell r="AM47">
            <v>134.1</v>
          </cell>
          <cell r="AN47">
            <v>130.85</v>
          </cell>
          <cell r="AO47">
            <v>16</v>
          </cell>
          <cell r="AP47">
            <v>480</v>
          </cell>
          <cell r="AQ47">
            <v>1751.2</v>
          </cell>
          <cell r="AR47">
            <v>1751.2</v>
          </cell>
          <cell r="AS47">
            <v>1271.2</v>
          </cell>
          <cell r="AT47">
            <v>1271.2</v>
          </cell>
        </row>
        <row r="48">
          <cell r="B48">
            <v>373</v>
          </cell>
          <cell r="C48" t="str">
            <v>通盈街药店</v>
          </cell>
          <cell r="D48" t="str">
            <v>东南片区</v>
          </cell>
          <cell r="E48">
            <v>10</v>
          </cell>
          <cell r="F48">
            <v>14</v>
          </cell>
          <cell r="G48">
            <v>6</v>
          </cell>
          <cell r="H48">
            <v>360</v>
          </cell>
          <cell r="I48">
            <v>40</v>
          </cell>
          <cell r="J48">
            <v>23</v>
          </cell>
          <cell r="K48">
            <v>25</v>
          </cell>
          <cell r="L48">
            <v>24</v>
          </cell>
          <cell r="M48">
            <v>120</v>
          </cell>
        </row>
        <row r="48">
          <cell r="O48">
            <v>3</v>
          </cell>
          <cell r="P48">
            <v>5</v>
          </cell>
          <cell r="Q48">
            <v>1</v>
          </cell>
          <cell r="R48">
            <v>15</v>
          </cell>
          <cell r="S48">
            <v>10</v>
          </cell>
          <cell r="T48">
            <v>2948</v>
          </cell>
          <cell r="U48">
            <v>3480</v>
          </cell>
          <cell r="V48">
            <v>480</v>
          </cell>
        </row>
        <row r="48">
          <cell r="X48">
            <v>46</v>
          </cell>
          <cell r="Y48">
            <v>373</v>
          </cell>
          <cell r="Z48" t="str">
            <v>通盈街药店</v>
          </cell>
          <cell r="AA48" t="str">
            <v>东南片区</v>
          </cell>
          <cell r="AB48">
            <v>19</v>
          </cell>
          <cell r="AC48">
            <v>23</v>
          </cell>
          <cell r="AD48">
            <v>23.55</v>
          </cell>
          <cell r="AE48">
            <v>2115.75</v>
          </cell>
          <cell r="AF48">
            <v>169.3</v>
          </cell>
          <cell r="AG48">
            <v>0</v>
          </cell>
          <cell r="AH48">
            <v>1900</v>
          </cell>
          <cell r="AI48">
            <v>2375</v>
          </cell>
          <cell r="AJ48">
            <v>2009.8</v>
          </cell>
          <cell r="AK48">
            <v>100.5</v>
          </cell>
          <cell r="AL48">
            <v>1285.31</v>
          </cell>
          <cell r="AM48">
            <v>90</v>
          </cell>
          <cell r="AN48">
            <v>0.72</v>
          </cell>
          <cell r="AO48">
            <v>4</v>
          </cell>
          <cell r="AP48">
            <v>120</v>
          </cell>
          <cell r="AQ48">
            <v>854.8</v>
          </cell>
          <cell r="AR48">
            <v>854.8</v>
          </cell>
          <cell r="AS48">
            <v>734.8</v>
          </cell>
          <cell r="AT48">
            <v>734.8</v>
          </cell>
        </row>
        <row r="49">
          <cell r="B49">
            <v>511</v>
          </cell>
          <cell r="C49" t="str">
            <v>杉板桥南一路店</v>
          </cell>
          <cell r="D49" t="str">
            <v>东南片区</v>
          </cell>
          <cell r="E49">
            <v>8</v>
          </cell>
          <cell r="F49">
            <v>14</v>
          </cell>
          <cell r="G49">
            <v>4</v>
          </cell>
          <cell r="H49">
            <v>240</v>
          </cell>
          <cell r="I49">
            <v>40</v>
          </cell>
          <cell r="J49">
            <v>23</v>
          </cell>
          <cell r="K49">
            <v>25</v>
          </cell>
          <cell r="L49">
            <v>4</v>
          </cell>
          <cell r="M49">
            <v>20</v>
          </cell>
          <cell r="N49">
            <v>57</v>
          </cell>
          <cell r="O49">
            <v>2</v>
          </cell>
          <cell r="P49">
            <v>4</v>
          </cell>
        </row>
        <row r="49">
          <cell r="R49">
            <v>0</v>
          </cell>
          <cell r="S49">
            <v>10</v>
          </cell>
          <cell r="T49">
            <v>2310</v>
          </cell>
          <cell r="U49">
            <v>2710</v>
          </cell>
          <cell r="V49">
            <v>1490.5</v>
          </cell>
          <cell r="W49">
            <v>223.575</v>
          </cell>
          <cell r="X49">
            <v>47</v>
          </cell>
          <cell r="Y49">
            <v>511</v>
          </cell>
          <cell r="Z49" t="str">
            <v>杉板桥南一路店</v>
          </cell>
          <cell r="AA49" t="str">
            <v>东南片区</v>
          </cell>
          <cell r="AB49">
            <v>13</v>
          </cell>
          <cell r="AC49">
            <v>16</v>
          </cell>
          <cell r="AD49">
            <v>21.15</v>
          </cell>
          <cell r="AE49">
            <v>2163.08</v>
          </cell>
          <cell r="AF49">
            <v>173</v>
          </cell>
          <cell r="AG49">
            <v>0</v>
          </cell>
          <cell r="AH49">
            <v>1100</v>
          </cell>
          <cell r="AI49">
            <v>1375</v>
          </cell>
          <cell r="AJ49">
            <v>1647.36</v>
          </cell>
          <cell r="AK49">
            <v>131.8</v>
          </cell>
          <cell r="AL49">
            <v>716.05</v>
          </cell>
          <cell r="AM49">
            <v>50.1</v>
          </cell>
          <cell r="AN49">
            <v>23.32</v>
          </cell>
          <cell r="AO49">
            <v>4</v>
          </cell>
          <cell r="AP49">
            <v>120</v>
          </cell>
          <cell r="AQ49">
            <v>838.475</v>
          </cell>
          <cell r="AR49">
            <v>838.5</v>
          </cell>
          <cell r="AS49">
            <v>718.475</v>
          </cell>
          <cell r="AT49">
            <v>718.5</v>
          </cell>
        </row>
        <row r="50">
          <cell r="B50">
            <v>515</v>
          </cell>
          <cell r="C50" t="str">
            <v>崔家店路药店</v>
          </cell>
          <cell r="D50" t="str">
            <v>东南片区</v>
          </cell>
          <cell r="E50">
            <v>10</v>
          </cell>
          <cell r="F50">
            <v>16</v>
          </cell>
          <cell r="G50">
            <v>5</v>
          </cell>
          <cell r="H50">
            <v>300</v>
          </cell>
          <cell r="I50">
            <v>50</v>
          </cell>
          <cell r="J50">
            <v>26</v>
          </cell>
          <cell r="K50">
            <v>29</v>
          </cell>
          <cell r="L50">
            <v>23</v>
          </cell>
          <cell r="M50">
            <v>115</v>
          </cell>
          <cell r="N50">
            <v>9</v>
          </cell>
          <cell r="O50">
            <v>3</v>
          </cell>
          <cell r="P50">
            <v>5</v>
          </cell>
          <cell r="Q50">
            <v>2</v>
          </cell>
          <cell r="R50">
            <v>30</v>
          </cell>
          <cell r="S50">
            <v>5</v>
          </cell>
          <cell r="T50">
            <v>3170</v>
          </cell>
          <cell r="U50">
            <v>3560</v>
          </cell>
          <cell r="V50">
            <v>1860.55</v>
          </cell>
          <cell r="W50">
            <v>279.0825</v>
          </cell>
          <cell r="X50">
            <v>48</v>
          </cell>
          <cell r="Y50">
            <v>515</v>
          </cell>
          <cell r="Z50" t="str">
            <v>崔家店路药店</v>
          </cell>
          <cell r="AA50" t="str">
            <v>东南片区</v>
          </cell>
          <cell r="AB50">
            <v>17</v>
          </cell>
          <cell r="AC50">
            <v>20</v>
          </cell>
          <cell r="AD50">
            <v>20.35</v>
          </cell>
          <cell r="AE50">
            <v>1625.36</v>
          </cell>
          <cell r="AF50">
            <v>130</v>
          </cell>
          <cell r="AG50">
            <v>0</v>
          </cell>
          <cell r="AH50">
            <v>2100</v>
          </cell>
          <cell r="AI50">
            <v>2625</v>
          </cell>
          <cell r="AJ50">
            <v>2581.77</v>
          </cell>
          <cell r="AK50">
            <v>129.1</v>
          </cell>
          <cell r="AL50">
            <v>918.89</v>
          </cell>
          <cell r="AM50">
            <v>64.3</v>
          </cell>
        </row>
        <row r="50">
          <cell r="AO50">
            <v>5</v>
          </cell>
          <cell r="AP50">
            <v>150</v>
          </cell>
          <cell r="AQ50">
            <v>1047.4825</v>
          </cell>
          <cell r="AR50">
            <v>1047.5</v>
          </cell>
          <cell r="AS50">
            <v>897.4825</v>
          </cell>
          <cell r="AT50">
            <v>897.5</v>
          </cell>
        </row>
        <row r="51">
          <cell r="B51">
            <v>545</v>
          </cell>
          <cell r="C51" t="str">
            <v>龙潭西路店</v>
          </cell>
          <cell r="D51" t="str">
            <v>东南片区</v>
          </cell>
          <cell r="E51">
            <v>8</v>
          </cell>
          <cell r="F51">
            <v>14</v>
          </cell>
          <cell r="G51">
            <v>7</v>
          </cell>
          <cell r="H51">
            <v>420</v>
          </cell>
          <cell r="I51">
            <v>10</v>
          </cell>
          <cell r="J51">
            <v>33</v>
          </cell>
          <cell r="K51">
            <v>36</v>
          </cell>
          <cell r="L51">
            <v>56</v>
          </cell>
          <cell r="M51">
            <v>392</v>
          </cell>
        </row>
        <row r="51">
          <cell r="O51">
            <v>3</v>
          </cell>
          <cell r="P51">
            <v>5</v>
          </cell>
          <cell r="Q51">
            <v>7</v>
          </cell>
          <cell r="R51">
            <v>175</v>
          </cell>
        </row>
        <row r="51">
          <cell r="T51">
            <v>2280</v>
          </cell>
          <cell r="U51">
            <v>2780</v>
          </cell>
          <cell r="V51">
            <v>1545</v>
          </cell>
          <cell r="W51">
            <v>231.75</v>
          </cell>
          <cell r="X51">
            <v>49</v>
          </cell>
          <cell r="Y51">
            <v>545</v>
          </cell>
          <cell r="Z51" t="str">
            <v>龙潭西路店</v>
          </cell>
          <cell r="AA51" t="str">
            <v>东南片区</v>
          </cell>
          <cell r="AB51">
            <v>13</v>
          </cell>
          <cell r="AC51">
            <v>16</v>
          </cell>
          <cell r="AD51">
            <v>34.5</v>
          </cell>
          <cell r="AE51">
            <v>3171.02</v>
          </cell>
          <cell r="AF51">
            <v>253.7</v>
          </cell>
          <cell r="AG51">
            <v>0</v>
          </cell>
          <cell r="AH51">
            <v>1000</v>
          </cell>
          <cell r="AI51">
            <v>1250</v>
          </cell>
          <cell r="AJ51">
            <v>2351.37</v>
          </cell>
          <cell r="AK51">
            <v>188.1</v>
          </cell>
          <cell r="AL51">
            <v>1033.88</v>
          </cell>
          <cell r="AM51">
            <v>72.4</v>
          </cell>
          <cell r="AN51">
            <v>47.34</v>
          </cell>
          <cell r="AO51">
            <v>5</v>
          </cell>
          <cell r="AP51">
            <v>150</v>
          </cell>
          <cell r="AQ51">
            <v>1732.95</v>
          </cell>
          <cell r="AR51">
            <v>1733</v>
          </cell>
          <cell r="AS51">
            <v>1582.95</v>
          </cell>
          <cell r="AT51">
            <v>1583</v>
          </cell>
        </row>
        <row r="52">
          <cell r="B52">
            <v>578</v>
          </cell>
          <cell r="C52" t="str">
            <v>华油路药店</v>
          </cell>
          <cell r="D52" t="str">
            <v>东南片区</v>
          </cell>
          <cell r="E52">
            <v>10</v>
          </cell>
          <cell r="F52">
            <v>16</v>
          </cell>
          <cell r="G52">
            <v>2</v>
          </cell>
          <cell r="H52">
            <v>120</v>
          </cell>
          <cell r="I52">
            <v>80</v>
          </cell>
          <cell r="J52">
            <v>26</v>
          </cell>
          <cell r="K52">
            <v>29</v>
          </cell>
          <cell r="L52">
            <v>14</v>
          </cell>
          <cell r="M52">
            <v>70</v>
          </cell>
          <cell r="N52">
            <v>36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3370</v>
          </cell>
          <cell r="U52">
            <v>3859</v>
          </cell>
          <cell r="V52">
            <v>588.75</v>
          </cell>
        </row>
        <row r="52">
          <cell r="X52">
            <v>50</v>
          </cell>
          <cell r="Y52">
            <v>578</v>
          </cell>
          <cell r="Z52" t="str">
            <v>华油路药店</v>
          </cell>
          <cell r="AA52" t="str">
            <v>东南片区</v>
          </cell>
          <cell r="AB52">
            <v>24</v>
          </cell>
          <cell r="AC52">
            <v>29</v>
          </cell>
          <cell r="AD52">
            <v>12.35</v>
          </cell>
          <cell r="AE52">
            <v>948.1</v>
          </cell>
          <cell r="AF52">
            <v>47.4</v>
          </cell>
          <cell r="AG52">
            <v>35</v>
          </cell>
          <cell r="AH52">
            <v>1600</v>
          </cell>
          <cell r="AI52">
            <v>2000</v>
          </cell>
          <cell r="AJ52">
            <v>1130.18</v>
          </cell>
          <cell r="AK52">
            <v>56.5</v>
          </cell>
          <cell r="AL52">
            <v>516.54</v>
          </cell>
          <cell r="AM52">
            <v>36.2</v>
          </cell>
        </row>
        <row r="52">
          <cell r="AO52">
            <v>2</v>
          </cell>
          <cell r="AP52">
            <v>60</v>
          </cell>
          <cell r="AQ52">
            <v>330.1</v>
          </cell>
          <cell r="AR52">
            <v>330.1</v>
          </cell>
          <cell r="AS52">
            <v>270.1</v>
          </cell>
          <cell r="AT52">
            <v>270.1</v>
          </cell>
        </row>
        <row r="53">
          <cell r="B53">
            <v>598</v>
          </cell>
          <cell r="C53" t="str">
            <v>锦江区水杉街药店</v>
          </cell>
          <cell r="D53" t="str">
            <v>东南片区</v>
          </cell>
          <cell r="E53">
            <v>6</v>
          </cell>
          <cell r="F53">
            <v>12</v>
          </cell>
          <cell r="G53">
            <v>2</v>
          </cell>
          <cell r="H53">
            <v>120</v>
          </cell>
          <cell r="I53">
            <v>40</v>
          </cell>
          <cell r="J53">
            <v>23</v>
          </cell>
          <cell r="K53">
            <v>25</v>
          </cell>
          <cell r="L53">
            <v>6</v>
          </cell>
          <cell r="M53">
            <v>30</v>
          </cell>
          <cell r="N53">
            <v>51</v>
          </cell>
          <cell r="O53">
            <v>2</v>
          </cell>
          <cell r="P53">
            <v>4</v>
          </cell>
          <cell r="Q53">
            <v>2</v>
          </cell>
          <cell r="R53">
            <v>30</v>
          </cell>
        </row>
        <row r="53">
          <cell r="T53">
            <v>2170</v>
          </cell>
          <cell r="U53">
            <v>2661</v>
          </cell>
          <cell r="V53">
            <v>320</v>
          </cell>
        </row>
        <row r="53">
          <cell r="X53">
            <v>51</v>
          </cell>
          <cell r="Y53">
            <v>598</v>
          </cell>
          <cell r="Z53" t="str">
            <v>锦江区水杉街药店</v>
          </cell>
          <cell r="AA53" t="str">
            <v>东南片区</v>
          </cell>
          <cell r="AB53">
            <v>13</v>
          </cell>
          <cell r="AC53">
            <v>16</v>
          </cell>
          <cell r="AD53">
            <v>13.35</v>
          </cell>
          <cell r="AE53">
            <v>955.67</v>
          </cell>
          <cell r="AF53">
            <v>47.8</v>
          </cell>
          <cell r="AG53">
            <v>0</v>
          </cell>
          <cell r="AH53">
            <v>1250</v>
          </cell>
          <cell r="AI53">
            <v>1560</v>
          </cell>
          <cell r="AJ53">
            <v>1874.39</v>
          </cell>
          <cell r="AK53">
            <v>150</v>
          </cell>
          <cell r="AL53">
            <v>646.93</v>
          </cell>
          <cell r="AM53">
            <v>45.3</v>
          </cell>
        </row>
        <row r="53">
          <cell r="AO53">
            <v>2</v>
          </cell>
          <cell r="AP53">
            <v>60</v>
          </cell>
          <cell r="AQ53">
            <v>423.1</v>
          </cell>
          <cell r="AR53">
            <v>423.1</v>
          </cell>
          <cell r="AS53">
            <v>363.1</v>
          </cell>
          <cell r="AT53">
            <v>363.1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18</v>
          </cell>
          <cell r="F54">
            <v>22</v>
          </cell>
          <cell r="G54">
            <v>8</v>
          </cell>
          <cell r="H54">
            <v>480</v>
          </cell>
          <cell r="I54">
            <v>100</v>
          </cell>
          <cell r="J54">
            <v>33</v>
          </cell>
          <cell r="K54">
            <v>36</v>
          </cell>
          <cell r="L54">
            <v>9</v>
          </cell>
          <cell r="M54">
            <v>45</v>
          </cell>
          <cell r="N54">
            <v>72</v>
          </cell>
          <cell r="O54">
            <v>5</v>
          </cell>
          <cell r="P54">
            <v>8</v>
          </cell>
          <cell r="Q54">
            <v>3</v>
          </cell>
          <cell r="R54">
            <v>45</v>
          </cell>
          <cell r="S54">
            <v>10</v>
          </cell>
          <cell r="T54">
            <v>4650</v>
          </cell>
          <cell r="U54">
            <v>5374</v>
          </cell>
          <cell r="V54">
            <v>802.4</v>
          </cell>
        </row>
        <row r="54">
          <cell r="X54">
            <v>52</v>
          </cell>
          <cell r="Y54">
            <v>707</v>
          </cell>
          <cell r="Z54" t="str">
            <v>万科路药店</v>
          </cell>
          <cell r="AA54" t="str">
            <v>东南片区</v>
          </cell>
          <cell r="AB54">
            <v>31</v>
          </cell>
          <cell r="AC54">
            <v>37</v>
          </cell>
          <cell r="AD54">
            <v>14.4</v>
          </cell>
          <cell r="AE54">
            <v>1189.16</v>
          </cell>
          <cell r="AF54">
            <v>59.5</v>
          </cell>
          <cell r="AG54">
            <v>49.8</v>
          </cell>
          <cell r="AH54">
            <v>3390</v>
          </cell>
          <cell r="AI54">
            <v>4240</v>
          </cell>
          <cell r="AJ54">
            <v>3614.94</v>
          </cell>
          <cell r="AK54">
            <v>180.7</v>
          </cell>
          <cell r="AL54">
            <v>707.75</v>
          </cell>
          <cell r="AM54">
            <v>49.5</v>
          </cell>
          <cell r="AN54">
            <v>10.8</v>
          </cell>
          <cell r="AO54">
            <v>0</v>
          </cell>
          <cell r="AP54">
            <v>0</v>
          </cell>
          <cell r="AQ54">
            <v>859.7</v>
          </cell>
          <cell r="AR54">
            <v>859.7</v>
          </cell>
          <cell r="AS54">
            <v>859.7</v>
          </cell>
          <cell r="AT54">
            <v>859.7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22</v>
          </cell>
          <cell r="F55">
            <v>25</v>
          </cell>
          <cell r="G55">
            <v>5.3</v>
          </cell>
          <cell r="H55">
            <v>318</v>
          </cell>
          <cell r="I55">
            <v>167</v>
          </cell>
          <cell r="J55">
            <v>36</v>
          </cell>
          <cell r="K55">
            <v>40</v>
          </cell>
          <cell r="L55">
            <v>59</v>
          </cell>
          <cell r="M55">
            <v>413</v>
          </cell>
        </row>
        <row r="55">
          <cell r="O55">
            <v>7</v>
          </cell>
          <cell r="P55">
            <v>9</v>
          </cell>
          <cell r="Q55">
            <v>4</v>
          </cell>
          <cell r="R55">
            <v>60</v>
          </cell>
          <cell r="S55">
            <v>15</v>
          </cell>
          <cell r="T55">
            <v>5550</v>
          </cell>
          <cell r="U55">
            <v>6271</v>
          </cell>
          <cell r="V55">
            <v>5426.75</v>
          </cell>
          <cell r="W55">
            <v>814.0125</v>
          </cell>
          <cell r="X55">
            <v>53</v>
          </cell>
          <cell r="Y55">
            <v>712</v>
          </cell>
          <cell r="Z55" t="str">
            <v>华泰路药店</v>
          </cell>
          <cell r="AA55" t="str">
            <v>东南片区</v>
          </cell>
          <cell r="AB55">
            <v>33</v>
          </cell>
          <cell r="AC55">
            <v>39</v>
          </cell>
          <cell r="AD55">
            <v>9.5</v>
          </cell>
          <cell r="AE55">
            <v>687.61</v>
          </cell>
          <cell r="AF55">
            <v>34.4</v>
          </cell>
          <cell r="AG55">
            <v>70.5</v>
          </cell>
          <cell r="AH55">
            <v>3106</v>
          </cell>
          <cell r="AI55">
            <v>3880</v>
          </cell>
          <cell r="AJ55">
            <v>2815.62</v>
          </cell>
          <cell r="AK55">
            <v>140.8</v>
          </cell>
          <cell r="AL55">
            <v>792.94</v>
          </cell>
          <cell r="AM55">
            <v>55.5</v>
          </cell>
        </row>
        <row r="55">
          <cell r="AO55">
            <v>5</v>
          </cell>
          <cell r="AP55">
            <v>150</v>
          </cell>
          <cell r="AQ55">
            <v>1835.7125</v>
          </cell>
          <cell r="AR55">
            <v>1835.7</v>
          </cell>
          <cell r="AS55">
            <v>1685.7125</v>
          </cell>
          <cell r="AT55">
            <v>1685.7</v>
          </cell>
        </row>
        <row r="56">
          <cell r="B56">
            <v>718</v>
          </cell>
          <cell r="C56" t="str">
            <v>龙泉驿区东街药店</v>
          </cell>
          <cell r="D56" t="str">
            <v>东南片区</v>
          </cell>
          <cell r="E56">
            <v>6</v>
          </cell>
          <cell r="F56">
            <v>13</v>
          </cell>
        </row>
        <row r="56">
          <cell r="H56">
            <v>0</v>
          </cell>
          <cell r="I56">
            <v>60</v>
          </cell>
          <cell r="J56">
            <v>20</v>
          </cell>
          <cell r="K56">
            <v>22</v>
          </cell>
          <cell r="L56">
            <v>6</v>
          </cell>
          <cell r="M56">
            <v>30</v>
          </cell>
          <cell r="N56">
            <v>42</v>
          </cell>
          <cell r="O56">
            <v>2</v>
          </cell>
          <cell r="P56">
            <v>4</v>
          </cell>
          <cell r="Q56">
            <v>2</v>
          </cell>
          <cell r="R56">
            <v>30</v>
          </cell>
        </row>
        <row r="56">
          <cell r="T56">
            <v>1945</v>
          </cell>
          <cell r="U56">
            <v>2424</v>
          </cell>
          <cell r="V56">
            <v>480.2</v>
          </cell>
        </row>
        <row r="56">
          <cell r="X56">
            <v>54</v>
          </cell>
          <cell r="Y56">
            <v>718</v>
          </cell>
          <cell r="Z56" t="str">
            <v>龙泉驿区东街药店</v>
          </cell>
          <cell r="AA56" t="str">
            <v>东南片区</v>
          </cell>
          <cell r="AB56">
            <v>9</v>
          </cell>
          <cell r="AC56">
            <v>11</v>
          </cell>
          <cell r="AD56">
            <v>8</v>
          </cell>
          <cell r="AE56">
            <v>895.2</v>
          </cell>
          <cell r="AF56">
            <v>44.8</v>
          </cell>
          <cell r="AG56">
            <v>3</v>
          </cell>
          <cell r="AH56">
            <v>1000</v>
          </cell>
          <cell r="AI56">
            <v>1250</v>
          </cell>
          <cell r="AJ56">
            <v>1313.3</v>
          </cell>
          <cell r="AK56">
            <v>105.1</v>
          </cell>
          <cell r="AL56">
            <v>517.28</v>
          </cell>
          <cell r="AM56">
            <v>36.2</v>
          </cell>
        </row>
        <row r="56">
          <cell r="AO56">
            <v>0</v>
          </cell>
          <cell r="AP56">
            <v>0</v>
          </cell>
          <cell r="AQ56">
            <v>246.1</v>
          </cell>
          <cell r="AR56">
            <v>246.1</v>
          </cell>
          <cell r="AS56">
            <v>246.1</v>
          </cell>
          <cell r="AT56">
            <v>246.1</v>
          </cell>
        </row>
        <row r="57">
          <cell r="B57">
            <v>723</v>
          </cell>
          <cell r="C57" t="str">
            <v>柳翠路药店</v>
          </cell>
          <cell r="D57" t="str">
            <v>东南片区</v>
          </cell>
          <cell r="E57">
            <v>7</v>
          </cell>
          <cell r="F57">
            <v>13</v>
          </cell>
          <cell r="G57">
            <v>2</v>
          </cell>
          <cell r="H57">
            <v>120</v>
          </cell>
          <cell r="I57">
            <v>50</v>
          </cell>
          <cell r="J57">
            <v>20</v>
          </cell>
          <cell r="K57">
            <v>22</v>
          </cell>
          <cell r="L57">
            <v>2</v>
          </cell>
          <cell r="M57">
            <v>10</v>
          </cell>
          <cell r="N57">
            <v>54</v>
          </cell>
          <cell r="O57">
            <v>2</v>
          </cell>
          <cell r="P57">
            <v>4</v>
          </cell>
        </row>
        <row r="57">
          <cell r="R57">
            <v>0</v>
          </cell>
          <cell r="S57">
            <v>10</v>
          </cell>
          <cell r="T57">
            <v>2154</v>
          </cell>
          <cell r="U57">
            <v>2546</v>
          </cell>
          <cell r="V57">
            <v>135</v>
          </cell>
        </row>
        <row r="57">
          <cell r="X57">
            <v>55</v>
          </cell>
          <cell r="Y57">
            <v>723</v>
          </cell>
          <cell r="Z57" t="str">
            <v>柳翠路药店</v>
          </cell>
          <cell r="AA57" t="str">
            <v>东南片区</v>
          </cell>
          <cell r="AB57">
            <v>15</v>
          </cell>
          <cell r="AC57">
            <v>18</v>
          </cell>
          <cell r="AD57">
            <v>16.3</v>
          </cell>
          <cell r="AE57">
            <v>1374.97</v>
          </cell>
          <cell r="AF57">
            <v>68.7</v>
          </cell>
          <cell r="AG57">
            <v>0</v>
          </cell>
          <cell r="AH57">
            <v>1040</v>
          </cell>
          <cell r="AI57">
            <v>1300</v>
          </cell>
          <cell r="AJ57">
            <v>1265.71</v>
          </cell>
          <cell r="AK57">
            <v>63.3</v>
          </cell>
          <cell r="AL57">
            <v>165.24</v>
          </cell>
          <cell r="AM57">
            <v>11.6</v>
          </cell>
        </row>
        <row r="57">
          <cell r="AO57">
            <v>2</v>
          </cell>
          <cell r="AP57">
            <v>60</v>
          </cell>
          <cell r="AQ57">
            <v>273.6</v>
          </cell>
          <cell r="AR57">
            <v>273.6</v>
          </cell>
          <cell r="AS57">
            <v>213.6</v>
          </cell>
          <cell r="AT57">
            <v>213.6</v>
          </cell>
        </row>
        <row r="58">
          <cell r="B58">
            <v>724</v>
          </cell>
          <cell r="C58" t="str">
            <v>观音桥街药店</v>
          </cell>
          <cell r="D58" t="str">
            <v>东南片区</v>
          </cell>
          <cell r="E58">
            <v>14</v>
          </cell>
          <cell r="F58">
            <v>19</v>
          </cell>
          <cell r="G58">
            <v>8</v>
          </cell>
          <cell r="H58">
            <v>480</v>
          </cell>
          <cell r="I58">
            <v>60</v>
          </cell>
          <cell r="J58">
            <v>30</v>
          </cell>
          <cell r="K58">
            <v>32</v>
          </cell>
          <cell r="L58">
            <v>4</v>
          </cell>
          <cell r="M58">
            <v>20</v>
          </cell>
          <cell r="N58">
            <v>78</v>
          </cell>
          <cell r="O58">
            <v>4</v>
          </cell>
          <cell r="P58">
            <v>6</v>
          </cell>
        </row>
        <row r="58">
          <cell r="R58">
            <v>0</v>
          </cell>
          <cell r="S58">
            <v>20</v>
          </cell>
          <cell r="T58">
            <v>4145</v>
          </cell>
          <cell r="U58">
            <v>4650</v>
          </cell>
          <cell r="V58">
            <v>956</v>
          </cell>
        </row>
        <row r="58">
          <cell r="X58">
            <v>56</v>
          </cell>
          <cell r="Y58">
            <v>724</v>
          </cell>
          <cell r="Z58" t="str">
            <v>观音桥街药店</v>
          </cell>
          <cell r="AA58" t="str">
            <v>东南片区</v>
          </cell>
          <cell r="AB58">
            <v>23</v>
          </cell>
          <cell r="AC58">
            <v>28</v>
          </cell>
          <cell r="AD58">
            <v>13.65</v>
          </cell>
          <cell r="AE58">
            <v>1055.8</v>
          </cell>
          <cell r="AF58">
            <v>52.8</v>
          </cell>
          <cell r="AG58">
            <v>28.1</v>
          </cell>
          <cell r="AH58">
            <v>2860</v>
          </cell>
          <cell r="AI58">
            <v>3575</v>
          </cell>
          <cell r="AJ58">
            <v>1678.84</v>
          </cell>
          <cell r="AK58">
            <v>83.9</v>
          </cell>
          <cell r="AL58">
            <v>550.34</v>
          </cell>
          <cell r="AM58">
            <v>38.5</v>
          </cell>
          <cell r="AN58">
            <v>60</v>
          </cell>
          <cell r="AO58">
            <v>7</v>
          </cell>
          <cell r="AP58">
            <v>210</v>
          </cell>
          <cell r="AQ58">
            <v>675.2</v>
          </cell>
          <cell r="AR58">
            <v>675.2</v>
          </cell>
          <cell r="AS58">
            <v>465.2</v>
          </cell>
          <cell r="AT58">
            <v>465.2</v>
          </cell>
        </row>
        <row r="59">
          <cell r="B59">
            <v>740</v>
          </cell>
          <cell r="C59" t="str">
            <v>华康店</v>
          </cell>
          <cell r="D59" t="str">
            <v>东南片区</v>
          </cell>
          <cell r="E59">
            <v>5</v>
          </cell>
          <cell r="F59">
            <v>7</v>
          </cell>
          <cell r="G59">
            <v>1</v>
          </cell>
          <cell r="H59">
            <v>60</v>
          </cell>
          <cell r="I59">
            <v>40</v>
          </cell>
          <cell r="J59">
            <v>13</v>
          </cell>
          <cell r="K59">
            <v>15</v>
          </cell>
          <cell r="L59">
            <v>5</v>
          </cell>
          <cell r="M59">
            <v>25</v>
          </cell>
          <cell r="N59">
            <v>24</v>
          </cell>
          <cell r="O59">
            <v>1</v>
          </cell>
          <cell r="P59">
            <v>2</v>
          </cell>
          <cell r="Q59">
            <v>2</v>
          </cell>
          <cell r="R59">
            <v>50</v>
          </cell>
        </row>
        <row r="59">
          <cell r="T59">
            <v>1690</v>
          </cell>
          <cell r="U59">
            <v>2190</v>
          </cell>
          <cell r="V59">
            <v>2110.29</v>
          </cell>
          <cell r="W59">
            <v>316.5435</v>
          </cell>
          <cell r="X59">
            <v>57</v>
          </cell>
          <cell r="Y59">
            <v>740</v>
          </cell>
          <cell r="Z59" t="str">
            <v>华康店</v>
          </cell>
          <cell r="AA59" t="str">
            <v>东南片区</v>
          </cell>
          <cell r="AB59">
            <v>9</v>
          </cell>
          <cell r="AC59">
            <v>11</v>
          </cell>
          <cell r="AD59">
            <v>17.3</v>
          </cell>
          <cell r="AE59">
            <v>1365.89</v>
          </cell>
          <cell r="AF59">
            <v>109.3</v>
          </cell>
          <cell r="AG59">
            <v>0</v>
          </cell>
          <cell r="AH59">
            <v>1500</v>
          </cell>
          <cell r="AI59">
            <v>1875</v>
          </cell>
          <cell r="AJ59">
            <v>598.3</v>
          </cell>
        </row>
        <row r="59">
          <cell r="AL59">
            <v>977.21</v>
          </cell>
          <cell r="AM59">
            <v>68.4</v>
          </cell>
        </row>
        <row r="59">
          <cell r="AO59">
            <v>1</v>
          </cell>
          <cell r="AP59">
            <v>30</v>
          </cell>
          <cell r="AQ59">
            <v>629.2435</v>
          </cell>
          <cell r="AR59">
            <v>629.2</v>
          </cell>
          <cell r="AS59">
            <v>599.2435</v>
          </cell>
          <cell r="AT59">
            <v>599.2</v>
          </cell>
        </row>
        <row r="60">
          <cell r="B60">
            <v>743</v>
          </cell>
          <cell r="C60" t="str">
            <v>万宇店</v>
          </cell>
          <cell r="D60" t="str">
            <v>东南片区</v>
          </cell>
          <cell r="E60">
            <v>4</v>
          </cell>
          <cell r="F60">
            <v>6</v>
          </cell>
        </row>
        <row r="60">
          <cell r="H60">
            <v>0</v>
          </cell>
          <cell r="I60">
            <v>40</v>
          </cell>
          <cell r="J60">
            <v>10</v>
          </cell>
          <cell r="K60">
            <v>12</v>
          </cell>
          <cell r="L60">
            <v>4</v>
          </cell>
          <cell r="M60">
            <v>20</v>
          </cell>
          <cell r="N60">
            <v>18</v>
          </cell>
          <cell r="O60">
            <v>1</v>
          </cell>
          <cell r="P60">
            <v>2</v>
          </cell>
        </row>
        <row r="60">
          <cell r="R60">
            <v>0</v>
          </cell>
          <cell r="S60">
            <v>5</v>
          </cell>
          <cell r="T60">
            <v>900</v>
          </cell>
          <cell r="U60">
            <v>1200</v>
          </cell>
          <cell r="V60">
            <v>328.6</v>
          </cell>
        </row>
        <row r="60">
          <cell r="X60">
            <v>58</v>
          </cell>
          <cell r="Y60">
            <v>743</v>
          </cell>
          <cell r="Z60" t="str">
            <v>万宇店</v>
          </cell>
          <cell r="AA60" t="str">
            <v>东南片区</v>
          </cell>
          <cell r="AB60">
            <v>6</v>
          </cell>
          <cell r="AC60">
            <v>7</v>
          </cell>
        </row>
        <row r="60">
          <cell r="AF60">
            <v>27.03</v>
          </cell>
          <cell r="AG60">
            <v>18</v>
          </cell>
          <cell r="AH60">
            <v>800</v>
          </cell>
          <cell r="AI60">
            <v>1000</v>
          </cell>
          <cell r="AJ60">
            <v>299.23</v>
          </cell>
        </row>
        <row r="60">
          <cell r="AL60">
            <v>0</v>
          </cell>
          <cell r="AM60">
            <v>0</v>
          </cell>
        </row>
        <row r="60">
          <cell r="AO60">
            <v>0</v>
          </cell>
          <cell r="AP60">
            <v>0</v>
          </cell>
          <cell r="AQ60">
            <v>47.03</v>
          </cell>
          <cell r="AR60">
            <v>47</v>
          </cell>
          <cell r="AS60">
            <v>47.03</v>
          </cell>
          <cell r="AT60">
            <v>47</v>
          </cell>
        </row>
        <row r="61">
          <cell r="B61">
            <v>341</v>
          </cell>
          <cell r="C61" t="str">
            <v>邛崃中心药店</v>
          </cell>
          <cell r="D61" t="str">
            <v>大邑邛崃片区</v>
          </cell>
          <cell r="E61">
            <v>28</v>
          </cell>
          <cell r="F61">
            <v>41</v>
          </cell>
          <cell r="G61">
            <v>29.176</v>
          </cell>
          <cell r="H61">
            <v>1750.56</v>
          </cell>
        </row>
        <row r="61">
          <cell r="J61">
            <v>132</v>
          </cell>
          <cell r="K61">
            <v>147</v>
          </cell>
          <cell r="L61">
            <v>150</v>
          </cell>
          <cell r="M61">
            <v>1050</v>
          </cell>
        </row>
        <row r="61">
          <cell r="O61">
            <v>9</v>
          </cell>
          <cell r="P61">
            <v>14</v>
          </cell>
          <cell r="Q61">
            <v>10</v>
          </cell>
          <cell r="R61">
            <v>150</v>
          </cell>
        </row>
        <row r="61">
          <cell r="T61">
            <v>8494</v>
          </cell>
          <cell r="U61">
            <v>9910</v>
          </cell>
          <cell r="V61">
            <v>6174.21</v>
          </cell>
          <cell r="W61">
            <v>926.1315</v>
          </cell>
          <cell r="X61">
            <v>59</v>
          </cell>
          <cell r="Y61">
            <v>341</v>
          </cell>
          <cell r="Z61" t="str">
            <v>邛崃中心药店</v>
          </cell>
          <cell r="AA61" t="str">
            <v>大邑邛崃片区</v>
          </cell>
          <cell r="AB61">
            <v>42</v>
          </cell>
          <cell r="AC61">
            <v>50</v>
          </cell>
          <cell r="AD61">
            <v>34.15</v>
          </cell>
          <cell r="AE61">
            <v>2383.85</v>
          </cell>
          <cell r="AF61">
            <v>119.2</v>
          </cell>
          <cell r="AG61">
            <v>23.6</v>
          </cell>
          <cell r="AH61">
            <v>5500</v>
          </cell>
          <cell r="AI61">
            <v>6875</v>
          </cell>
          <cell r="AJ61">
            <v>3739.48</v>
          </cell>
          <cell r="AK61">
            <v>187</v>
          </cell>
          <cell r="AL61">
            <v>343.7</v>
          </cell>
          <cell r="AM61">
            <v>24.1</v>
          </cell>
          <cell r="AN61">
            <v>74.15</v>
          </cell>
          <cell r="AO61">
            <v>23</v>
          </cell>
          <cell r="AP61">
            <v>690</v>
          </cell>
          <cell r="AQ61">
            <v>4206.9915</v>
          </cell>
          <cell r="AR61">
            <v>4207</v>
          </cell>
          <cell r="AS61">
            <v>3516.9915</v>
          </cell>
          <cell r="AT61">
            <v>3517</v>
          </cell>
        </row>
        <row r="62">
          <cell r="B62">
            <v>539</v>
          </cell>
          <cell r="C62" t="str">
            <v>大邑子龙路店</v>
          </cell>
          <cell r="D62" t="str">
            <v>大邑邛崃片区</v>
          </cell>
          <cell r="E62">
            <v>6</v>
          </cell>
          <cell r="F62">
            <v>8</v>
          </cell>
          <cell r="G62">
            <v>2.12</v>
          </cell>
          <cell r="H62">
            <v>127.2</v>
          </cell>
          <cell r="I62">
            <v>38.8</v>
          </cell>
          <cell r="J62">
            <v>23</v>
          </cell>
          <cell r="K62">
            <v>25</v>
          </cell>
          <cell r="L62">
            <v>13</v>
          </cell>
          <cell r="M62">
            <v>65</v>
          </cell>
          <cell r="N62">
            <v>30</v>
          </cell>
          <cell r="O62">
            <v>2</v>
          </cell>
          <cell r="P62">
            <v>3</v>
          </cell>
          <cell r="Q62">
            <v>1</v>
          </cell>
          <cell r="R62">
            <v>15</v>
          </cell>
          <cell r="S62">
            <v>5</v>
          </cell>
          <cell r="T62">
            <v>1849</v>
          </cell>
          <cell r="U62">
            <v>2157</v>
          </cell>
          <cell r="V62">
            <v>3229.81</v>
          </cell>
          <cell r="W62">
            <v>807.4525</v>
          </cell>
          <cell r="X62">
            <v>60</v>
          </cell>
          <cell r="Y62">
            <v>539</v>
          </cell>
          <cell r="Z62" t="str">
            <v>大邑子龙路店</v>
          </cell>
          <cell r="AA62" t="str">
            <v>大邑邛崃片区</v>
          </cell>
          <cell r="AB62">
            <v>7</v>
          </cell>
          <cell r="AC62">
            <v>8</v>
          </cell>
          <cell r="AD62">
            <v>10.5</v>
          </cell>
          <cell r="AE62">
            <v>904.2</v>
          </cell>
          <cell r="AF62">
            <v>72.3</v>
          </cell>
          <cell r="AG62">
            <v>0</v>
          </cell>
          <cell r="AH62">
            <v>1500</v>
          </cell>
          <cell r="AI62">
            <v>1875</v>
          </cell>
          <cell r="AJ62">
            <v>1002.8</v>
          </cell>
          <cell r="AK62">
            <v>50.1</v>
          </cell>
          <cell r="AL62">
            <v>287.93</v>
          </cell>
          <cell r="AM62">
            <v>20.2</v>
          </cell>
        </row>
        <row r="62">
          <cell r="AO62">
            <v>2</v>
          </cell>
          <cell r="AP62">
            <v>60</v>
          </cell>
          <cell r="AQ62">
            <v>1157.2525</v>
          </cell>
          <cell r="AR62">
            <v>1157.3</v>
          </cell>
          <cell r="AS62">
            <v>1097.2525</v>
          </cell>
          <cell r="AT62">
            <v>1097.3</v>
          </cell>
        </row>
        <row r="63">
          <cell r="B63">
            <v>549</v>
          </cell>
          <cell r="C63" t="str">
            <v>大邑东壕沟店</v>
          </cell>
          <cell r="D63" t="str">
            <v>大邑邛崃片区</v>
          </cell>
          <cell r="E63">
            <v>4</v>
          </cell>
          <cell r="F63">
            <v>7</v>
          </cell>
          <cell r="G63">
            <v>1</v>
          </cell>
          <cell r="H63">
            <v>60</v>
          </cell>
          <cell r="I63">
            <v>30</v>
          </cell>
          <cell r="J63">
            <v>17</v>
          </cell>
          <cell r="K63">
            <v>18</v>
          </cell>
          <cell r="L63">
            <v>3</v>
          </cell>
          <cell r="M63">
            <v>15</v>
          </cell>
          <cell r="N63">
            <v>42</v>
          </cell>
          <cell r="O63">
            <v>1</v>
          </cell>
          <cell r="P63">
            <v>2</v>
          </cell>
        </row>
        <row r="63">
          <cell r="R63">
            <v>0</v>
          </cell>
          <cell r="S63">
            <v>5</v>
          </cell>
          <cell r="T63">
            <v>1370</v>
          </cell>
          <cell r="U63">
            <v>1599</v>
          </cell>
          <cell r="V63">
            <v>1756.73</v>
          </cell>
          <cell r="W63">
            <v>439.1825</v>
          </cell>
          <cell r="X63">
            <v>61</v>
          </cell>
          <cell r="Y63">
            <v>549</v>
          </cell>
          <cell r="Z63" t="str">
            <v>大邑东壕沟店</v>
          </cell>
          <cell r="AA63" t="str">
            <v>大邑邛崃片区</v>
          </cell>
          <cell r="AB63">
            <v>8</v>
          </cell>
          <cell r="AC63">
            <v>10</v>
          </cell>
          <cell r="AD63">
            <v>4</v>
          </cell>
          <cell r="AE63">
            <v>361.95</v>
          </cell>
          <cell r="AF63">
            <v>18.1</v>
          </cell>
          <cell r="AG63">
            <v>12</v>
          </cell>
          <cell r="AH63">
            <v>1000</v>
          </cell>
          <cell r="AI63">
            <v>1250</v>
          </cell>
          <cell r="AJ63">
            <v>998.75</v>
          </cell>
          <cell r="AK63">
            <v>49.9</v>
          </cell>
          <cell r="AL63">
            <v>544.48</v>
          </cell>
          <cell r="AM63">
            <v>38.1</v>
          </cell>
        </row>
        <row r="63">
          <cell r="AO63">
            <v>1</v>
          </cell>
          <cell r="AP63">
            <v>30</v>
          </cell>
          <cell r="AQ63">
            <v>620.2825</v>
          </cell>
          <cell r="AR63">
            <v>620.3</v>
          </cell>
          <cell r="AS63">
            <v>590.2825</v>
          </cell>
          <cell r="AT63">
            <v>590.3</v>
          </cell>
        </row>
        <row r="64">
          <cell r="B64">
            <v>579</v>
          </cell>
          <cell r="C64" t="str">
            <v>大邑围城北街店</v>
          </cell>
          <cell r="D64" t="str">
            <v>大邑邛崃片区</v>
          </cell>
          <cell r="E64">
            <v>3</v>
          </cell>
          <cell r="F64">
            <v>5</v>
          </cell>
        </row>
        <row r="64">
          <cell r="H64">
            <v>0</v>
          </cell>
          <cell r="I64">
            <v>30</v>
          </cell>
          <cell r="J64">
            <v>11</v>
          </cell>
          <cell r="K64">
            <v>12</v>
          </cell>
        </row>
        <row r="64">
          <cell r="M64">
            <v>0</v>
          </cell>
          <cell r="N64">
            <v>33</v>
          </cell>
          <cell r="O64">
            <v>1</v>
          </cell>
          <cell r="P64">
            <v>2</v>
          </cell>
        </row>
        <row r="64">
          <cell r="R64">
            <v>0</v>
          </cell>
          <cell r="S64">
            <v>5</v>
          </cell>
          <cell r="T64">
            <v>964</v>
          </cell>
          <cell r="U64">
            <v>1124</v>
          </cell>
          <cell r="V64">
            <v>122.34</v>
          </cell>
        </row>
        <row r="64">
          <cell r="X64">
            <v>62</v>
          </cell>
          <cell r="Y64">
            <v>579</v>
          </cell>
          <cell r="Z64" t="str">
            <v>大邑围城北街店</v>
          </cell>
          <cell r="AA64" t="str">
            <v>大邑邛崃片区</v>
          </cell>
          <cell r="AB64">
            <v>7</v>
          </cell>
          <cell r="AC64">
            <v>8</v>
          </cell>
        </row>
        <row r="64">
          <cell r="AF64">
            <v>0</v>
          </cell>
          <cell r="AG64">
            <v>21</v>
          </cell>
          <cell r="AH64">
            <v>700</v>
          </cell>
          <cell r="AI64">
            <v>875</v>
          </cell>
          <cell r="AJ64">
            <v>169.3</v>
          </cell>
        </row>
        <row r="64">
          <cell r="AL64">
            <v>0</v>
          </cell>
          <cell r="AM64">
            <v>0</v>
          </cell>
        </row>
        <row r="64"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>
            <v>586</v>
          </cell>
          <cell r="C65" t="str">
            <v>邛崃平乐店</v>
          </cell>
          <cell r="D65" t="str">
            <v>大邑邛崃片区</v>
          </cell>
          <cell r="E65">
            <v>4</v>
          </cell>
          <cell r="F65">
            <v>6</v>
          </cell>
          <cell r="G65">
            <v>1</v>
          </cell>
          <cell r="H65">
            <v>60</v>
          </cell>
          <cell r="I65">
            <v>30</v>
          </cell>
          <cell r="J65">
            <v>13</v>
          </cell>
          <cell r="K65">
            <v>15</v>
          </cell>
          <cell r="L65">
            <v>22</v>
          </cell>
          <cell r="M65">
            <v>154</v>
          </cell>
        </row>
        <row r="65">
          <cell r="O65">
            <v>1</v>
          </cell>
          <cell r="P65">
            <v>2</v>
          </cell>
        </row>
        <row r="65">
          <cell r="R65">
            <v>0</v>
          </cell>
          <cell r="S65">
            <v>5</v>
          </cell>
          <cell r="T65">
            <v>1156</v>
          </cell>
          <cell r="U65">
            <v>1349</v>
          </cell>
          <cell r="V65">
            <v>1002.86</v>
          </cell>
          <cell r="W65">
            <v>150.429</v>
          </cell>
          <cell r="X65">
            <v>63</v>
          </cell>
          <cell r="Y65">
            <v>586</v>
          </cell>
          <cell r="Z65" t="str">
            <v>邛崃平乐店</v>
          </cell>
          <cell r="AA65" t="str">
            <v>大邑邛崃片区</v>
          </cell>
          <cell r="AB65">
            <v>7</v>
          </cell>
          <cell r="AC65">
            <v>8</v>
          </cell>
          <cell r="AD65">
            <v>2</v>
          </cell>
          <cell r="AE65">
            <v>192</v>
          </cell>
          <cell r="AF65">
            <v>9.6</v>
          </cell>
          <cell r="AG65">
            <v>15</v>
          </cell>
          <cell r="AH65">
            <v>840</v>
          </cell>
          <cell r="AI65">
            <v>1050</v>
          </cell>
          <cell r="AJ65">
            <v>728.35</v>
          </cell>
          <cell r="AK65">
            <v>36.4</v>
          </cell>
          <cell r="AL65">
            <v>246.05</v>
          </cell>
          <cell r="AM65">
            <v>17.2</v>
          </cell>
          <cell r="AN65">
            <v>15.36</v>
          </cell>
          <cell r="AO65">
            <v>1</v>
          </cell>
          <cell r="AP65">
            <v>30</v>
          </cell>
          <cell r="AQ65">
            <v>427.629</v>
          </cell>
          <cell r="AR65">
            <v>427.6</v>
          </cell>
          <cell r="AS65">
            <v>397.629</v>
          </cell>
          <cell r="AT65">
            <v>397.6</v>
          </cell>
        </row>
        <row r="66">
          <cell r="B66">
            <v>591</v>
          </cell>
          <cell r="C66" t="str">
            <v>邛崃长安店</v>
          </cell>
          <cell r="D66" t="str">
            <v>大邑邛崃片区</v>
          </cell>
          <cell r="E66">
            <v>7</v>
          </cell>
          <cell r="F66">
            <v>11</v>
          </cell>
          <cell r="G66">
            <v>7</v>
          </cell>
          <cell r="H66">
            <v>420</v>
          </cell>
        </row>
        <row r="66">
          <cell r="J66">
            <v>23</v>
          </cell>
          <cell r="K66">
            <v>25</v>
          </cell>
          <cell r="L66">
            <v>23</v>
          </cell>
          <cell r="M66">
            <v>115</v>
          </cell>
        </row>
        <row r="66">
          <cell r="O66">
            <v>2</v>
          </cell>
          <cell r="P66">
            <v>4</v>
          </cell>
          <cell r="Q66">
            <v>2</v>
          </cell>
          <cell r="R66">
            <v>30</v>
          </cell>
        </row>
        <row r="66">
          <cell r="T66">
            <v>2156</v>
          </cell>
          <cell r="U66">
            <v>2515</v>
          </cell>
          <cell r="V66">
            <v>1317.6</v>
          </cell>
          <cell r="W66">
            <v>197.64</v>
          </cell>
          <cell r="X66">
            <v>64</v>
          </cell>
          <cell r="Y66">
            <v>591</v>
          </cell>
          <cell r="Z66" t="str">
            <v>邛崃长安店</v>
          </cell>
          <cell r="AA66" t="str">
            <v>大邑邛崃片区</v>
          </cell>
          <cell r="AB66">
            <v>9</v>
          </cell>
          <cell r="AC66">
            <v>11</v>
          </cell>
          <cell r="AD66">
            <v>12.35</v>
          </cell>
          <cell r="AE66">
            <v>1069.16</v>
          </cell>
          <cell r="AF66">
            <v>85.5</v>
          </cell>
          <cell r="AG66">
            <v>0</v>
          </cell>
          <cell r="AH66">
            <v>1570</v>
          </cell>
          <cell r="AI66">
            <v>1960</v>
          </cell>
          <cell r="AJ66">
            <v>994.2</v>
          </cell>
          <cell r="AK66">
            <v>49.7</v>
          </cell>
          <cell r="AL66">
            <v>293.5</v>
          </cell>
          <cell r="AM66">
            <v>20.5</v>
          </cell>
          <cell r="AN66">
            <v>20.88</v>
          </cell>
          <cell r="AO66">
            <v>7</v>
          </cell>
          <cell r="AP66">
            <v>210</v>
          </cell>
          <cell r="AQ66">
            <v>918.34</v>
          </cell>
          <cell r="AR66">
            <v>918.3</v>
          </cell>
          <cell r="AS66">
            <v>708.34</v>
          </cell>
          <cell r="AT66">
            <v>708.3</v>
          </cell>
        </row>
        <row r="67">
          <cell r="B67">
            <v>594</v>
          </cell>
          <cell r="C67" t="str">
            <v>大邑安仁店</v>
          </cell>
          <cell r="D67" t="str">
            <v>大邑邛崃片区</v>
          </cell>
          <cell r="E67">
            <v>9</v>
          </cell>
          <cell r="F67">
            <v>14</v>
          </cell>
          <cell r="G67">
            <v>3</v>
          </cell>
          <cell r="H67">
            <v>180</v>
          </cell>
          <cell r="I67">
            <v>60</v>
          </cell>
          <cell r="J67">
            <v>33</v>
          </cell>
          <cell r="K67">
            <v>36</v>
          </cell>
          <cell r="L67">
            <v>48</v>
          </cell>
          <cell r="M67">
            <v>336</v>
          </cell>
        </row>
        <row r="67">
          <cell r="O67">
            <v>3</v>
          </cell>
          <cell r="P67">
            <v>5</v>
          </cell>
          <cell r="Q67">
            <v>5</v>
          </cell>
          <cell r="R67">
            <v>125</v>
          </cell>
        </row>
        <row r="67">
          <cell r="T67">
            <v>2859</v>
          </cell>
          <cell r="U67">
            <v>3335</v>
          </cell>
          <cell r="V67">
            <v>3015.97</v>
          </cell>
          <cell r="W67">
            <v>452.3955</v>
          </cell>
          <cell r="X67">
            <v>65</v>
          </cell>
          <cell r="Y67">
            <v>594</v>
          </cell>
          <cell r="Z67" t="str">
            <v>大邑安仁店</v>
          </cell>
          <cell r="AA67" t="str">
            <v>大邑邛崃片区</v>
          </cell>
          <cell r="AB67">
            <v>19</v>
          </cell>
          <cell r="AC67">
            <v>23</v>
          </cell>
          <cell r="AD67">
            <v>57.75</v>
          </cell>
          <cell r="AE67">
            <v>4678.6</v>
          </cell>
          <cell r="AF67">
            <v>374.3</v>
          </cell>
          <cell r="AG67">
            <v>0</v>
          </cell>
          <cell r="AH67">
            <v>2100</v>
          </cell>
          <cell r="AI67">
            <v>2625</v>
          </cell>
          <cell r="AJ67">
            <v>1106.07</v>
          </cell>
          <cell r="AK67">
            <v>55.3</v>
          </cell>
          <cell r="AL67">
            <v>631.38</v>
          </cell>
          <cell r="AM67">
            <v>44.2</v>
          </cell>
        </row>
        <row r="67">
          <cell r="AO67">
            <v>3</v>
          </cell>
          <cell r="AP67">
            <v>90</v>
          </cell>
          <cell r="AQ67">
            <v>1567.1955</v>
          </cell>
          <cell r="AR67">
            <v>1567.2</v>
          </cell>
          <cell r="AS67">
            <v>1477.1955</v>
          </cell>
          <cell r="AT67">
            <v>1477.2</v>
          </cell>
        </row>
        <row r="68">
          <cell r="B68">
            <v>716</v>
          </cell>
          <cell r="C68" t="str">
            <v>大邑沙渠店</v>
          </cell>
          <cell r="D68" t="str">
            <v>大邑邛崃片区</v>
          </cell>
          <cell r="E68">
            <v>5</v>
          </cell>
          <cell r="F68">
            <v>8</v>
          </cell>
        </row>
        <row r="68">
          <cell r="H68">
            <v>0</v>
          </cell>
          <cell r="I68">
            <v>50</v>
          </cell>
          <cell r="J68">
            <v>20</v>
          </cell>
          <cell r="K68">
            <v>22</v>
          </cell>
          <cell r="L68">
            <v>27</v>
          </cell>
          <cell r="M68">
            <v>189</v>
          </cell>
        </row>
        <row r="68">
          <cell r="O68">
            <v>2</v>
          </cell>
          <cell r="P68">
            <v>3</v>
          </cell>
          <cell r="Q68">
            <v>3</v>
          </cell>
          <cell r="R68">
            <v>75</v>
          </cell>
        </row>
        <row r="68">
          <cell r="T68">
            <v>1610</v>
          </cell>
          <cell r="U68">
            <v>1878</v>
          </cell>
          <cell r="V68">
            <v>1974.88</v>
          </cell>
          <cell r="W68">
            <v>493.72</v>
          </cell>
          <cell r="X68">
            <v>66</v>
          </cell>
          <cell r="Y68">
            <v>716</v>
          </cell>
          <cell r="Z68" t="str">
            <v>大邑沙渠店</v>
          </cell>
          <cell r="AA68" t="str">
            <v>大邑邛崃片区</v>
          </cell>
          <cell r="AB68">
            <v>9</v>
          </cell>
          <cell r="AC68">
            <v>11</v>
          </cell>
          <cell r="AD68">
            <v>14.8</v>
          </cell>
          <cell r="AE68">
            <v>1393.19</v>
          </cell>
          <cell r="AF68">
            <v>111.5</v>
          </cell>
          <cell r="AG68">
            <v>0</v>
          </cell>
          <cell r="AH68">
            <v>1200</v>
          </cell>
          <cell r="AI68">
            <v>1500</v>
          </cell>
          <cell r="AJ68">
            <v>1643.91</v>
          </cell>
          <cell r="AK68">
            <v>131.5</v>
          </cell>
          <cell r="AL68">
            <v>407.7</v>
          </cell>
          <cell r="AM68">
            <v>28.5</v>
          </cell>
        </row>
        <row r="68">
          <cell r="AO68">
            <v>0</v>
          </cell>
          <cell r="AP68">
            <v>0</v>
          </cell>
          <cell r="AQ68">
            <v>1029.22</v>
          </cell>
          <cell r="AR68">
            <v>1029.2</v>
          </cell>
          <cell r="AS68">
            <v>1029.22</v>
          </cell>
          <cell r="AT68">
            <v>1029.2</v>
          </cell>
        </row>
        <row r="69">
          <cell r="B69">
            <v>717</v>
          </cell>
          <cell r="C69" t="str">
            <v>大邑通达店</v>
          </cell>
          <cell r="D69" t="str">
            <v>大邑邛崃片区</v>
          </cell>
          <cell r="E69">
            <v>8</v>
          </cell>
          <cell r="F69">
            <v>13</v>
          </cell>
          <cell r="G69">
            <v>0.16</v>
          </cell>
          <cell r="H69">
            <v>9.6</v>
          </cell>
          <cell r="I69">
            <v>78.4</v>
          </cell>
          <cell r="J69">
            <v>30</v>
          </cell>
          <cell r="K69">
            <v>34</v>
          </cell>
          <cell r="L69">
            <v>15</v>
          </cell>
          <cell r="M69">
            <v>75</v>
          </cell>
          <cell r="N69">
            <v>45</v>
          </cell>
          <cell r="O69">
            <v>3</v>
          </cell>
          <cell r="P69">
            <v>4</v>
          </cell>
        </row>
        <row r="69">
          <cell r="R69">
            <v>0</v>
          </cell>
          <cell r="S69">
            <v>15</v>
          </cell>
          <cell r="T69">
            <v>2573</v>
          </cell>
          <cell r="U69">
            <v>3002</v>
          </cell>
          <cell r="V69">
            <v>1872.67</v>
          </cell>
          <cell r="W69">
            <v>280.9005</v>
          </cell>
          <cell r="X69">
            <v>67</v>
          </cell>
          <cell r="Y69">
            <v>717</v>
          </cell>
          <cell r="Z69" t="str">
            <v>大邑通达店</v>
          </cell>
          <cell r="AA69" t="str">
            <v>大邑邛崃片区</v>
          </cell>
          <cell r="AB69">
            <v>15</v>
          </cell>
          <cell r="AC69">
            <v>18</v>
          </cell>
          <cell r="AD69">
            <v>23</v>
          </cell>
          <cell r="AE69">
            <v>2051.5</v>
          </cell>
          <cell r="AF69">
            <v>164.1</v>
          </cell>
          <cell r="AG69">
            <v>0</v>
          </cell>
          <cell r="AH69">
            <v>1870</v>
          </cell>
          <cell r="AI69">
            <v>2340</v>
          </cell>
          <cell r="AJ69">
            <v>1416.15</v>
          </cell>
          <cell r="AK69">
            <v>70.8</v>
          </cell>
          <cell r="AL69">
            <v>334.32</v>
          </cell>
          <cell r="AM69">
            <v>23.4</v>
          </cell>
        </row>
        <row r="69">
          <cell r="AO69">
            <v>0</v>
          </cell>
          <cell r="AP69">
            <v>0</v>
          </cell>
          <cell r="AQ69">
            <v>623.8005</v>
          </cell>
          <cell r="AR69">
            <v>623.8</v>
          </cell>
          <cell r="AS69">
            <v>623.8005</v>
          </cell>
          <cell r="AT69">
            <v>623.8</v>
          </cell>
        </row>
        <row r="70">
          <cell r="B70">
            <v>719</v>
          </cell>
          <cell r="C70" t="str">
            <v>大邑内蒙店</v>
          </cell>
          <cell r="D70" t="str">
            <v>大邑邛崃片区</v>
          </cell>
          <cell r="E70">
            <v>12</v>
          </cell>
          <cell r="F70">
            <v>18</v>
          </cell>
          <cell r="G70">
            <v>8</v>
          </cell>
          <cell r="H70">
            <v>480</v>
          </cell>
          <cell r="I70">
            <v>40</v>
          </cell>
          <cell r="J70">
            <v>43</v>
          </cell>
          <cell r="K70">
            <v>47</v>
          </cell>
          <cell r="L70">
            <v>28</v>
          </cell>
          <cell r="M70">
            <v>140</v>
          </cell>
          <cell r="N70">
            <v>45</v>
          </cell>
          <cell r="O70">
            <v>3</v>
          </cell>
          <cell r="P70">
            <v>6</v>
          </cell>
        </row>
        <row r="70">
          <cell r="R70">
            <v>0</v>
          </cell>
          <cell r="S70">
            <v>15</v>
          </cell>
          <cell r="T70">
            <v>3655</v>
          </cell>
          <cell r="U70">
            <v>4264</v>
          </cell>
          <cell r="V70">
            <v>3579.67</v>
          </cell>
          <cell r="W70">
            <v>536.9505</v>
          </cell>
          <cell r="X70">
            <v>68</v>
          </cell>
          <cell r="Y70">
            <v>719</v>
          </cell>
          <cell r="Z70" t="str">
            <v>大邑内蒙店</v>
          </cell>
          <cell r="AA70" t="str">
            <v>大邑邛崃片区</v>
          </cell>
          <cell r="AB70">
            <v>21</v>
          </cell>
          <cell r="AC70">
            <v>25</v>
          </cell>
          <cell r="AD70">
            <v>31</v>
          </cell>
          <cell r="AE70">
            <v>2658.98</v>
          </cell>
          <cell r="AF70">
            <v>212.7</v>
          </cell>
          <cell r="AG70">
            <v>0</v>
          </cell>
          <cell r="AH70">
            <v>2660</v>
          </cell>
          <cell r="AI70">
            <v>3325</v>
          </cell>
          <cell r="AJ70">
            <v>2445.63</v>
          </cell>
          <cell r="AK70">
            <v>122.3</v>
          </cell>
          <cell r="AL70">
            <v>683.92</v>
          </cell>
          <cell r="AM70">
            <v>47.9</v>
          </cell>
        </row>
        <row r="70">
          <cell r="AO70">
            <v>8</v>
          </cell>
          <cell r="AP70">
            <v>240</v>
          </cell>
          <cell r="AQ70">
            <v>1539.8505</v>
          </cell>
          <cell r="AR70">
            <v>1539.9</v>
          </cell>
          <cell r="AS70">
            <v>1299.8505</v>
          </cell>
          <cell r="AT70">
            <v>1299.9</v>
          </cell>
        </row>
        <row r="71">
          <cell r="B71">
            <v>720</v>
          </cell>
          <cell r="C71" t="str">
            <v>大邑新场店</v>
          </cell>
          <cell r="D71" t="str">
            <v>大邑邛崃片区</v>
          </cell>
          <cell r="E71">
            <v>6</v>
          </cell>
          <cell r="F71">
            <v>8</v>
          </cell>
        </row>
        <row r="71">
          <cell r="H71">
            <v>0</v>
          </cell>
          <cell r="I71">
            <v>60</v>
          </cell>
          <cell r="J71">
            <v>21</v>
          </cell>
          <cell r="K71">
            <v>23</v>
          </cell>
          <cell r="L71">
            <v>9</v>
          </cell>
          <cell r="M71">
            <v>45</v>
          </cell>
          <cell r="N71">
            <v>36</v>
          </cell>
          <cell r="O71">
            <v>2</v>
          </cell>
          <cell r="P71">
            <v>3</v>
          </cell>
          <cell r="Q71">
            <v>3</v>
          </cell>
          <cell r="R71">
            <v>75</v>
          </cell>
        </row>
        <row r="71">
          <cell r="T71">
            <v>1720</v>
          </cell>
          <cell r="U71">
            <v>2007</v>
          </cell>
          <cell r="V71">
            <v>496</v>
          </cell>
        </row>
        <row r="71">
          <cell r="X71">
            <v>69</v>
          </cell>
          <cell r="Y71">
            <v>720</v>
          </cell>
          <cell r="Z71" t="str">
            <v>大邑新场店</v>
          </cell>
          <cell r="AA71" t="str">
            <v>大邑邛崃片区</v>
          </cell>
          <cell r="AB71">
            <v>9</v>
          </cell>
          <cell r="AC71">
            <v>11</v>
          </cell>
          <cell r="AD71">
            <v>6</v>
          </cell>
          <cell r="AE71">
            <v>656.1</v>
          </cell>
          <cell r="AF71">
            <v>32.8</v>
          </cell>
          <cell r="AG71">
            <v>9</v>
          </cell>
          <cell r="AH71">
            <v>1250</v>
          </cell>
          <cell r="AI71">
            <v>1560</v>
          </cell>
          <cell r="AJ71">
            <v>1206.54</v>
          </cell>
          <cell r="AK71">
            <v>60.3</v>
          </cell>
          <cell r="AL71">
            <v>151.89</v>
          </cell>
          <cell r="AM71">
            <v>10.6</v>
          </cell>
        </row>
        <row r="71">
          <cell r="AO71">
            <v>0</v>
          </cell>
          <cell r="AP71">
            <v>0</v>
          </cell>
          <cell r="AQ71">
            <v>223.7</v>
          </cell>
          <cell r="AR71">
            <v>223.7</v>
          </cell>
          <cell r="AS71">
            <v>223.7</v>
          </cell>
          <cell r="AT71">
            <v>223.7</v>
          </cell>
        </row>
        <row r="72">
          <cell r="B72">
            <v>721</v>
          </cell>
          <cell r="C72" t="str">
            <v>邛崃洪川店</v>
          </cell>
          <cell r="D72" t="str">
            <v>大邑邛崃片区</v>
          </cell>
          <cell r="E72">
            <v>6</v>
          </cell>
          <cell r="F72">
            <v>9</v>
          </cell>
          <cell r="G72">
            <v>11</v>
          </cell>
          <cell r="H72">
            <v>792</v>
          </cell>
        </row>
        <row r="72">
          <cell r="J72">
            <v>21</v>
          </cell>
          <cell r="K72">
            <v>23</v>
          </cell>
          <cell r="L72">
            <v>22</v>
          </cell>
          <cell r="M72">
            <v>110</v>
          </cell>
        </row>
        <row r="72">
          <cell r="O72">
            <v>2</v>
          </cell>
          <cell r="P72">
            <v>3</v>
          </cell>
          <cell r="Q72">
            <v>1</v>
          </cell>
          <cell r="R72">
            <v>15</v>
          </cell>
          <cell r="S72">
            <v>5</v>
          </cell>
          <cell r="T72">
            <v>1805</v>
          </cell>
          <cell r="U72">
            <v>2107</v>
          </cell>
          <cell r="V72">
            <v>1442.47</v>
          </cell>
          <cell r="W72">
            <v>216.3705</v>
          </cell>
          <cell r="X72">
            <v>70</v>
          </cell>
          <cell r="Y72">
            <v>721</v>
          </cell>
          <cell r="Z72" t="str">
            <v>邛崃洪川店</v>
          </cell>
          <cell r="AA72" t="str">
            <v>大邑邛崃片区</v>
          </cell>
          <cell r="AB72">
            <v>9</v>
          </cell>
          <cell r="AC72">
            <v>11</v>
          </cell>
          <cell r="AD72">
            <v>15.75</v>
          </cell>
          <cell r="AE72">
            <v>1645.65</v>
          </cell>
          <cell r="AF72">
            <v>131.7</v>
          </cell>
          <cell r="AG72">
            <v>0</v>
          </cell>
          <cell r="AH72">
            <v>1315</v>
          </cell>
          <cell r="AI72">
            <v>1644</v>
          </cell>
          <cell r="AJ72">
            <v>400.54</v>
          </cell>
        </row>
        <row r="72">
          <cell r="AL72">
            <v>1401.32</v>
          </cell>
          <cell r="AM72">
            <v>98.1</v>
          </cell>
        </row>
        <row r="72">
          <cell r="AO72">
            <v>11</v>
          </cell>
          <cell r="AP72">
            <v>330</v>
          </cell>
          <cell r="AQ72">
            <v>1363.1705</v>
          </cell>
          <cell r="AR72">
            <v>1363.2</v>
          </cell>
          <cell r="AS72">
            <v>1033.1705</v>
          </cell>
          <cell r="AT72">
            <v>1033.2</v>
          </cell>
        </row>
        <row r="73">
          <cell r="B73">
            <v>732</v>
          </cell>
          <cell r="C73" t="str">
            <v>邛崃羊安店</v>
          </cell>
          <cell r="D73" t="str">
            <v>大邑邛崃片区</v>
          </cell>
          <cell r="E73">
            <v>4</v>
          </cell>
          <cell r="F73">
            <v>6</v>
          </cell>
        </row>
        <row r="73">
          <cell r="H73">
            <v>0</v>
          </cell>
          <cell r="I73">
            <v>40</v>
          </cell>
          <cell r="J73">
            <v>15</v>
          </cell>
          <cell r="K73">
            <v>17</v>
          </cell>
          <cell r="L73">
            <v>17</v>
          </cell>
          <cell r="M73">
            <v>119</v>
          </cell>
        </row>
        <row r="73">
          <cell r="O73">
            <v>1</v>
          </cell>
          <cell r="P73">
            <v>2</v>
          </cell>
        </row>
        <row r="73">
          <cell r="R73">
            <v>0</v>
          </cell>
          <cell r="S73">
            <v>5</v>
          </cell>
          <cell r="T73">
            <v>1296</v>
          </cell>
          <cell r="U73">
            <v>1511</v>
          </cell>
          <cell r="V73">
            <v>1037.3</v>
          </cell>
          <cell r="W73">
            <v>155.595</v>
          </cell>
          <cell r="X73">
            <v>71</v>
          </cell>
          <cell r="Y73">
            <v>732</v>
          </cell>
          <cell r="Z73" t="str">
            <v>邛崃羊安店</v>
          </cell>
          <cell r="AA73" t="str">
            <v>大邑邛崃片区</v>
          </cell>
          <cell r="AB73">
            <v>7</v>
          </cell>
          <cell r="AC73">
            <v>8</v>
          </cell>
          <cell r="AD73">
            <v>14</v>
          </cell>
          <cell r="AE73">
            <v>1186.8</v>
          </cell>
          <cell r="AF73">
            <v>94.9</v>
          </cell>
          <cell r="AG73">
            <v>0</v>
          </cell>
          <cell r="AH73">
            <v>940</v>
          </cell>
          <cell r="AI73">
            <v>1175</v>
          </cell>
          <cell r="AJ73">
            <v>745.69</v>
          </cell>
          <cell r="AK73">
            <v>37.3</v>
          </cell>
          <cell r="AL73">
            <v>58.07</v>
          </cell>
          <cell r="AM73">
            <v>4.1</v>
          </cell>
          <cell r="AN73">
            <v>72.765</v>
          </cell>
          <cell r="AO73">
            <v>0</v>
          </cell>
          <cell r="AP73">
            <v>0</v>
          </cell>
          <cell r="AQ73">
            <v>410.895</v>
          </cell>
          <cell r="AR73">
            <v>410.9</v>
          </cell>
          <cell r="AS73">
            <v>410.895</v>
          </cell>
          <cell r="AT73">
            <v>410.9</v>
          </cell>
        </row>
        <row r="74">
          <cell r="B74">
            <v>52</v>
          </cell>
          <cell r="C74" t="str">
            <v>崇州中心店</v>
          </cell>
          <cell r="D74" t="str">
            <v>崇都片区</v>
          </cell>
          <cell r="E74">
            <v>14</v>
          </cell>
          <cell r="F74">
            <v>21</v>
          </cell>
          <cell r="G74">
            <v>6</v>
          </cell>
          <cell r="H74">
            <v>360</v>
          </cell>
          <cell r="I74">
            <v>80</v>
          </cell>
          <cell r="J74">
            <v>46</v>
          </cell>
          <cell r="K74">
            <v>50</v>
          </cell>
          <cell r="L74">
            <v>56</v>
          </cell>
          <cell r="M74">
            <v>392</v>
          </cell>
        </row>
        <row r="74">
          <cell r="O74">
            <v>5</v>
          </cell>
          <cell r="P74">
            <v>7</v>
          </cell>
          <cell r="Q74">
            <v>1</v>
          </cell>
          <cell r="R74">
            <v>15</v>
          </cell>
          <cell r="S74">
            <v>20</v>
          </cell>
          <cell r="T74">
            <v>4425</v>
          </cell>
          <cell r="U74">
            <v>5163</v>
          </cell>
          <cell r="V74">
            <v>3658.82</v>
          </cell>
          <cell r="W74">
            <v>548.823</v>
          </cell>
          <cell r="X74">
            <v>72</v>
          </cell>
          <cell r="Y74">
            <v>52</v>
          </cell>
          <cell r="Z74" t="str">
            <v>崇州中心店</v>
          </cell>
          <cell r="AA74" t="str">
            <v>崇都片区</v>
          </cell>
          <cell r="AB74">
            <v>20</v>
          </cell>
          <cell r="AC74">
            <v>24</v>
          </cell>
          <cell r="AD74">
            <v>7</v>
          </cell>
          <cell r="AE74">
            <v>460.37</v>
          </cell>
          <cell r="AF74">
            <v>23</v>
          </cell>
          <cell r="AG74">
            <v>39</v>
          </cell>
          <cell r="AH74">
            <v>3200</v>
          </cell>
          <cell r="AI74">
            <v>4000</v>
          </cell>
          <cell r="AJ74">
            <v>1388.16</v>
          </cell>
        </row>
        <row r="74">
          <cell r="AL74">
            <v>419.55</v>
          </cell>
          <cell r="AM74">
            <v>29.4</v>
          </cell>
        </row>
        <row r="74">
          <cell r="AO74">
            <v>6</v>
          </cell>
          <cell r="AP74">
            <v>180</v>
          </cell>
          <cell r="AQ74">
            <v>1368.223</v>
          </cell>
          <cell r="AR74">
            <v>1368.2</v>
          </cell>
          <cell r="AS74">
            <v>1188.223</v>
          </cell>
          <cell r="AT74">
            <v>1188.2</v>
          </cell>
        </row>
        <row r="75">
          <cell r="B75">
            <v>54</v>
          </cell>
          <cell r="C75" t="str">
            <v>怀远店</v>
          </cell>
          <cell r="D75" t="str">
            <v>崇都片区</v>
          </cell>
          <cell r="E75">
            <v>14</v>
          </cell>
          <cell r="F75">
            <v>20</v>
          </cell>
          <cell r="G75">
            <v>19</v>
          </cell>
          <cell r="H75">
            <v>1140</v>
          </cell>
        </row>
        <row r="75">
          <cell r="J75">
            <v>43</v>
          </cell>
          <cell r="K75">
            <v>47</v>
          </cell>
          <cell r="L75">
            <v>57</v>
          </cell>
          <cell r="M75">
            <v>399</v>
          </cell>
        </row>
        <row r="75">
          <cell r="O75">
            <v>4</v>
          </cell>
          <cell r="P75">
            <v>6</v>
          </cell>
          <cell r="Q75">
            <v>1</v>
          </cell>
          <cell r="R75">
            <v>15</v>
          </cell>
          <cell r="S75">
            <v>15</v>
          </cell>
          <cell r="T75">
            <v>4074</v>
          </cell>
          <cell r="U75">
            <v>4753</v>
          </cell>
          <cell r="V75">
            <v>3940</v>
          </cell>
          <cell r="W75">
            <v>591</v>
          </cell>
          <cell r="X75">
            <v>73</v>
          </cell>
          <cell r="Y75">
            <v>54</v>
          </cell>
          <cell r="Z75" t="str">
            <v>怀远店</v>
          </cell>
          <cell r="AA75" t="str">
            <v>崇都片区</v>
          </cell>
          <cell r="AB75">
            <v>20</v>
          </cell>
          <cell r="AC75">
            <v>24</v>
          </cell>
          <cell r="AD75">
            <v>35.3</v>
          </cell>
          <cell r="AE75">
            <v>2331.9</v>
          </cell>
          <cell r="AF75">
            <v>186.6</v>
          </cell>
          <cell r="AG75">
            <v>0</v>
          </cell>
          <cell r="AH75">
            <v>3000</v>
          </cell>
          <cell r="AI75">
            <v>3660</v>
          </cell>
          <cell r="AJ75">
            <v>2742.29</v>
          </cell>
          <cell r="AK75">
            <v>137.1</v>
          </cell>
          <cell r="AL75">
            <v>757.24</v>
          </cell>
          <cell r="AM75">
            <v>53</v>
          </cell>
          <cell r="AN75">
            <v>12.5</v>
          </cell>
          <cell r="AO75">
            <v>12</v>
          </cell>
          <cell r="AP75">
            <v>360</v>
          </cell>
          <cell r="AQ75">
            <v>2521.7</v>
          </cell>
          <cell r="AR75">
            <v>2521.7</v>
          </cell>
          <cell r="AS75">
            <v>2161.7</v>
          </cell>
          <cell r="AT75">
            <v>2161.7</v>
          </cell>
        </row>
        <row r="76">
          <cell r="B76">
            <v>56</v>
          </cell>
          <cell r="C76" t="str">
            <v>三江店</v>
          </cell>
          <cell r="D76" t="str">
            <v>崇都片区</v>
          </cell>
          <cell r="E76">
            <v>6</v>
          </cell>
          <cell r="F76">
            <v>9</v>
          </cell>
        </row>
        <row r="76">
          <cell r="H76">
            <v>0</v>
          </cell>
          <cell r="I76">
            <v>60</v>
          </cell>
          <cell r="J76">
            <v>20</v>
          </cell>
          <cell r="K76">
            <v>11</v>
          </cell>
          <cell r="L76">
            <v>50</v>
          </cell>
          <cell r="M76">
            <v>350</v>
          </cell>
        </row>
        <row r="76">
          <cell r="O76">
            <v>2</v>
          </cell>
          <cell r="P76">
            <v>3</v>
          </cell>
          <cell r="Q76">
            <v>3</v>
          </cell>
          <cell r="R76">
            <v>75</v>
          </cell>
        </row>
        <row r="76">
          <cell r="T76">
            <v>1877</v>
          </cell>
          <cell r="U76">
            <v>2190</v>
          </cell>
          <cell r="V76">
            <v>3065</v>
          </cell>
          <cell r="W76">
            <v>766.25</v>
          </cell>
          <cell r="X76">
            <v>74</v>
          </cell>
          <cell r="Y76">
            <v>56</v>
          </cell>
          <cell r="Z76" t="str">
            <v>三江店</v>
          </cell>
          <cell r="AA76" t="str">
            <v>崇都片区</v>
          </cell>
          <cell r="AB76">
            <v>8</v>
          </cell>
          <cell r="AC76">
            <v>10</v>
          </cell>
          <cell r="AD76">
            <v>10.45</v>
          </cell>
          <cell r="AE76">
            <v>787.06</v>
          </cell>
          <cell r="AF76">
            <v>63</v>
          </cell>
          <cell r="AG76">
            <v>0</v>
          </cell>
          <cell r="AH76">
            <v>1350</v>
          </cell>
          <cell r="AI76">
            <v>1680</v>
          </cell>
          <cell r="AJ76">
            <v>858.36</v>
          </cell>
          <cell r="AK76">
            <v>42.9</v>
          </cell>
          <cell r="AL76">
            <v>569.3</v>
          </cell>
          <cell r="AM76">
            <v>39.9</v>
          </cell>
          <cell r="AN76">
            <v>14.5</v>
          </cell>
          <cell r="AO76">
            <v>0</v>
          </cell>
          <cell r="AP76">
            <v>0</v>
          </cell>
          <cell r="AQ76">
            <v>1337.05</v>
          </cell>
          <cell r="AR76">
            <v>1337.1</v>
          </cell>
          <cell r="AS76">
            <v>1337.05</v>
          </cell>
          <cell r="AT76">
            <v>1337.1</v>
          </cell>
        </row>
        <row r="77">
          <cell r="B77">
            <v>351</v>
          </cell>
          <cell r="C77" t="str">
            <v>都江堰药店</v>
          </cell>
          <cell r="D77" t="str">
            <v>崇都片区</v>
          </cell>
          <cell r="E77">
            <v>11</v>
          </cell>
          <cell r="F77">
            <v>17</v>
          </cell>
          <cell r="G77">
            <v>39</v>
          </cell>
          <cell r="H77">
            <v>2808</v>
          </cell>
        </row>
        <row r="77">
          <cell r="J77">
            <v>33</v>
          </cell>
          <cell r="K77">
            <v>36</v>
          </cell>
          <cell r="L77">
            <v>15</v>
          </cell>
          <cell r="M77">
            <v>75</v>
          </cell>
          <cell r="N77">
            <v>54</v>
          </cell>
          <cell r="O77">
            <v>3</v>
          </cell>
          <cell r="P77">
            <v>6</v>
          </cell>
          <cell r="Q77">
            <v>2</v>
          </cell>
          <cell r="R77">
            <v>30</v>
          </cell>
          <cell r="S77">
            <v>5</v>
          </cell>
          <cell r="T77">
            <v>3198</v>
          </cell>
          <cell r="U77">
            <v>3732</v>
          </cell>
          <cell r="V77">
            <v>1848.6</v>
          </cell>
          <cell r="W77">
            <v>277.29</v>
          </cell>
          <cell r="X77">
            <v>75</v>
          </cell>
          <cell r="Y77">
            <v>351</v>
          </cell>
          <cell r="Z77" t="str">
            <v>都江堰药店</v>
          </cell>
          <cell r="AA77" t="str">
            <v>崇都片区</v>
          </cell>
          <cell r="AB77">
            <v>11</v>
          </cell>
          <cell r="AC77">
            <v>13</v>
          </cell>
          <cell r="AD77">
            <v>4</v>
          </cell>
          <cell r="AE77">
            <v>594</v>
          </cell>
          <cell r="AF77">
            <v>29.7</v>
          </cell>
          <cell r="AG77">
            <v>21</v>
          </cell>
          <cell r="AH77">
            <v>2310</v>
          </cell>
          <cell r="AI77">
            <v>2890</v>
          </cell>
          <cell r="AJ77">
            <v>2733.82</v>
          </cell>
          <cell r="AK77">
            <v>136.7</v>
          </cell>
          <cell r="AL77">
            <v>691.72</v>
          </cell>
          <cell r="AM77">
            <v>48.4</v>
          </cell>
        </row>
        <row r="77">
          <cell r="AO77">
            <v>39</v>
          </cell>
          <cell r="AP77">
            <v>1170</v>
          </cell>
          <cell r="AQ77">
            <v>3405.09</v>
          </cell>
          <cell r="AR77">
            <v>3405.1</v>
          </cell>
          <cell r="AS77">
            <v>2235.09</v>
          </cell>
          <cell r="AT77">
            <v>2235.1</v>
          </cell>
        </row>
        <row r="78">
          <cell r="B78">
            <v>367</v>
          </cell>
          <cell r="C78" t="str">
            <v>金带街药店</v>
          </cell>
          <cell r="D78" t="str">
            <v>崇都片区</v>
          </cell>
          <cell r="E78">
            <v>10</v>
          </cell>
          <cell r="F78">
            <v>15</v>
          </cell>
          <cell r="G78">
            <v>5</v>
          </cell>
          <cell r="H78">
            <v>300</v>
          </cell>
          <cell r="I78">
            <v>50</v>
          </cell>
          <cell r="J78">
            <v>33</v>
          </cell>
          <cell r="K78">
            <v>36</v>
          </cell>
          <cell r="L78">
            <v>15</v>
          </cell>
          <cell r="M78">
            <v>75</v>
          </cell>
          <cell r="N78">
            <v>54</v>
          </cell>
          <cell r="O78">
            <v>3</v>
          </cell>
          <cell r="P78">
            <v>5</v>
          </cell>
          <cell r="Q78">
            <v>4</v>
          </cell>
          <cell r="R78">
            <v>60</v>
          </cell>
        </row>
        <row r="78">
          <cell r="T78">
            <v>3151</v>
          </cell>
          <cell r="U78">
            <v>3677</v>
          </cell>
          <cell r="V78">
            <v>2522.8</v>
          </cell>
          <cell r="W78">
            <v>378.42</v>
          </cell>
          <cell r="X78">
            <v>76</v>
          </cell>
          <cell r="Y78">
            <v>367</v>
          </cell>
          <cell r="Z78" t="str">
            <v>金带街药店</v>
          </cell>
          <cell r="AA78" t="str">
            <v>崇都片区</v>
          </cell>
          <cell r="AB78">
            <v>15</v>
          </cell>
          <cell r="AC78">
            <v>18</v>
          </cell>
          <cell r="AD78">
            <v>18</v>
          </cell>
          <cell r="AE78">
            <v>1591.6</v>
          </cell>
          <cell r="AF78">
            <v>127.3</v>
          </cell>
          <cell r="AG78">
            <v>0</v>
          </cell>
          <cell r="AH78">
            <v>2200</v>
          </cell>
          <cell r="AI78">
            <v>2750</v>
          </cell>
          <cell r="AJ78">
            <v>1460.06</v>
          </cell>
          <cell r="AK78">
            <v>73</v>
          </cell>
          <cell r="AL78">
            <v>204.95</v>
          </cell>
          <cell r="AM78">
            <v>14.3</v>
          </cell>
        </row>
        <row r="78">
          <cell r="AO78">
            <v>5</v>
          </cell>
          <cell r="AP78">
            <v>150</v>
          </cell>
          <cell r="AQ78">
            <v>1028.02</v>
          </cell>
          <cell r="AR78">
            <v>1028</v>
          </cell>
          <cell r="AS78">
            <v>878.02</v>
          </cell>
          <cell r="AT78">
            <v>878</v>
          </cell>
        </row>
        <row r="79">
          <cell r="B79">
            <v>572</v>
          </cell>
          <cell r="C79" t="str">
            <v>郫县店</v>
          </cell>
          <cell r="D79" t="str">
            <v>崇都片区</v>
          </cell>
          <cell r="E79">
            <v>4</v>
          </cell>
          <cell r="F79">
            <v>6</v>
          </cell>
          <cell r="G79">
            <v>1</v>
          </cell>
          <cell r="H79">
            <v>60</v>
          </cell>
          <cell r="I79">
            <v>30</v>
          </cell>
          <cell r="J79">
            <v>14</v>
          </cell>
          <cell r="K79">
            <v>16</v>
          </cell>
          <cell r="L79">
            <v>15</v>
          </cell>
          <cell r="M79">
            <v>75</v>
          </cell>
        </row>
        <row r="79">
          <cell r="O79">
            <v>1</v>
          </cell>
          <cell r="P79">
            <v>2</v>
          </cell>
        </row>
        <row r="79">
          <cell r="R79">
            <v>0</v>
          </cell>
          <cell r="S79">
            <v>5</v>
          </cell>
          <cell r="T79">
            <v>1365</v>
          </cell>
          <cell r="U79">
            <v>1593</v>
          </cell>
          <cell r="V79">
            <v>2166</v>
          </cell>
          <cell r="W79">
            <v>541.5</v>
          </cell>
          <cell r="X79">
            <v>77</v>
          </cell>
          <cell r="Y79">
            <v>572</v>
          </cell>
          <cell r="Z79" t="str">
            <v>郫县店</v>
          </cell>
          <cell r="AA79" t="str">
            <v>崇都片区</v>
          </cell>
          <cell r="AB79">
            <v>9</v>
          </cell>
          <cell r="AC79">
            <v>11</v>
          </cell>
        </row>
        <row r="79">
          <cell r="AF79">
            <v>0</v>
          </cell>
          <cell r="AG79">
            <v>27</v>
          </cell>
          <cell r="AH79">
            <v>980</v>
          </cell>
          <cell r="AI79">
            <v>1225</v>
          </cell>
          <cell r="AJ79">
            <v>553.15</v>
          </cell>
          <cell r="AK79">
            <v>27.7</v>
          </cell>
          <cell r="AL79">
            <v>188</v>
          </cell>
          <cell r="AM79">
            <v>13.2</v>
          </cell>
          <cell r="AN79">
            <v>4.2</v>
          </cell>
          <cell r="AO79">
            <v>1</v>
          </cell>
          <cell r="AP79">
            <v>30</v>
          </cell>
          <cell r="AQ79">
            <v>717.4</v>
          </cell>
          <cell r="AR79">
            <v>717.4</v>
          </cell>
          <cell r="AS79">
            <v>687.4</v>
          </cell>
          <cell r="AT79">
            <v>687.4</v>
          </cell>
        </row>
        <row r="80">
          <cell r="B80">
            <v>587</v>
          </cell>
          <cell r="C80" t="str">
            <v>景中路店</v>
          </cell>
          <cell r="D80" t="str">
            <v>崇都片区</v>
          </cell>
          <cell r="E80">
            <v>6</v>
          </cell>
          <cell r="F80">
            <v>10</v>
          </cell>
        </row>
        <row r="80">
          <cell r="H80">
            <v>0</v>
          </cell>
          <cell r="I80">
            <v>60</v>
          </cell>
          <cell r="J80">
            <v>20</v>
          </cell>
          <cell r="K80">
            <v>22</v>
          </cell>
          <cell r="L80">
            <v>16</v>
          </cell>
          <cell r="M80">
            <v>80</v>
          </cell>
          <cell r="N80">
            <v>12</v>
          </cell>
          <cell r="O80">
            <v>2</v>
          </cell>
          <cell r="P80">
            <v>3</v>
          </cell>
          <cell r="Q80">
            <v>3</v>
          </cell>
          <cell r="R80">
            <v>75</v>
          </cell>
        </row>
        <row r="80">
          <cell r="T80">
            <v>1903</v>
          </cell>
          <cell r="U80">
            <v>2218</v>
          </cell>
          <cell r="V80">
            <v>1357.8</v>
          </cell>
          <cell r="W80">
            <v>203.67</v>
          </cell>
          <cell r="X80">
            <v>78</v>
          </cell>
          <cell r="Y80">
            <v>587</v>
          </cell>
          <cell r="Z80" t="str">
            <v>景中路店</v>
          </cell>
          <cell r="AA80" t="str">
            <v>崇都片区</v>
          </cell>
          <cell r="AB80">
            <v>11</v>
          </cell>
          <cell r="AC80">
            <v>13</v>
          </cell>
          <cell r="AD80">
            <v>12.5</v>
          </cell>
          <cell r="AE80">
            <v>970.82</v>
          </cell>
          <cell r="AF80">
            <v>48.5</v>
          </cell>
          <cell r="AG80">
            <v>0</v>
          </cell>
          <cell r="AH80">
            <v>1350</v>
          </cell>
          <cell r="AI80">
            <v>1680</v>
          </cell>
          <cell r="AJ80">
            <v>616.87</v>
          </cell>
        </row>
        <row r="80">
          <cell r="AL80">
            <v>361.25</v>
          </cell>
          <cell r="AM80">
            <v>25.3</v>
          </cell>
        </row>
        <row r="80">
          <cell r="AO80">
            <v>0</v>
          </cell>
          <cell r="AP80">
            <v>0</v>
          </cell>
          <cell r="AQ80">
            <v>432.47</v>
          </cell>
          <cell r="AR80">
            <v>432.5</v>
          </cell>
          <cell r="AS80">
            <v>432.47</v>
          </cell>
          <cell r="AT80">
            <v>432.5</v>
          </cell>
        </row>
        <row r="81">
          <cell r="B81">
            <v>704</v>
          </cell>
          <cell r="C81" t="str">
            <v>奎光路中段药店</v>
          </cell>
          <cell r="D81" t="str">
            <v>崇都片区</v>
          </cell>
          <cell r="E81">
            <v>6</v>
          </cell>
          <cell r="F81">
            <v>10</v>
          </cell>
          <cell r="G81">
            <v>4</v>
          </cell>
          <cell r="H81">
            <v>240</v>
          </cell>
          <cell r="I81">
            <v>20</v>
          </cell>
          <cell r="J81">
            <v>20</v>
          </cell>
          <cell r="K81">
            <v>22</v>
          </cell>
          <cell r="L81">
            <v>14</v>
          </cell>
          <cell r="M81">
            <v>70</v>
          </cell>
          <cell r="N81">
            <v>18</v>
          </cell>
          <cell r="O81">
            <v>2</v>
          </cell>
          <cell r="P81">
            <v>3</v>
          </cell>
          <cell r="Q81">
            <v>1</v>
          </cell>
          <cell r="R81">
            <v>15</v>
          </cell>
          <cell r="S81">
            <v>5</v>
          </cell>
          <cell r="T81">
            <v>1831</v>
          </cell>
          <cell r="U81">
            <v>2136</v>
          </cell>
          <cell r="V81">
            <v>1230.1</v>
          </cell>
          <cell r="W81">
            <v>184.515</v>
          </cell>
          <cell r="X81">
            <v>79</v>
          </cell>
          <cell r="Y81">
            <v>704</v>
          </cell>
          <cell r="Z81" t="str">
            <v>奎光路中段药店</v>
          </cell>
          <cell r="AA81" t="str">
            <v>崇都片区</v>
          </cell>
          <cell r="AB81">
            <v>10</v>
          </cell>
          <cell r="AC81">
            <v>13</v>
          </cell>
          <cell r="AD81">
            <v>0.3</v>
          </cell>
          <cell r="AE81">
            <v>17.55</v>
          </cell>
          <cell r="AF81">
            <v>0.9</v>
          </cell>
          <cell r="AG81">
            <v>29.1</v>
          </cell>
          <cell r="AH81">
            <v>1320</v>
          </cell>
          <cell r="AI81">
            <v>1650</v>
          </cell>
          <cell r="AJ81">
            <v>252.94</v>
          </cell>
        </row>
        <row r="81">
          <cell r="AL81">
            <v>218.28</v>
          </cell>
          <cell r="AM81">
            <v>15.3</v>
          </cell>
        </row>
        <row r="81">
          <cell r="AO81">
            <v>4</v>
          </cell>
          <cell r="AP81">
            <v>120</v>
          </cell>
          <cell r="AQ81">
            <v>525.715</v>
          </cell>
          <cell r="AR81">
            <v>525.7</v>
          </cell>
          <cell r="AS81">
            <v>405.715</v>
          </cell>
          <cell r="AT81">
            <v>405.7</v>
          </cell>
        </row>
        <row r="82">
          <cell r="B82">
            <v>706</v>
          </cell>
          <cell r="C82" t="str">
            <v>翔风路药店</v>
          </cell>
          <cell r="D82" t="str">
            <v>崇都片区</v>
          </cell>
          <cell r="E82">
            <v>7</v>
          </cell>
          <cell r="F82">
            <v>11</v>
          </cell>
          <cell r="G82">
            <v>4</v>
          </cell>
          <cell r="H82">
            <v>240</v>
          </cell>
          <cell r="I82">
            <v>30</v>
          </cell>
          <cell r="J82">
            <v>21</v>
          </cell>
          <cell r="K82">
            <v>23</v>
          </cell>
          <cell r="L82">
            <v>17</v>
          </cell>
          <cell r="M82">
            <v>85</v>
          </cell>
          <cell r="N82">
            <v>12</v>
          </cell>
          <cell r="O82">
            <v>2</v>
          </cell>
          <cell r="P82">
            <v>4</v>
          </cell>
          <cell r="Q82">
            <v>7</v>
          </cell>
          <cell r="R82">
            <v>175</v>
          </cell>
        </row>
        <row r="82">
          <cell r="T82">
            <v>2012</v>
          </cell>
          <cell r="U82">
            <v>2347</v>
          </cell>
          <cell r="V82">
            <v>2419.12</v>
          </cell>
          <cell r="W82">
            <v>604.78</v>
          </cell>
          <cell r="X82">
            <v>80</v>
          </cell>
          <cell r="Y82">
            <v>706</v>
          </cell>
          <cell r="Z82" t="str">
            <v>翔风路药店</v>
          </cell>
          <cell r="AA82" t="str">
            <v>崇都片区</v>
          </cell>
          <cell r="AB82">
            <v>10</v>
          </cell>
          <cell r="AC82">
            <v>13</v>
          </cell>
          <cell r="AD82">
            <v>17.65</v>
          </cell>
          <cell r="AE82">
            <v>1555.06</v>
          </cell>
          <cell r="AF82">
            <v>124.4</v>
          </cell>
          <cell r="AG82">
            <v>0</v>
          </cell>
          <cell r="AH82">
            <v>1450</v>
          </cell>
          <cell r="AI82">
            <v>1810</v>
          </cell>
          <cell r="AJ82">
            <v>945.02</v>
          </cell>
          <cell r="AK82">
            <v>47.3</v>
          </cell>
          <cell r="AL82">
            <v>115.7</v>
          </cell>
          <cell r="AM82">
            <v>8.1</v>
          </cell>
        </row>
        <row r="82">
          <cell r="AO82">
            <v>4</v>
          </cell>
          <cell r="AP82">
            <v>120</v>
          </cell>
          <cell r="AQ82">
            <v>1284.58</v>
          </cell>
          <cell r="AR82">
            <v>1284.6</v>
          </cell>
          <cell r="AS82">
            <v>1164.58</v>
          </cell>
          <cell r="AT82">
            <v>1164.6</v>
          </cell>
        </row>
        <row r="83">
          <cell r="B83">
            <v>710</v>
          </cell>
          <cell r="C83" t="str">
            <v>问道西路药店</v>
          </cell>
          <cell r="D83" t="str">
            <v>崇都片区</v>
          </cell>
          <cell r="E83">
            <v>5</v>
          </cell>
          <cell r="F83">
            <v>7</v>
          </cell>
          <cell r="G83">
            <v>1</v>
          </cell>
          <cell r="H83">
            <v>60</v>
          </cell>
          <cell r="I83">
            <v>40</v>
          </cell>
          <cell r="J83">
            <v>17</v>
          </cell>
          <cell r="K83">
            <v>18</v>
          </cell>
          <cell r="L83">
            <v>11</v>
          </cell>
          <cell r="M83">
            <v>55</v>
          </cell>
          <cell r="N83">
            <v>18</v>
          </cell>
          <cell r="O83">
            <v>2</v>
          </cell>
          <cell r="P83">
            <v>3</v>
          </cell>
        </row>
        <row r="83">
          <cell r="R83">
            <v>0</v>
          </cell>
          <cell r="S83">
            <v>10</v>
          </cell>
          <cell r="T83">
            <v>1546</v>
          </cell>
          <cell r="U83">
            <v>1804</v>
          </cell>
          <cell r="V83">
            <v>1400.2</v>
          </cell>
          <cell r="W83">
            <v>210.03</v>
          </cell>
          <cell r="X83">
            <v>81</v>
          </cell>
          <cell r="Y83">
            <v>710</v>
          </cell>
          <cell r="Z83" t="str">
            <v>问道西路药店</v>
          </cell>
          <cell r="AA83" t="str">
            <v>崇都片区</v>
          </cell>
          <cell r="AB83">
            <v>8</v>
          </cell>
          <cell r="AC83">
            <v>10</v>
          </cell>
          <cell r="AD83">
            <v>10</v>
          </cell>
          <cell r="AE83">
            <v>947.24</v>
          </cell>
          <cell r="AF83">
            <v>75.8</v>
          </cell>
          <cell r="AG83">
            <v>0</v>
          </cell>
          <cell r="AH83">
            <v>1100</v>
          </cell>
          <cell r="AI83">
            <v>1375</v>
          </cell>
          <cell r="AJ83">
            <v>822.52</v>
          </cell>
          <cell r="AK83">
            <v>41.1</v>
          </cell>
          <cell r="AL83">
            <v>169.48</v>
          </cell>
          <cell r="AM83">
            <v>11.9</v>
          </cell>
          <cell r="AN83">
            <v>60</v>
          </cell>
          <cell r="AO83">
            <v>0</v>
          </cell>
          <cell r="AP83">
            <v>0</v>
          </cell>
          <cell r="AQ83">
            <v>453.83</v>
          </cell>
          <cell r="AR83">
            <v>453.8</v>
          </cell>
          <cell r="AS83">
            <v>453.83</v>
          </cell>
          <cell r="AT83">
            <v>453.8</v>
          </cell>
        </row>
        <row r="84">
          <cell r="B84">
            <v>713</v>
          </cell>
          <cell r="C84" t="str">
            <v>聚源镇药店</v>
          </cell>
          <cell r="D84" t="str">
            <v>崇都片区</v>
          </cell>
          <cell r="E84">
            <v>4</v>
          </cell>
          <cell r="F84">
            <v>5</v>
          </cell>
          <cell r="G84">
            <v>2</v>
          </cell>
          <cell r="H84">
            <v>120</v>
          </cell>
          <cell r="I84">
            <v>20</v>
          </cell>
          <cell r="J84">
            <v>12</v>
          </cell>
          <cell r="K84">
            <v>13</v>
          </cell>
          <cell r="L84">
            <v>20</v>
          </cell>
          <cell r="M84">
            <v>140</v>
          </cell>
        </row>
        <row r="84">
          <cell r="O84">
            <v>1</v>
          </cell>
          <cell r="P84">
            <v>2</v>
          </cell>
          <cell r="Q84">
            <v>1</v>
          </cell>
          <cell r="R84">
            <v>15</v>
          </cell>
        </row>
        <row r="84">
          <cell r="T84">
            <v>1205</v>
          </cell>
          <cell r="U84">
            <v>1406</v>
          </cell>
          <cell r="V84">
            <v>553.9</v>
          </cell>
        </row>
        <row r="84">
          <cell r="X84">
            <v>82</v>
          </cell>
          <cell r="Y84">
            <v>713</v>
          </cell>
          <cell r="Z84" t="str">
            <v>聚源镇药店</v>
          </cell>
          <cell r="AA84" t="str">
            <v>崇都片区</v>
          </cell>
          <cell r="AB84">
            <v>6</v>
          </cell>
          <cell r="AC84">
            <v>7</v>
          </cell>
          <cell r="AD84">
            <v>3</v>
          </cell>
          <cell r="AE84">
            <v>219.94</v>
          </cell>
          <cell r="AF84">
            <v>11</v>
          </cell>
          <cell r="AG84">
            <v>9</v>
          </cell>
          <cell r="AH84">
            <v>900</v>
          </cell>
          <cell r="AI84">
            <v>1125</v>
          </cell>
          <cell r="AJ84">
            <v>1799.44</v>
          </cell>
          <cell r="AK84">
            <v>144</v>
          </cell>
          <cell r="AL84">
            <v>1378.87</v>
          </cell>
          <cell r="AM84">
            <v>96.5</v>
          </cell>
        </row>
        <row r="84">
          <cell r="AO84">
            <v>2</v>
          </cell>
          <cell r="AP84">
            <v>60</v>
          </cell>
          <cell r="AQ84">
            <v>526.5</v>
          </cell>
          <cell r="AR84">
            <v>526.5</v>
          </cell>
          <cell r="AS84">
            <v>466.5</v>
          </cell>
          <cell r="AT84">
            <v>466.5</v>
          </cell>
        </row>
        <row r="85">
          <cell r="B85">
            <v>715</v>
          </cell>
          <cell r="C85" t="str">
            <v>外北街药店</v>
          </cell>
          <cell r="D85" t="str">
            <v>崇都片区</v>
          </cell>
          <cell r="E85">
            <v>3</v>
          </cell>
          <cell r="F85">
            <v>4</v>
          </cell>
        </row>
        <row r="85">
          <cell r="H85">
            <v>0</v>
          </cell>
          <cell r="I85">
            <v>30</v>
          </cell>
          <cell r="J85">
            <v>10</v>
          </cell>
          <cell r="K85">
            <v>11</v>
          </cell>
          <cell r="L85">
            <v>16</v>
          </cell>
          <cell r="M85">
            <v>112</v>
          </cell>
        </row>
        <row r="85">
          <cell r="O85">
            <v>1</v>
          </cell>
          <cell r="P85">
            <v>2</v>
          </cell>
        </row>
        <row r="85">
          <cell r="R85">
            <v>0</v>
          </cell>
          <cell r="S85">
            <v>5</v>
          </cell>
          <cell r="T85">
            <v>904</v>
          </cell>
          <cell r="U85">
            <v>1054</v>
          </cell>
          <cell r="V85">
            <v>128</v>
          </cell>
        </row>
        <row r="85">
          <cell r="X85">
            <v>83</v>
          </cell>
          <cell r="Y85">
            <v>715</v>
          </cell>
          <cell r="Z85" t="str">
            <v>外北街药店</v>
          </cell>
          <cell r="AA85" t="str">
            <v>崇都片区</v>
          </cell>
          <cell r="AB85">
            <v>4</v>
          </cell>
          <cell r="AC85">
            <v>4</v>
          </cell>
          <cell r="AD85">
            <v>0.65</v>
          </cell>
          <cell r="AE85">
            <v>49.92</v>
          </cell>
          <cell r="AF85">
            <v>2.5</v>
          </cell>
          <cell r="AG85">
            <v>10.1</v>
          </cell>
          <cell r="AH85">
            <v>650</v>
          </cell>
          <cell r="AI85">
            <v>810</v>
          </cell>
          <cell r="AJ85">
            <v>732.36</v>
          </cell>
          <cell r="AK85">
            <v>36.6</v>
          </cell>
          <cell r="AL85">
            <v>72.99</v>
          </cell>
          <cell r="AM85">
            <v>5.1</v>
          </cell>
        </row>
        <row r="85">
          <cell r="AO85">
            <v>0</v>
          </cell>
          <cell r="AP85">
            <v>0</v>
          </cell>
          <cell r="AQ85">
            <v>156.2</v>
          </cell>
          <cell r="AR85">
            <v>156.2</v>
          </cell>
          <cell r="AS85">
            <v>156.2</v>
          </cell>
          <cell r="AT85">
            <v>156.2</v>
          </cell>
        </row>
        <row r="86">
          <cell r="B86">
            <v>738</v>
          </cell>
          <cell r="C86" t="str">
            <v>蒲阳路药店</v>
          </cell>
          <cell r="D86" t="str">
            <v>崇都片区</v>
          </cell>
          <cell r="E86">
            <v>6</v>
          </cell>
          <cell r="F86">
            <v>9</v>
          </cell>
          <cell r="G86">
            <v>2</v>
          </cell>
          <cell r="H86">
            <v>120</v>
          </cell>
          <cell r="I86">
            <v>40</v>
          </cell>
          <cell r="J86">
            <v>20</v>
          </cell>
          <cell r="K86">
            <v>22</v>
          </cell>
          <cell r="L86">
            <v>14</v>
          </cell>
          <cell r="M86">
            <v>70</v>
          </cell>
          <cell r="N86">
            <v>18</v>
          </cell>
          <cell r="O86">
            <v>2</v>
          </cell>
          <cell r="P86">
            <v>3</v>
          </cell>
          <cell r="Q86">
            <v>1</v>
          </cell>
          <cell r="R86">
            <v>15</v>
          </cell>
          <cell r="S86">
            <v>5</v>
          </cell>
          <cell r="T86">
            <v>1923</v>
          </cell>
          <cell r="U86">
            <v>2243</v>
          </cell>
          <cell r="V86">
            <v>996.4</v>
          </cell>
          <cell r="W86">
            <v>149.46</v>
          </cell>
          <cell r="X86">
            <v>84</v>
          </cell>
          <cell r="Y86">
            <v>738</v>
          </cell>
          <cell r="Z86" t="str">
            <v>蒲阳路药店</v>
          </cell>
          <cell r="AA86" t="str">
            <v>崇都片区</v>
          </cell>
          <cell r="AB86">
            <v>9</v>
          </cell>
          <cell r="AC86">
            <v>11</v>
          </cell>
          <cell r="AD86">
            <v>6</v>
          </cell>
          <cell r="AE86">
            <v>446.03</v>
          </cell>
          <cell r="AF86">
            <v>22.3</v>
          </cell>
          <cell r="AG86">
            <v>9</v>
          </cell>
          <cell r="AH86">
            <v>1400</v>
          </cell>
          <cell r="AI86">
            <v>1750</v>
          </cell>
          <cell r="AJ86">
            <v>529.02</v>
          </cell>
        </row>
        <row r="86">
          <cell r="AL86">
            <v>648.04</v>
          </cell>
          <cell r="AM86">
            <v>45.4</v>
          </cell>
        </row>
        <row r="86">
          <cell r="AO86">
            <v>2</v>
          </cell>
          <cell r="AP86">
            <v>60</v>
          </cell>
          <cell r="AQ86">
            <v>422.16</v>
          </cell>
          <cell r="AR86">
            <v>422.2</v>
          </cell>
          <cell r="AS86">
            <v>362.16</v>
          </cell>
          <cell r="AT86">
            <v>362.2</v>
          </cell>
        </row>
        <row r="87">
          <cell r="B87">
            <v>307</v>
          </cell>
          <cell r="C87" t="str">
            <v>旗舰店</v>
          </cell>
          <cell r="D87" t="str">
            <v>旗舰片</v>
          </cell>
          <cell r="E87">
            <v>108</v>
          </cell>
          <cell r="F87">
            <v>162</v>
          </cell>
          <cell r="G87">
            <v>188.996</v>
          </cell>
          <cell r="H87">
            <v>13607.712</v>
          </cell>
        </row>
        <row r="87">
          <cell r="J87">
            <v>264</v>
          </cell>
          <cell r="K87">
            <v>288</v>
          </cell>
          <cell r="L87">
            <v>224</v>
          </cell>
          <cell r="M87">
            <v>1120</v>
          </cell>
          <cell r="N87">
            <v>120</v>
          </cell>
          <cell r="O87">
            <v>30</v>
          </cell>
          <cell r="P87">
            <v>48</v>
          </cell>
          <cell r="Q87">
            <v>38</v>
          </cell>
          <cell r="R87">
            <v>570</v>
          </cell>
        </row>
        <row r="87">
          <cell r="T87">
            <v>31270</v>
          </cell>
          <cell r="U87">
            <v>36482</v>
          </cell>
          <cell r="V87">
            <v>13189.88</v>
          </cell>
        </row>
        <row r="87">
          <cell r="X87">
            <v>85</v>
          </cell>
          <cell r="Y87">
            <v>307</v>
          </cell>
          <cell r="Z87" t="str">
            <v>旗舰店</v>
          </cell>
          <cell r="AA87" t="str">
            <v>旗舰片</v>
          </cell>
          <cell r="AB87">
            <v>100</v>
          </cell>
          <cell r="AC87">
            <v>120</v>
          </cell>
          <cell r="AD87">
            <v>77.75</v>
          </cell>
          <cell r="AE87">
            <v>5200.09</v>
          </cell>
          <cell r="AF87">
            <v>260</v>
          </cell>
          <cell r="AG87">
            <v>66.8</v>
          </cell>
          <cell r="AH87">
            <v>24000</v>
          </cell>
          <cell r="AI87">
            <v>30000</v>
          </cell>
          <cell r="AJ87">
            <v>20602.61</v>
          </cell>
          <cell r="AK87">
            <v>1030.1</v>
          </cell>
          <cell r="AL87">
            <v>4338.64</v>
          </cell>
          <cell r="AM87">
            <v>303.7</v>
          </cell>
          <cell r="AN87">
            <v>84</v>
          </cell>
          <cell r="AO87">
            <v>163</v>
          </cell>
          <cell r="AP87">
            <v>4890</v>
          </cell>
          <cell r="AQ87">
            <v>16891.512</v>
          </cell>
          <cell r="AR87">
            <v>16891.5</v>
          </cell>
          <cell r="AS87">
            <v>12001.512</v>
          </cell>
          <cell r="AT87">
            <v>12001.5</v>
          </cell>
        </row>
        <row r="88">
          <cell r="D88" t="str">
            <v>合计</v>
          </cell>
          <cell r="E88">
            <v>949</v>
          </cell>
          <cell r="F88">
            <v>1419</v>
          </cell>
          <cell r="G88">
            <v>751.05</v>
          </cell>
          <cell r="H88">
            <v>48588.84</v>
          </cell>
          <cell r="I88">
            <v>3552.96</v>
          </cell>
          <cell r="J88">
            <v>2662</v>
          </cell>
          <cell r="K88">
            <v>2931</v>
          </cell>
          <cell r="L88">
            <v>2312</v>
          </cell>
          <cell r="M88">
            <v>13804</v>
          </cell>
          <cell r="N88">
            <v>2247</v>
          </cell>
          <cell r="O88">
            <v>285</v>
          </cell>
          <cell r="P88">
            <v>464</v>
          </cell>
          <cell r="Q88">
            <v>199</v>
          </cell>
          <cell r="R88">
            <v>3645</v>
          </cell>
          <cell r="S88">
            <v>655</v>
          </cell>
          <cell r="T88">
            <v>282423</v>
          </cell>
          <cell r="U88">
            <v>329413</v>
          </cell>
          <cell r="V88">
            <v>193100.61</v>
          </cell>
          <cell r="W88">
            <v>30753.373</v>
          </cell>
        </row>
        <row r="88">
          <cell r="AA88" t="str">
            <v>合计</v>
          </cell>
          <cell r="AB88">
            <v>1468</v>
          </cell>
          <cell r="AC88">
            <v>1770</v>
          </cell>
          <cell r="AD88">
            <v>1510.44</v>
          </cell>
          <cell r="AE88">
            <v>135814.69</v>
          </cell>
          <cell r="AF88">
            <v>9545.13</v>
          </cell>
          <cell r="AG88">
            <v>1237.3</v>
          </cell>
          <cell r="AH88">
            <v>196404</v>
          </cell>
          <cell r="AI88">
            <v>245388</v>
          </cell>
          <cell r="AJ88">
            <v>167923.55</v>
          </cell>
          <cell r="AK88">
            <v>8896.1</v>
          </cell>
          <cell r="AL88">
            <v>61369.39</v>
          </cell>
          <cell r="AM88">
            <v>4295.9</v>
          </cell>
          <cell r="AN88">
            <v>1854.165</v>
          </cell>
          <cell r="AO88">
            <v>676</v>
          </cell>
          <cell r="AP88">
            <v>20280</v>
          </cell>
          <cell r="AQ88">
            <v>119528.343</v>
          </cell>
          <cell r="AR88">
            <v>119528.3</v>
          </cell>
          <cell r="AS88">
            <v>99248.343</v>
          </cell>
          <cell r="AT88">
            <v>99248.4</v>
          </cell>
        </row>
        <row r="89">
          <cell r="C89" t="str">
            <v>董事长：</v>
          </cell>
        </row>
        <row r="89">
          <cell r="J89" t="str">
            <v>总经理：</v>
          </cell>
        </row>
        <row r="89">
          <cell r="P89" t="str">
            <v>营运部：</v>
          </cell>
        </row>
        <row r="89">
          <cell r="U89" t="str">
            <v>制表人：陈柳</v>
          </cell>
        </row>
        <row r="89">
          <cell r="AA89" t="str">
            <v>董事长：</v>
          </cell>
        </row>
        <row r="89">
          <cell r="AH89" t="str">
            <v>总经理：</v>
          </cell>
        </row>
        <row r="89">
          <cell r="AN89" t="str">
            <v>营运部：</v>
          </cell>
        </row>
        <row r="89">
          <cell r="AS89" t="str">
            <v>制表人：陈柳</v>
          </cell>
          <cell r="AT89" t="str">
            <v>制表人：陈柳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4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太极大药房首推品种2016年2月门店销售明细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381209.93</v>
          </cell>
          <cell r="D3">
            <v>19404.9551</v>
          </cell>
          <cell r="E3">
            <v>16045.4381</v>
          </cell>
          <cell r="F3">
            <v>141494.576252</v>
          </cell>
          <cell r="G3">
            <v>19405</v>
          </cell>
        </row>
        <row r="4">
          <cell r="A4">
            <v>308</v>
          </cell>
          <cell r="B4" t="str">
            <v>四川太极红星店</v>
          </cell>
          <cell r="C4">
            <v>46347.42</v>
          </cell>
          <cell r="D4">
            <v>2860.953</v>
          </cell>
          <cell r="E4">
            <v>2339.8976</v>
          </cell>
          <cell r="F4">
            <v>19591.97796</v>
          </cell>
          <cell r="G4">
            <v>2861</v>
          </cell>
        </row>
        <row r="5">
          <cell r="A5">
            <v>311</v>
          </cell>
          <cell r="B5" t="str">
            <v>四川太极西部店</v>
          </cell>
          <cell r="C5">
            <v>78494.83</v>
          </cell>
          <cell r="D5">
            <v>3311.3911</v>
          </cell>
          <cell r="E5">
            <v>2746.7281</v>
          </cell>
          <cell r="F5">
            <v>32305.169169</v>
          </cell>
          <cell r="G5">
            <v>3311.4</v>
          </cell>
        </row>
        <row r="6">
          <cell r="A6">
            <v>329</v>
          </cell>
          <cell r="B6" t="str">
            <v>四川太极温江店</v>
          </cell>
          <cell r="C6">
            <v>56522.91</v>
          </cell>
          <cell r="D6">
            <v>3491.8701</v>
          </cell>
          <cell r="E6">
            <v>2901.9527</v>
          </cell>
          <cell r="F6">
            <v>27110.3956</v>
          </cell>
          <cell r="G6">
            <v>3491.9</v>
          </cell>
        </row>
        <row r="7">
          <cell r="A7">
            <v>337</v>
          </cell>
          <cell r="B7" t="str">
            <v>四川太极浆洗街药店</v>
          </cell>
          <cell r="C7">
            <v>156024.94</v>
          </cell>
          <cell r="D7">
            <v>8902.3873</v>
          </cell>
          <cell r="E7">
            <v>7306.1283</v>
          </cell>
          <cell r="F7">
            <v>66908.273019</v>
          </cell>
          <cell r="G7">
            <v>8902.4</v>
          </cell>
        </row>
        <row r="8">
          <cell r="A8">
            <v>339</v>
          </cell>
          <cell r="B8" t="str">
            <v>四川太极沙河源药店</v>
          </cell>
          <cell r="C8">
            <v>36234.08</v>
          </cell>
          <cell r="D8">
            <v>1970.7951</v>
          </cell>
          <cell r="E8">
            <v>1615.6305</v>
          </cell>
          <cell r="F8">
            <v>16509.191958</v>
          </cell>
          <cell r="G8">
            <v>1970.8</v>
          </cell>
        </row>
        <row r="9">
          <cell r="A9">
            <v>341</v>
          </cell>
          <cell r="B9" t="str">
            <v>四川太极邛崃中心药店</v>
          </cell>
          <cell r="C9">
            <v>174608.62</v>
          </cell>
          <cell r="D9">
            <v>10406.2368</v>
          </cell>
          <cell r="E9">
            <v>8641.043</v>
          </cell>
          <cell r="F9">
            <v>75818.9399</v>
          </cell>
          <cell r="G9">
            <v>10406.2</v>
          </cell>
        </row>
        <row r="10">
          <cell r="A10">
            <v>343</v>
          </cell>
          <cell r="B10" t="str">
            <v>四川太极光华药店</v>
          </cell>
          <cell r="C10">
            <v>131945.57</v>
          </cell>
          <cell r="D10">
            <v>7703.9893</v>
          </cell>
          <cell r="E10">
            <v>6359.0953</v>
          </cell>
          <cell r="F10">
            <v>58970.309072</v>
          </cell>
          <cell r="G10">
            <v>7704</v>
          </cell>
        </row>
        <row r="11">
          <cell r="A11">
            <v>345</v>
          </cell>
          <cell r="B11" t="str">
            <v>四川太极交大药店</v>
          </cell>
          <cell r="C11">
            <v>2167.74</v>
          </cell>
          <cell r="D11">
            <v>0</v>
          </cell>
          <cell r="E11">
            <v>0</v>
          </cell>
          <cell r="F11">
            <v>356.18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55241.27</v>
          </cell>
          <cell r="D12">
            <v>3384.5312</v>
          </cell>
          <cell r="E12">
            <v>2731.9024</v>
          </cell>
          <cell r="F12">
            <v>25853.716025</v>
          </cell>
          <cell r="G12">
            <v>3384.5</v>
          </cell>
        </row>
        <row r="13">
          <cell r="A13">
            <v>351</v>
          </cell>
          <cell r="B13" t="str">
            <v>四川太极都江堰药店</v>
          </cell>
          <cell r="C13">
            <v>50379.85</v>
          </cell>
          <cell r="D13">
            <v>2528.5489</v>
          </cell>
          <cell r="E13">
            <v>2035.5151</v>
          </cell>
          <cell r="F13">
            <v>20039.0307</v>
          </cell>
          <cell r="G13">
            <v>2528.5</v>
          </cell>
        </row>
        <row r="14">
          <cell r="A14">
            <v>355</v>
          </cell>
          <cell r="B14" t="str">
            <v>四川太极双林路药店</v>
          </cell>
          <cell r="C14">
            <v>80991.83</v>
          </cell>
          <cell r="D14">
            <v>4679.5823</v>
          </cell>
          <cell r="E14">
            <v>3734.6077</v>
          </cell>
          <cell r="F14">
            <v>34785.021363</v>
          </cell>
          <cell r="G14">
            <v>4679.6</v>
          </cell>
        </row>
        <row r="15">
          <cell r="A15">
            <v>357</v>
          </cell>
          <cell r="B15" t="str">
            <v>四川太极清江东路药店</v>
          </cell>
          <cell r="C15">
            <v>34205.99</v>
          </cell>
          <cell r="D15">
            <v>1816.5622</v>
          </cell>
          <cell r="E15">
            <v>1462.6514</v>
          </cell>
          <cell r="F15">
            <v>14591.401374</v>
          </cell>
          <cell r="G15">
            <v>1816.6</v>
          </cell>
        </row>
        <row r="16">
          <cell r="A16">
            <v>359</v>
          </cell>
          <cell r="B16" t="str">
            <v>四川太极枣子巷药店</v>
          </cell>
          <cell r="C16">
            <v>47347.92</v>
          </cell>
          <cell r="D16">
            <v>2879.0715</v>
          </cell>
          <cell r="E16">
            <v>2328.2737</v>
          </cell>
          <cell r="F16">
            <v>21474.119395</v>
          </cell>
          <cell r="G16">
            <v>2879.1</v>
          </cell>
        </row>
        <row r="17">
          <cell r="A17">
            <v>361</v>
          </cell>
          <cell r="B17" t="str">
            <v>四川太极柳城正通东路药店</v>
          </cell>
          <cell r="C17">
            <v>16063.98</v>
          </cell>
          <cell r="D17">
            <v>864.4093</v>
          </cell>
          <cell r="E17">
            <v>674.9667</v>
          </cell>
          <cell r="F17">
            <v>6354.825</v>
          </cell>
          <cell r="G17">
            <v>864.4</v>
          </cell>
        </row>
        <row r="18">
          <cell r="A18">
            <v>365</v>
          </cell>
          <cell r="B18" t="str">
            <v>四川太极光华村街药店</v>
          </cell>
          <cell r="C18">
            <v>121565.59</v>
          </cell>
          <cell r="D18">
            <v>7403.8888</v>
          </cell>
          <cell r="E18">
            <v>6272.3096</v>
          </cell>
          <cell r="F18">
            <v>55993.046755</v>
          </cell>
          <cell r="G18">
            <v>7403.9</v>
          </cell>
        </row>
        <row r="19">
          <cell r="A19">
            <v>367</v>
          </cell>
          <cell r="B19" t="str">
            <v>四川太极金带街药店</v>
          </cell>
          <cell r="C19">
            <v>41796.14</v>
          </cell>
          <cell r="D19">
            <v>2436.5691</v>
          </cell>
          <cell r="E19">
            <v>1961.4013</v>
          </cell>
          <cell r="F19">
            <v>19016.961062</v>
          </cell>
          <cell r="G19">
            <v>2436.6</v>
          </cell>
        </row>
        <row r="20">
          <cell r="A20">
            <v>371</v>
          </cell>
          <cell r="B20" t="str">
            <v>四川太极兴义镇万兴路药店</v>
          </cell>
          <cell r="C20">
            <v>23544.54</v>
          </cell>
          <cell r="D20">
            <v>1293.8864</v>
          </cell>
          <cell r="E20">
            <v>1050.2104</v>
          </cell>
          <cell r="F20">
            <v>9778.08653</v>
          </cell>
          <cell r="G20">
            <v>1293.9</v>
          </cell>
        </row>
        <row r="21">
          <cell r="A21">
            <v>373</v>
          </cell>
          <cell r="B21" t="str">
            <v>四川太极通盈街药店</v>
          </cell>
          <cell r="C21">
            <v>40331.51</v>
          </cell>
          <cell r="D21">
            <v>2183.0893</v>
          </cell>
          <cell r="E21">
            <v>1768.7283</v>
          </cell>
          <cell r="F21">
            <v>18904.411653</v>
          </cell>
          <cell r="G21">
            <v>2183.1</v>
          </cell>
        </row>
        <row r="22">
          <cell r="A22">
            <v>377</v>
          </cell>
          <cell r="B22" t="str">
            <v>四川太极新园大道药店</v>
          </cell>
          <cell r="C22">
            <v>35961.69</v>
          </cell>
          <cell r="D22">
            <v>1983.2268</v>
          </cell>
          <cell r="E22">
            <v>1596.726</v>
          </cell>
          <cell r="F22">
            <v>15498.720899</v>
          </cell>
          <cell r="G22">
            <v>1983.2</v>
          </cell>
        </row>
        <row r="23">
          <cell r="A23">
            <v>379</v>
          </cell>
          <cell r="B23" t="str">
            <v>四川太极土龙路药店</v>
          </cell>
          <cell r="C23">
            <v>44637.82</v>
          </cell>
          <cell r="D23">
            <v>2082.8433</v>
          </cell>
          <cell r="E23">
            <v>1733.7977</v>
          </cell>
          <cell r="F23">
            <v>18102.447847</v>
          </cell>
          <cell r="G23">
            <v>2082.8</v>
          </cell>
        </row>
        <row r="24">
          <cell r="A24">
            <v>385</v>
          </cell>
          <cell r="B24" t="str">
            <v>四川太极五津西路药店</v>
          </cell>
          <cell r="C24">
            <v>54048.01</v>
          </cell>
          <cell r="D24">
            <v>2889.5901</v>
          </cell>
          <cell r="E24">
            <v>2335.2951</v>
          </cell>
          <cell r="F24">
            <v>23795.346224</v>
          </cell>
          <cell r="G24">
            <v>2889.6</v>
          </cell>
        </row>
        <row r="25">
          <cell r="A25">
            <v>387</v>
          </cell>
          <cell r="B25" t="str">
            <v>四川太极新乐中街药店</v>
          </cell>
          <cell r="C25">
            <v>71480.95</v>
          </cell>
          <cell r="D25">
            <v>4032.2399</v>
          </cell>
          <cell r="E25">
            <v>3207.3039</v>
          </cell>
          <cell r="F25">
            <v>31230.823162</v>
          </cell>
          <cell r="G25">
            <v>4032.2</v>
          </cell>
        </row>
        <row r="26">
          <cell r="A26">
            <v>389</v>
          </cell>
          <cell r="B26" t="str">
            <v>四川太极南湖路药店</v>
          </cell>
          <cell r="C26">
            <v>23616.91</v>
          </cell>
          <cell r="D26">
            <v>1460.8513</v>
          </cell>
          <cell r="E26">
            <v>1171.1919</v>
          </cell>
          <cell r="F26">
            <v>10101.49382</v>
          </cell>
          <cell r="G26">
            <v>1460.9</v>
          </cell>
        </row>
        <row r="27">
          <cell r="A27">
            <v>391</v>
          </cell>
          <cell r="B27" t="str">
            <v>四川太极金丝街药店</v>
          </cell>
          <cell r="C27">
            <v>52481.64</v>
          </cell>
          <cell r="D27">
            <v>2616.7782</v>
          </cell>
          <cell r="E27">
            <v>2081.3554</v>
          </cell>
          <cell r="F27">
            <v>22438.790262</v>
          </cell>
          <cell r="G27">
            <v>2616.8</v>
          </cell>
        </row>
        <row r="28">
          <cell r="A28">
            <v>399</v>
          </cell>
          <cell r="B28" t="str">
            <v>四川太极高新天久北巷药店</v>
          </cell>
          <cell r="C28">
            <v>19584.34</v>
          </cell>
          <cell r="D28">
            <v>1035.2143</v>
          </cell>
          <cell r="E28">
            <v>824.6229</v>
          </cell>
          <cell r="F28">
            <v>8249.436062</v>
          </cell>
          <cell r="G28">
            <v>1035.2</v>
          </cell>
        </row>
        <row r="29">
          <cell r="A29">
            <v>511</v>
          </cell>
          <cell r="B29" t="str">
            <v>四川太极成华杉板桥南一路店</v>
          </cell>
          <cell r="C29">
            <v>46813.7</v>
          </cell>
          <cell r="D29">
            <v>2854.7102</v>
          </cell>
          <cell r="E29">
            <v>2292.9994</v>
          </cell>
          <cell r="F29">
            <v>21671.557362</v>
          </cell>
          <cell r="G29">
            <v>2854.7</v>
          </cell>
        </row>
        <row r="30">
          <cell r="A30">
            <v>512</v>
          </cell>
          <cell r="B30" t="str">
            <v>四川太极华阳正东中街店</v>
          </cell>
          <cell r="C30">
            <v>582.62</v>
          </cell>
          <cell r="D30">
            <v>49.2236</v>
          </cell>
          <cell r="E30">
            <v>39.3436</v>
          </cell>
          <cell r="F30">
            <v>341.6</v>
          </cell>
          <cell r="G30">
            <v>49.2</v>
          </cell>
        </row>
        <row r="31">
          <cell r="A31">
            <v>513</v>
          </cell>
          <cell r="B31" t="str">
            <v>四川太极武侯区顺和街店</v>
          </cell>
          <cell r="C31">
            <v>45987.59</v>
          </cell>
          <cell r="D31">
            <v>2531.3971</v>
          </cell>
          <cell r="E31">
            <v>2070.0175</v>
          </cell>
          <cell r="F31">
            <v>19204.577185</v>
          </cell>
          <cell r="G31">
            <v>2531.4</v>
          </cell>
        </row>
        <row r="32">
          <cell r="A32">
            <v>514</v>
          </cell>
          <cell r="B32" t="str">
            <v>四川太极新津邓双镇岷江店</v>
          </cell>
          <cell r="C32">
            <v>53978.75</v>
          </cell>
          <cell r="D32">
            <v>3054.4039</v>
          </cell>
          <cell r="E32">
            <v>2534.6353</v>
          </cell>
          <cell r="F32">
            <v>25098.051</v>
          </cell>
          <cell r="G32">
            <v>3054.4</v>
          </cell>
        </row>
        <row r="33">
          <cell r="A33">
            <v>515</v>
          </cell>
          <cell r="B33" t="str">
            <v>四川太极成华区崔家店路药店</v>
          </cell>
          <cell r="C33">
            <v>45650.4</v>
          </cell>
          <cell r="D33">
            <v>2414.9146</v>
          </cell>
          <cell r="E33">
            <v>1938.7332</v>
          </cell>
          <cell r="F33">
            <v>20411.435948</v>
          </cell>
          <cell r="G33">
            <v>2414.9</v>
          </cell>
        </row>
        <row r="34">
          <cell r="A34">
            <v>516</v>
          </cell>
          <cell r="B34" t="str">
            <v>四川太极武侯大道双楠段店</v>
          </cell>
          <cell r="C34">
            <v>18610.28</v>
          </cell>
          <cell r="D34">
            <v>1094.6802</v>
          </cell>
          <cell r="E34">
            <v>865.1</v>
          </cell>
          <cell r="F34">
            <v>8551.642424</v>
          </cell>
          <cell r="G34">
            <v>1094.7</v>
          </cell>
        </row>
        <row r="35">
          <cell r="A35">
            <v>517</v>
          </cell>
          <cell r="B35" t="str">
            <v>四川太极青羊区北东街店</v>
          </cell>
          <cell r="C35">
            <v>51674.29</v>
          </cell>
          <cell r="D35">
            <v>2385.2253</v>
          </cell>
          <cell r="E35">
            <v>1938.1455</v>
          </cell>
          <cell r="F35">
            <v>21630.30311</v>
          </cell>
          <cell r="G35">
            <v>2385.2</v>
          </cell>
        </row>
        <row r="36">
          <cell r="A36">
            <v>52</v>
          </cell>
          <cell r="B36" t="str">
            <v>四川太极崇州中心店</v>
          </cell>
          <cell r="C36">
            <v>68819.65</v>
          </cell>
          <cell r="D36">
            <v>3977.8219</v>
          </cell>
          <cell r="E36">
            <v>3269.1277</v>
          </cell>
          <cell r="F36">
            <v>27098.696962</v>
          </cell>
          <cell r="G36">
            <v>3977.8</v>
          </cell>
        </row>
        <row r="37">
          <cell r="A37">
            <v>539</v>
          </cell>
          <cell r="B37" t="str">
            <v>四川太极大邑县晋原镇子龙路店</v>
          </cell>
          <cell r="C37">
            <v>24123.64</v>
          </cell>
          <cell r="D37">
            <v>1394.3964</v>
          </cell>
          <cell r="E37">
            <v>1144.2288</v>
          </cell>
          <cell r="F37">
            <v>10931.570186</v>
          </cell>
          <cell r="G37">
            <v>1394.4</v>
          </cell>
        </row>
        <row r="38">
          <cell r="A38">
            <v>54</v>
          </cell>
          <cell r="B38" t="str">
            <v>四川太极怀远店</v>
          </cell>
          <cell r="C38">
            <v>81409.77</v>
          </cell>
          <cell r="D38">
            <v>4799.4401</v>
          </cell>
          <cell r="E38">
            <v>3905.1633</v>
          </cell>
          <cell r="F38">
            <v>33299.3919</v>
          </cell>
          <cell r="G38">
            <v>4799.4</v>
          </cell>
        </row>
        <row r="39">
          <cell r="A39">
            <v>541</v>
          </cell>
          <cell r="B39" t="str">
            <v>四川太极高新区府城大道西段店</v>
          </cell>
          <cell r="C39">
            <v>80155.85</v>
          </cell>
          <cell r="D39">
            <v>4394.5535</v>
          </cell>
          <cell r="E39">
            <v>3447.0267</v>
          </cell>
          <cell r="F39">
            <v>36275.992847</v>
          </cell>
          <cell r="G39">
            <v>4394.6</v>
          </cell>
        </row>
        <row r="40">
          <cell r="A40">
            <v>545</v>
          </cell>
          <cell r="B40" t="str">
            <v>四川太极龙潭西路店</v>
          </cell>
          <cell r="C40">
            <v>46867.52</v>
          </cell>
          <cell r="D40">
            <v>2406.7895</v>
          </cell>
          <cell r="E40">
            <v>1946.0221</v>
          </cell>
          <cell r="F40">
            <v>21611.525348</v>
          </cell>
          <cell r="G40">
            <v>2406.8</v>
          </cell>
        </row>
        <row r="41">
          <cell r="A41">
            <v>546</v>
          </cell>
          <cell r="B41" t="str">
            <v>四川太极锦江区楠丰路店</v>
          </cell>
          <cell r="C41">
            <v>26553.3</v>
          </cell>
          <cell r="D41">
            <v>1579.949</v>
          </cell>
          <cell r="E41">
            <v>1307.4726</v>
          </cell>
          <cell r="F41">
            <v>11529.468732</v>
          </cell>
          <cell r="G41">
            <v>1579.9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37768.91</v>
          </cell>
          <cell r="D42">
            <v>2232.2433</v>
          </cell>
          <cell r="E42">
            <v>1822.7675</v>
          </cell>
          <cell r="F42">
            <v>16920.289162</v>
          </cell>
          <cell r="G42">
            <v>2232.2</v>
          </cell>
        </row>
        <row r="43">
          <cell r="A43">
            <v>56</v>
          </cell>
          <cell r="B43" t="str">
            <v>四川太极三江店</v>
          </cell>
          <cell r="C43">
            <v>32127.69</v>
          </cell>
          <cell r="D43">
            <v>1889.0835</v>
          </cell>
          <cell r="E43">
            <v>1525.4811</v>
          </cell>
          <cell r="F43">
            <v>14231.871527</v>
          </cell>
          <cell r="G43">
            <v>1889.1</v>
          </cell>
        </row>
        <row r="44">
          <cell r="A44">
            <v>570</v>
          </cell>
          <cell r="B44" t="str">
            <v>四川太极青羊区浣花滨河路药店</v>
          </cell>
          <cell r="C44">
            <v>37751.15</v>
          </cell>
          <cell r="D44">
            <v>2171.6938</v>
          </cell>
          <cell r="E44">
            <v>1777.398</v>
          </cell>
          <cell r="F44">
            <v>17687.696124</v>
          </cell>
          <cell r="G44">
            <v>2171.7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149856.22</v>
          </cell>
          <cell r="D45">
            <v>8918.574</v>
          </cell>
          <cell r="E45">
            <v>7233.3406</v>
          </cell>
          <cell r="F45">
            <v>64094.820757</v>
          </cell>
          <cell r="G45">
            <v>8918.6</v>
          </cell>
        </row>
        <row r="46">
          <cell r="A46">
            <v>572</v>
          </cell>
          <cell r="B46" t="str">
            <v>四川太极郫县郫筒镇东大街药店</v>
          </cell>
          <cell r="C46">
            <v>30368.98</v>
          </cell>
          <cell r="D46">
            <v>1894.4287</v>
          </cell>
          <cell r="E46">
            <v>1532.8919</v>
          </cell>
          <cell r="F46">
            <v>13435.386512</v>
          </cell>
          <cell r="G46">
            <v>1894.4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32146.58</v>
          </cell>
          <cell r="D47">
            <v>1490.5659</v>
          </cell>
          <cell r="E47">
            <v>1189.5061</v>
          </cell>
          <cell r="F47">
            <v>13662.6614</v>
          </cell>
          <cell r="G47">
            <v>1490.6</v>
          </cell>
        </row>
        <row r="48">
          <cell r="A48">
            <v>577</v>
          </cell>
          <cell r="B48" t="str">
            <v>四川太极青羊区群和路药店</v>
          </cell>
          <cell r="C48">
            <v>21388.63</v>
          </cell>
          <cell r="D48">
            <v>1301.5595</v>
          </cell>
          <cell r="E48">
            <v>1028.0011</v>
          </cell>
          <cell r="F48">
            <v>9807.85178</v>
          </cell>
          <cell r="G48">
            <v>1301.6</v>
          </cell>
        </row>
        <row r="49">
          <cell r="A49">
            <v>578</v>
          </cell>
          <cell r="B49" t="str">
            <v>四川太极成华区华油路药店</v>
          </cell>
          <cell r="C49">
            <v>46159.74</v>
          </cell>
          <cell r="D49">
            <v>2628.2657</v>
          </cell>
          <cell r="E49">
            <v>2080.5533</v>
          </cell>
          <cell r="F49">
            <v>20252.855323</v>
          </cell>
          <cell r="G49">
            <v>2628.3</v>
          </cell>
        </row>
        <row r="50">
          <cell r="A50">
            <v>581</v>
          </cell>
          <cell r="B50" t="str">
            <v>四川太极成华区二环路北四段药店（汇融名城）</v>
          </cell>
          <cell r="C50">
            <v>50023.77</v>
          </cell>
          <cell r="D50">
            <v>2954.2555</v>
          </cell>
          <cell r="E50">
            <v>2375.0447</v>
          </cell>
          <cell r="F50">
            <v>21862.1323</v>
          </cell>
          <cell r="G50">
            <v>2954.3</v>
          </cell>
        </row>
        <row r="51">
          <cell r="A51">
            <v>582</v>
          </cell>
          <cell r="B51" t="str">
            <v>四川太极青羊区十二桥药店</v>
          </cell>
          <cell r="C51">
            <v>59021.07</v>
          </cell>
          <cell r="D51">
            <v>3258.6633</v>
          </cell>
          <cell r="E51">
            <v>2653.0775</v>
          </cell>
          <cell r="F51">
            <v>26875.930804</v>
          </cell>
          <cell r="G51">
            <v>3258.7</v>
          </cell>
        </row>
        <row r="52">
          <cell r="A52">
            <v>584</v>
          </cell>
          <cell r="B52" t="str">
            <v>四川太极高新区中和街道柳荫街药店</v>
          </cell>
          <cell r="C52">
            <v>30598.2</v>
          </cell>
          <cell r="D52">
            <v>1443.9079</v>
          </cell>
          <cell r="E52">
            <v>1160.5669</v>
          </cell>
          <cell r="F52">
            <v>13720.518</v>
          </cell>
          <cell r="G52">
            <v>1443.9</v>
          </cell>
        </row>
        <row r="53">
          <cell r="A53">
            <v>585</v>
          </cell>
          <cell r="B53" t="str">
            <v>四川太极成华区羊子山西路药店（兴元华盛）</v>
          </cell>
          <cell r="C53">
            <v>69190.79</v>
          </cell>
          <cell r="D53">
            <v>3890.7529</v>
          </cell>
          <cell r="E53">
            <v>3136.4347</v>
          </cell>
          <cell r="F53">
            <v>31851.506971</v>
          </cell>
          <cell r="G53">
            <v>3890.8</v>
          </cell>
        </row>
        <row r="54">
          <cell r="A54">
            <v>586</v>
          </cell>
          <cell r="B54" t="str">
            <v>四川太极邛崃市平乐镇台子街药店</v>
          </cell>
          <cell r="C54">
            <v>211.54</v>
          </cell>
          <cell r="D54">
            <v>10.809</v>
          </cell>
          <cell r="E54">
            <v>8.0366</v>
          </cell>
          <cell r="F54">
            <v>-3.6704</v>
          </cell>
          <cell r="G54">
            <v>10.8</v>
          </cell>
        </row>
        <row r="55">
          <cell r="A55">
            <v>587</v>
          </cell>
          <cell r="B55" t="str">
            <v>四川太极都江堰景中路店</v>
          </cell>
          <cell r="C55">
            <v>36795.9</v>
          </cell>
          <cell r="D55">
            <v>2235.787</v>
          </cell>
          <cell r="E55">
            <v>1807.3208</v>
          </cell>
          <cell r="F55">
            <v>16614.648247</v>
          </cell>
          <cell r="G55">
            <v>2235.8</v>
          </cell>
        </row>
        <row r="56">
          <cell r="A56">
            <v>588</v>
          </cell>
          <cell r="B56" t="str">
            <v>四川太极新津县正东街店</v>
          </cell>
          <cell r="C56">
            <v>24063.84</v>
          </cell>
          <cell r="D56">
            <v>1444.935</v>
          </cell>
          <cell r="E56">
            <v>1189.7654</v>
          </cell>
          <cell r="F56">
            <v>11231.1786</v>
          </cell>
          <cell r="G56">
            <v>1444.9</v>
          </cell>
        </row>
        <row r="57">
          <cell r="A57">
            <v>591</v>
          </cell>
          <cell r="B57" t="str">
            <v>四川太极邛崃市临邛镇长安大道药店</v>
          </cell>
          <cell r="C57">
            <v>51881.01</v>
          </cell>
          <cell r="D57">
            <v>3241.1194</v>
          </cell>
          <cell r="E57">
            <v>2627.5296</v>
          </cell>
          <cell r="F57">
            <v>22104.911062</v>
          </cell>
          <cell r="G57">
            <v>3241.1</v>
          </cell>
        </row>
        <row r="58">
          <cell r="A58">
            <v>594</v>
          </cell>
          <cell r="B58" t="str">
            <v>四川太极大邑县安仁镇千禧街药店</v>
          </cell>
          <cell r="C58">
            <v>57823.16</v>
          </cell>
          <cell r="D58">
            <v>3190.6714</v>
          </cell>
          <cell r="E58">
            <v>2539.3412</v>
          </cell>
          <cell r="F58">
            <v>26479.707</v>
          </cell>
          <cell r="G58">
            <v>3190.7</v>
          </cell>
        </row>
        <row r="59">
          <cell r="A59">
            <v>598</v>
          </cell>
          <cell r="B59" t="str">
            <v>四川太极锦江区水杉街药店</v>
          </cell>
          <cell r="C59">
            <v>35558.69</v>
          </cell>
          <cell r="D59">
            <v>2117.815</v>
          </cell>
          <cell r="E59">
            <v>1686.6488</v>
          </cell>
          <cell r="F59">
            <v>16042.34142</v>
          </cell>
          <cell r="G59">
            <v>2117.8</v>
          </cell>
        </row>
        <row r="60">
          <cell r="A60">
            <v>704</v>
          </cell>
          <cell r="B60" t="str">
            <v>四川太极都江堰奎光路中段药店</v>
          </cell>
          <cell r="C60">
            <v>29086.82</v>
          </cell>
          <cell r="D60">
            <v>1892.1599</v>
          </cell>
          <cell r="E60">
            <v>1513.2421</v>
          </cell>
          <cell r="F60">
            <v>13347.694284</v>
          </cell>
          <cell r="G60">
            <v>1892.2</v>
          </cell>
        </row>
        <row r="61">
          <cell r="A61">
            <v>706</v>
          </cell>
          <cell r="B61" t="str">
            <v>四川太极都江堰幸福镇翔风路药店</v>
          </cell>
          <cell r="C61">
            <v>39270.78</v>
          </cell>
          <cell r="D61">
            <v>2517.3846</v>
          </cell>
          <cell r="E61">
            <v>2040.6434</v>
          </cell>
          <cell r="F61">
            <v>19276.391012</v>
          </cell>
          <cell r="G61">
            <v>2517.4</v>
          </cell>
        </row>
        <row r="62">
          <cell r="A62">
            <v>707</v>
          </cell>
          <cell r="B62" t="str">
            <v>四川太极成华区万科路药店</v>
          </cell>
          <cell r="C62">
            <v>76529.9</v>
          </cell>
          <cell r="D62">
            <v>4641.6457</v>
          </cell>
          <cell r="E62">
            <v>3726.4987</v>
          </cell>
          <cell r="F62">
            <v>35492.785834</v>
          </cell>
          <cell r="G62">
            <v>4641.6</v>
          </cell>
        </row>
        <row r="63">
          <cell r="A63">
            <v>709</v>
          </cell>
          <cell r="B63" t="str">
            <v>四川太极新都区马超东路店</v>
          </cell>
          <cell r="C63">
            <v>34626.4</v>
          </cell>
          <cell r="D63">
            <v>1930.9171</v>
          </cell>
          <cell r="E63">
            <v>1559.9251</v>
          </cell>
          <cell r="F63">
            <v>15091.727295</v>
          </cell>
          <cell r="G63">
            <v>1930.9</v>
          </cell>
        </row>
        <row r="64">
          <cell r="A64">
            <v>710</v>
          </cell>
          <cell r="B64" t="str">
            <v>四川太极都江堰市蒲阳镇堰问道西路药店</v>
          </cell>
          <cell r="C64">
            <v>22700.88</v>
          </cell>
          <cell r="D64">
            <v>1251.7744</v>
          </cell>
          <cell r="E64">
            <v>1004.3106</v>
          </cell>
          <cell r="F64">
            <v>9589.156206</v>
          </cell>
          <cell r="G64">
            <v>1251.8</v>
          </cell>
        </row>
        <row r="65">
          <cell r="A65">
            <v>712</v>
          </cell>
          <cell r="B65" t="str">
            <v>四川太极成华区华泰路药店</v>
          </cell>
          <cell r="C65">
            <v>100431.72</v>
          </cell>
          <cell r="D65">
            <v>5615.4334</v>
          </cell>
          <cell r="E65">
            <v>4525.9974</v>
          </cell>
          <cell r="F65">
            <v>43953.558971</v>
          </cell>
          <cell r="G65">
            <v>5615.4</v>
          </cell>
        </row>
        <row r="66">
          <cell r="A66">
            <v>713</v>
          </cell>
          <cell r="B66" t="str">
            <v>四川太极都江堰聚源镇药店</v>
          </cell>
          <cell r="C66">
            <v>27381.64</v>
          </cell>
          <cell r="D66">
            <v>1947.2299</v>
          </cell>
          <cell r="E66">
            <v>1609.8479</v>
          </cell>
          <cell r="F66">
            <v>12001.835</v>
          </cell>
          <cell r="G66">
            <v>1947.2</v>
          </cell>
        </row>
        <row r="67">
          <cell r="A67">
            <v>714</v>
          </cell>
          <cell r="B67" t="str">
            <v>四川太极武侯区燃灯寺东街药店</v>
          </cell>
          <cell r="C67">
            <v>24328.95</v>
          </cell>
          <cell r="D67">
            <v>1039.9115</v>
          </cell>
          <cell r="E67">
            <v>860.5801</v>
          </cell>
          <cell r="F67">
            <v>8967.209862</v>
          </cell>
          <cell r="G67">
            <v>1039.9</v>
          </cell>
        </row>
        <row r="68">
          <cell r="A68">
            <v>715</v>
          </cell>
          <cell r="B68" t="str">
            <v>四川太极都江堰灌口镇外北街药店</v>
          </cell>
          <cell r="C68">
            <v>9605.41</v>
          </cell>
          <cell r="D68">
            <v>626.0665</v>
          </cell>
          <cell r="E68">
            <v>510.3787</v>
          </cell>
          <cell r="F68">
            <v>3846.76965</v>
          </cell>
          <cell r="G68">
            <v>626.1</v>
          </cell>
        </row>
        <row r="69">
          <cell r="A69">
            <v>716</v>
          </cell>
          <cell r="B69" t="str">
            <v>四川太极大邑县沙渠镇方圆路药店</v>
          </cell>
          <cell r="C69">
            <v>29564.39</v>
          </cell>
          <cell r="D69">
            <v>1571.8747</v>
          </cell>
          <cell r="E69">
            <v>1247.1111</v>
          </cell>
          <cell r="F69">
            <v>13807.2547</v>
          </cell>
          <cell r="G69">
            <v>1571.9</v>
          </cell>
        </row>
        <row r="70">
          <cell r="A70">
            <v>717</v>
          </cell>
          <cell r="B70" t="str">
            <v>四川太极大邑县晋原镇通达东路五段药店</v>
          </cell>
          <cell r="C70">
            <v>45259.57</v>
          </cell>
          <cell r="D70">
            <v>2696.2774</v>
          </cell>
          <cell r="E70">
            <v>2184.7918</v>
          </cell>
          <cell r="F70">
            <v>21828.911561</v>
          </cell>
          <cell r="G70">
            <v>2696.3</v>
          </cell>
        </row>
        <row r="71">
          <cell r="A71">
            <v>718</v>
          </cell>
          <cell r="B71" t="str">
            <v>四川太极龙泉驿区东街药店</v>
          </cell>
          <cell r="C71">
            <v>15172.22</v>
          </cell>
          <cell r="D71">
            <v>881.5095</v>
          </cell>
          <cell r="E71">
            <v>712.8633</v>
          </cell>
          <cell r="F71">
            <v>6854.3591</v>
          </cell>
          <cell r="G71">
            <v>881.5</v>
          </cell>
        </row>
        <row r="72">
          <cell r="A72">
            <v>719</v>
          </cell>
          <cell r="B72" t="str">
            <v>四川太极大邑县晋原镇内蒙古大道药店</v>
          </cell>
          <cell r="C72">
            <v>64288.41</v>
          </cell>
          <cell r="D72">
            <v>3972.9515</v>
          </cell>
          <cell r="E72">
            <v>3173.3317</v>
          </cell>
          <cell r="F72">
            <v>30452.2214</v>
          </cell>
          <cell r="G72">
            <v>3973</v>
          </cell>
        </row>
        <row r="73">
          <cell r="A73">
            <v>720</v>
          </cell>
          <cell r="B73" t="str">
            <v>四川太极大邑县新场镇文昌街药店</v>
          </cell>
          <cell r="C73">
            <v>29808.39</v>
          </cell>
          <cell r="D73">
            <v>1852.4975</v>
          </cell>
          <cell r="E73">
            <v>1473.9255</v>
          </cell>
          <cell r="F73">
            <v>13384.923</v>
          </cell>
          <cell r="G73">
            <v>1852.5</v>
          </cell>
        </row>
        <row r="74">
          <cell r="A74">
            <v>721</v>
          </cell>
          <cell r="B74" t="str">
            <v>四川太极邛崃市临邛镇洪川小区药店</v>
          </cell>
          <cell r="C74">
            <v>34289.46</v>
          </cell>
          <cell r="D74">
            <v>2202.5425</v>
          </cell>
          <cell r="E74">
            <v>1743.4005</v>
          </cell>
          <cell r="F74">
            <v>15934.5681</v>
          </cell>
          <cell r="G74">
            <v>2202.5</v>
          </cell>
        </row>
        <row r="75">
          <cell r="A75">
            <v>723</v>
          </cell>
          <cell r="B75" t="str">
            <v>四川太极锦江区柳翠路药店</v>
          </cell>
          <cell r="C75">
            <v>27000.47</v>
          </cell>
          <cell r="D75">
            <v>1647.6305</v>
          </cell>
          <cell r="E75">
            <v>1310.6567</v>
          </cell>
          <cell r="F75">
            <v>12611.9554</v>
          </cell>
          <cell r="G75">
            <v>1647.6</v>
          </cell>
        </row>
        <row r="76">
          <cell r="A76">
            <v>724</v>
          </cell>
          <cell r="B76" t="str">
            <v>四川太极锦江区观音桥街药店</v>
          </cell>
          <cell r="C76">
            <v>51408.79</v>
          </cell>
          <cell r="D76">
            <v>3003.6351</v>
          </cell>
          <cell r="E76">
            <v>2437.2985</v>
          </cell>
          <cell r="F76">
            <v>23847.407999</v>
          </cell>
          <cell r="G76">
            <v>3003.6</v>
          </cell>
        </row>
        <row r="77">
          <cell r="A77">
            <v>726</v>
          </cell>
          <cell r="B77" t="str">
            <v>四川太极金牛区交大路第三药店</v>
          </cell>
          <cell r="C77">
            <v>58087.38</v>
          </cell>
          <cell r="D77">
            <v>3015.956</v>
          </cell>
          <cell r="E77">
            <v>2446.817</v>
          </cell>
          <cell r="F77">
            <v>26535.369595</v>
          </cell>
          <cell r="G77">
            <v>3016</v>
          </cell>
        </row>
        <row r="78">
          <cell r="A78">
            <v>727</v>
          </cell>
          <cell r="B78" t="str">
            <v>四川太极金牛区黄苑东街药店</v>
          </cell>
          <cell r="C78">
            <v>21260.87</v>
          </cell>
          <cell r="D78">
            <v>1228.016</v>
          </cell>
          <cell r="E78">
            <v>1000.158</v>
          </cell>
          <cell r="F78">
            <v>9166.807924</v>
          </cell>
          <cell r="G78">
            <v>1228</v>
          </cell>
        </row>
        <row r="79">
          <cell r="A79">
            <v>730</v>
          </cell>
          <cell r="B79" t="str">
            <v>四川太极新都区新繁镇繁江北路药店</v>
          </cell>
          <cell r="C79">
            <v>51690.58</v>
          </cell>
          <cell r="D79">
            <v>2742.1269</v>
          </cell>
          <cell r="E79">
            <v>2194.7591</v>
          </cell>
          <cell r="F79">
            <v>23670.004348</v>
          </cell>
          <cell r="G79">
            <v>2742.1</v>
          </cell>
        </row>
        <row r="80">
          <cell r="A80">
            <v>732</v>
          </cell>
          <cell r="B80" t="str">
            <v>四川太极邛崃市羊安镇永康大道药店</v>
          </cell>
          <cell r="C80">
            <v>18273.2</v>
          </cell>
          <cell r="D80">
            <v>1016.0191</v>
          </cell>
          <cell r="E80">
            <v>800.8551</v>
          </cell>
          <cell r="F80">
            <v>7663.7775</v>
          </cell>
          <cell r="G80">
            <v>1016</v>
          </cell>
        </row>
        <row r="81">
          <cell r="A81">
            <v>734</v>
          </cell>
          <cell r="B81" t="str">
            <v>四川太极温江区柳城街道同兴东路药店</v>
          </cell>
          <cell r="C81">
            <v>45429.3</v>
          </cell>
          <cell r="D81">
            <v>2793.7964</v>
          </cell>
          <cell r="E81">
            <v>2241.679</v>
          </cell>
          <cell r="F81">
            <v>19777.051</v>
          </cell>
          <cell r="G81">
            <v>2793.8</v>
          </cell>
        </row>
        <row r="82">
          <cell r="A82">
            <v>737</v>
          </cell>
          <cell r="B82" t="str">
            <v>四川太极高新区大源北街药店</v>
          </cell>
          <cell r="C82">
            <v>24096.91</v>
          </cell>
          <cell r="D82">
            <v>1492.7362</v>
          </cell>
          <cell r="E82">
            <v>1199.8318</v>
          </cell>
          <cell r="F82">
            <v>10841.754502</v>
          </cell>
          <cell r="G82">
            <v>1492.7</v>
          </cell>
        </row>
        <row r="83">
          <cell r="A83">
            <v>738</v>
          </cell>
          <cell r="B83" t="str">
            <v>四川太极都江堰市蒲阳路药店</v>
          </cell>
          <cell r="C83">
            <v>25737.69</v>
          </cell>
          <cell r="D83">
            <v>1710.003</v>
          </cell>
          <cell r="E83">
            <v>1419.0046</v>
          </cell>
          <cell r="F83">
            <v>11103.373</v>
          </cell>
          <cell r="G83">
            <v>1710</v>
          </cell>
        </row>
        <row r="84">
          <cell r="A84">
            <v>740</v>
          </cell>
          <cell r="B84" t="str">
            <v>四川太极成华区华康路药店</v>
          </cell>
          <cell r="C84">
            <v>26133.18</v>
          </cell>
          <cell r="D84">
            <v>1554.8228</v>
          </cell>
          <cell r="E84">
            <v>1256.4108</v>
          </cell>
          <cell r="F84">
            <v>12532.583244</v>
          </cell>
          <cell r="G84">
            <v>1554.8</v>
          </cell>
        </row>
        <row r="85">
          <cell r="A85">
            <v>741</v>
          </cell>
          <cell r="B85" t="str">
            <v>四川太极成华区新怡路店
</v>
          </cell>
          <cell r="C85">
            <v>20956.59</v>
          </cell>
          <cell r="D85">
            <v>1382.4349</v>
          </cell>
          <cell r="E85">
            <v>1111.1623</v>
          </cell>
          <cell r="F85">
            <v>8311.862</v>
          </cell>
          <cell r="G85">
            <v>1382.4</v>
          </cell>
        </row>
        <row r="86">
          <cell r="A86">
            <v>742</v>
          </cell>
          <cell r="B86" t="str">
            <v>四川太极锦江区庆云南街药店</v>
          </cell>
          <cell r="C86">
            <v>40549.77</v>
          </cell>
          <cell r="D86">
            <v>2490.645</v>
          </cell>
          <cell r="E86">
            <v>2004.2988</v>
          </cell>
          <cell r="F86">
            <v>19741.2365</v>
          </cell>
          <cell r="G86">
            <v>2490.6</v>
          </cell>
        </row>
        <row r="87">
          <cell r="A87">
            <v>743</v>
          </cell>
          <cell r="B87" t="str">
            <v>四川太极成华区万宇路药店</v>
          </cell>
          <cell r="C87">
            <v>11225.81</v>
          </cell>
          <cell r="D87">
            <v>631.1713</v>
          </cell>
          <cell r="E87">
            <v>504.0497</v>
          </cell>
          <cell r="F87">
            <v>5007.713</v>
          </cell>
          <cell r="G87">
            <v>631.2</v>
          </cell>
        </row>
        <row r="88">
          <cell r="A88" t="str">
            <v>总计</v>
          </cell>
        </row>
        <row r="88">
          <cell r="C88">
            <v>4274994.73</v>
          </cell>
          <cell r="D88">
            <v>242225.2661</v>
          </cell>
          <cell r="E88">
            <v>196812.3239</v>
          </cell>
          <cell r="F88">
            <v>1864441.402643</v>
          </cell>
          <cell r="G88">
            <v>242225.3</v>
          </cell>
        </row>
        <row r="89">
          <cell r="A89" t="str">
            <v>业务部：</v>
          </cell>
          <cell r="B89" t="str">
            <v>商品部：</v>
          </cell>
        </row>
        <row r="89">
          <cell r="D89" t="str">
            <v>人事部：</v>
          </cell>
        </row>
        <row r="89">
          <cell r="F89" t="str">
            <v>董事长：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辅降</v>
          </cell>
        </row>
        <row r="1">
          <cell r="T1" t="str">
            <v>藏药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中山中智</v>
          </cell>
        </row>
        <row r="1">
          <cell r="AI1" t="str">
            <v>蚕蛾</v>
          </cell>
        </row>
        <row r="1">
          <cell r="AM1" t="str">
            <v>全安素+益力佳</v>
          </cell>
        </row>
        <row r="1">
          <cell r="AR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  <cell r="H2" t="str">
            <v>奖励</v>
          </cell>
          <cell r="I2" t="str">
            <v>处罚</v>
          </cell>
          <cell r="J2" t="str">
            <v>考核</v>
          </cell>
          <cell r="K2" t="str">
            <v>力争</v>
          </cell>
          <cell r="L2" t="str">
            <v>销量</v>
          </cell>
          <cell r="M2" t="str">
            <v>奖励</v>
          </cell>
          <cell r="N2" t="str">
            <v>处罚</v>
          </cell>
          <cell r="O2" t="str">
            <v>考核</v>
          </cell>
          <cell r="P2" t="str">
            <v>力争</v>
          </cell>
          <cell r="Q2" t="str">
            <v>销量</v>
          </cell>
          <cell r="R2" t="str">
            <v>奖励</v>
          </cell>
          <cell r="S2" t="str">
            <v>处罚</v>
          </cell>
          <cell r="T2" t="str">
            <v>考核</v>
          </cell>
          <cell r="U2" t="str">
            <v>力争</v>
          </cell>
          <cell r="V2" t="str">
            <v>销售额</v>
          </cell>
          <cell r="W2" t="str">
            <v>完成率</v>
          </cell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  <cell r="AF2" t="str">
            <v>销售额</v>
          </cell>
          <cell r="AG2" t="str">
            <v>奖励</v>
          </cell>
          <cell r="AH2" t="str">
            <v>处罚</v>
          </cell>
          <cell r="AI2" t="str">
            <v>考核</v>
          </cell>
          <cell r="AJ2" t="str">
            <v>力争</v>
          </cell>
          <cell r="AK2" t="str">
            <v>销量</v>
          </cell>
          <cell r="AL2" t="str">
            <v>奖励</v>
          </cell>
          <cell r="AM2" t="str">
            <v>考核</v>
          </cell>
          <cell r="AN2" t="str">
            <v>力争</v>
          </cell>
          <cell r="AO2" t="str">
            <v>销量</v>
          </cell>
          <cell r="AP2" t="str">
            <v>奖励</v>
          </cell>
          <cell r="AQ2" t="str">
            <v>处罚</v>
          </cell>
          <cell r="AR2" t="str">
            <v>内购</v>
          </cell>
        </row>
        <row r="2">
          <cell r="AU2" t="str">
            <v>提成除内购</v>
          </cell>
          <cell r="AV2" t="str">
            <v>衡康公司晒单</v>
          </cell>
          <cell r="AW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8</v>
          </cell>
          <cell r="F3">
            <v>10</v>
          </cell>
          <cell r="G3">
            <v>2.16</v>
          </cell>
          <cell r="H3">
            <v>129.6</v>
          </cell>
          <cell r="I3">
            <v>58.4</v>
          </cell>
          <cell r="J3">
            <v>23</v>
          </cell>
          <cell r="K3">
            <v>25.923545755</v>
          </cell>
          <cell r="L3">
            <v>24</v>
          </cell>
          <cell r="M3">
            <v>120</v>
          </cell>
        </row>
        <row r="3">
          <cell r="O3">
            <v>3</v>
          </cell>
          <cell r="P3">
            <v>5</v>
          </cell>
          <cell r="Q3">
            <v>3</v>
          </cell>
          <cell r="R3">
            <v>45</v>
          </cell>
        </row>
        <row r="3">
          <cell r="T3">
            <v>3540</v>
          </cell>
          <cell r="U3">
            <v>4248</v>
          </cell>
          <cell r="V3">
            <v>560</v>
          </cell>
          <cell r="W3">
            <v>0.15819209039548</v>
          </cell>
        </row>
        <row r="3"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23</v>
          </cell>
          <cell r="AD3">
            <v>28</v>
          </cell>
          <cell r="AE3">
            <v>10.3</v>
          </cell>
          <cell r="AF3">
            <v>623.9</v>
          </cell>
          <cell r="AG3">
            <v>31.195</v>
          </cell>
          <cell r="AH3">
            <v>38.1</v>
          </cell>
          <cell r="AI3">
            <v>4</v>
          </cell>
          <cell r="AJ3">
            <v>6</v>
          </cell>
        </row>
        <row r="3">
          <cell r="AL3">
            <v>0</v>
          </cell>
          <cell r="AM3">
            <v>4</v>
          </cell>
          <cell r="AN3">
            <v>6</v>
          </cell>
          <cell r="AO3">
            <v>9</v>
          </cell>
          <cell r="AP3">
            <v>180</v>
          </cell>
        </row>
        <row r="3">
          <cell r="AR3">
            <v>0</v>
          </cell>
          <cell r="AS3">
            <v>505.795</v>
          </cell>
          <cell r="AT3">
            <v>505.795</v>
          </cell>
          <cell r="AU3">
            <v>505.8</v>
          </cell>
          <cell r="AV3">
            <v>60</v>
          </cell>
          <cell r="AW3">
            <v>445.8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20</v>
          </cell>
          <cell r="F4">
            <v>24</v>
          </cell>
          <cell r="G4">
            <v>11.625</v>
          </cell>
          <cell r="H4">
            <v>697.5</v>
          </cell>
          <cell r="I4">
            <v>83.75</v>
          </cell>
          <cell r="J4">
            <v>120</v>
          </cell>
          <cell r="K4">
            <v>150</v>
          </cell>
          <cell r="L4">
            <v>169</v>
          </cell>
          <cell r="M4">
            <v>1183</v>
          </cell>
        </row>
        <row r="4">
          <cell r="O4">
            <v>8</v>
          </cell>
          <cell r="P4">
            <v>12</v>
          </cell>
          <cell r="Q4">
            <v>4</v>
          </cell>
          <cell r="R4">
            <v>60</v>
          </cell>
          <cell r="S4">
            <v>20</v>
          </cell>
          <cell r="T4">
            <v>5697</v>
          </cell>
          <cell r="U4">
            <v>6836</v>
          </cell>
          <cell r="V4">
            <v>9234.25</v>
          </cell>
          <cell r="W4">
            <v>1.62089696331402</v>
          </cell>
          <cell r="X4">
            <v>2308.5625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15</v>
          </cell>
          <cell r="AD4">
            <v>18</v>
          </cell>
          <cell r="AE4">
            <v>19.138889</v>
          </cell>
          <cell r="AF4">
            <v>1534.7</v>
          </cell>
          <cell r="AG4">
            <v>122.776</v>
          </cell>
        </row>
        <row r="4">
          <cell r="AI4">
            <v>11</v>
          </cell>
          <cell r="AJ4">
            <v>17</v>
          </cell>
        </row>
        <row r="4">
          <cell r="AL4">
            <v>0</v>
          </cell>
          <cell r="AM4">
            <v>7</v>
          </cell>
          <cell r="AN4">
            <v>11</v>
          </cell>
          <cell r="AO4">
            <v>5</v>
          </cell>
          <cell r="AP4">
            <v>75</v>
          </cell>
          <cell r="AQ4">
            <v>10</v>
          </cell>
          <cell r="AR4">
            <v>0</v>
          </cell>
          <cell r="AS4">
            <v>4446.8385</v>
          </cell>
          <cell r="AT4">
            <v>4446.8385</v>
          </cell>
          <cell r="AU4">
            <v>4446.8</v>
          </cell>
          <cell r="AV4">
            <v>330</v>
          </cell>
          <cell r="AW4">
            <v>4116.8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10</v>
          </cell>
          <cell r="F5">
            <v>12</v>
          </cell>
          <cell r="G5">
            <v>3</v>
          </cell>
          <cell r="H5">
            <v>180</v>
          </cell>
          <cell r="I5">
            <v>70</v>
          </cell>
          <cell r="J5">
            <v>29</v>
          </cell>
          <cell r="K5">
            <v>33.8837880825</v>
          </cell>
          <cell r="L5">
            <v>16</v>
          </cell>
          <cell r="M5">
            <v>80</v>
          </cell>
          <cell r="N5">
            <v>39</v>
          </cell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3479</v>
          </cell>
          <cell r="U5">
            <v>4174</v>
          </cell>
          <cell r="V5">
            <v>2216.75</v>
          </cell>
          <cell r="W5">
            <v>0.637180224202357</v>
          </cell>
          <cell r="X5">
            <v>332.5125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22</v>
          </cell>
          <cell r="AD5">
            <v>27</v>
          </cell>
          <cell r="AE5">
            <v>19.65</v>
          </cell>
          <cell r="AF5">
            <v>2113.55</v>
          </cell>
          <cell r="AG5">
            <v>105.6775</v>
          </cell>
          <cell r="AH5">
            <v>7.04999999999999</v>
          </cell>
          <cell r="AI5">
            <v>5</v>
          </cell>
          <cell r="AJ5">
            <v>8</v>
          </cell>
          <cell r="AK5">
            <v>4</v>
          </cell>
          <cell r="AL5">
            <v>32</v>
          </cell>
          <cell r="AM5">
            <v>4</v>
          </cell>
          <cell r="AN5">
            <v>6</v>
          </cell>
          <cell r="AO5">
            <v>2</v>
          </cell>
          <cell r="AP5">
            <v>30</v>
          </cell>
          <cell r="AQ5">
            <v>10</v>
          </cell>
          <cell r="AR5">
            <v>0</v>
          </cell>
          <cell r="AS5">
            <v>760.19</v>
          </cell>
          <cell r="AT5">
            <v>760.19</v>
          </cell>
          <cell r="AU5">
            <v>760.2</v>
          </cell>
          <cell r="AV5">
            <v>90</v>
          </cell>
          <cell r="AW5">
            <v>670.2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12</v>
          </cell>
          <cell r="G6">
            <v>2</v>
          </cell>
          <cell r="H6">
            <v>120</v>
          </cell>
          <cell r="I6">
            <v>80</v>
          </cell>
          <cell r="J6">
            <v>29</v>
          </cell>
          <cell r="K6">
            <v>33.59296349</v>
          </cell>
          <cell r="L6">
            <v>6</v>
          </cell>
          <cell r="M6">
            <v>30</v>
          </cell>
          <cell r="N6">
            <v>69</v>
          </cell>
          <cell r="O6">
            <v>4</v>
          </cell>
          <cell r="P6">
            <v>6</v>
          </cell>
          <cell r="Q6">
            <v>2</v>
          </cell>
          <cell r="R6">
            <v>30</v>
          </cell>
          <cell r="S6">
            <v>10</v>
          </cell>
          <cell r="T6">
            <v>2672</v>
          </cell>
          <cell r="U6">
            <v>3207</v>
          </cell>
          <cell r="V6">
            <v>3009</v>
          </cell>
          <cell r="W6">
            <v>1.12612275449102</v>
          </cell>
          <cell r="X6">
            <v>451.35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22</v>
          </cell>
          <cell r="AD6">
            <v>27</v>
          </cell>
          <cell r="AE6">
            <v>16.15</v>
          </cell>
          <cell r="AF6">
            <v>2012.9</v>
          </cell>
          <cell r="AG6">
            <v>100.645</v>
          </cell>
          <cell r="AH6">
            <v>17.55</v>
          </cell>
          <cell r="AI6">
            <v>5</v>
          </cell>
          <cell r="AJ6">
            <v>8</v>
          </cell>
          <cell r="AK6">
            <v>6</v>
          </cell>
          <cell r="AL6">
            <v>48</v>
          </cell>
          <cell r="AM6">
            <v>4</v>
          </cell>
          <cell r="AN6">
            <v>6</v>
          </cell>
          <cell r="AO6">
            <v>3</v>
          </cell>
          <cell r="AP6">
            <v>45</v>
          </cell>
          <cell r="AQ6">
            <v>5</v>
          </cell>
          <cell r="AR6">
            <v>0</v>
          </cell>
          <cell r="AS6">
            <v>824.995</v>
          </cell>
          <cell r="AT6">
            <v>824.995</v>
          </cell>
          <cell r="AU6">
            <v>825</v>
          </cell>
          <cell r="AV6">
            <v>60</v>
          </cell>
          <cell r="AW6">
            <v>765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10</v>
          </cell>
          <cell r="F7">
            <v>12</v>
          </cell>
          <cell r="G7">
            <v>4</v>
          </cell>
          <cell r="H7">
            <v>240</v>
          </cell>
          <cell r="I7">
            <v>60</v>
          </cell>
          <cell r="J7">
            <v>28</v>
          </cell>
          <cell r="K7">
            <v>31.9757324625</v>
          </cell>
          <cell r="L7">
            <v>37</v>
          </cell>
          <cell r="M7">
            <v>259</v>
          </cell>
        </row>
        <row r="7">
          <cell r="O7">
            <v>3</v>
          </cell>
          <cell r="P7">
            <v>5</v>
          </cell>
        </row>
        <row r="7">
          <cell r="R7">
            <v>0</v>
          </cell>
          <cell r="S7">
            <v>15</v>
          </cell>
          <cell r="T7">
            <v>2874</v>
          </cell>
          <cell r="U7">
            <v>3448</v>
          </cell>
          <cell r="V7">
            <v>2344.24</v>
          </cell>
          <cell r="W7">
            <v>0.815671537926235</v>
          </cell>
          <cell r="X7">
            <v>351.636</v>
          </cell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22</v>
          </cell>
          <cell r="AD7">
            <v>27</v>
          </cell>
          <cell r="AE7">
            <v>38.45</v>
          </cell>
          <cell r="AF7">
            <v>4136.1</v>
          </cell>
          <cell r="AG7">
            <v>330.888</v>
          </cell>
        </row>
        <row r="7">
          <cell r="AI7">
            <v>5</v>
          </cell>
          <cell r="AJ7">
            <v>8</v>
          </cell>
          <cell r="AK7">
            <v>3</v>
          </cell>
          <cell r="AL7">
            <v>24</v>
          </cell>
          <cell r="AM7">
            <v>4</v>
          </cell>
          <cell r="AN7">
            <v>6</v>
          </cell>
          <cell r="AO7">
            <v>2</v>
          </cell>
          <cell r="AP7">
            <v>30</v>
          </cell>
          <cell r="AQ7">
            <v>10</v>
          </cell>
          <cell r="AR7">
            <v>0</v>
          </cell>
          <cell r="AS7">
            <v>1235.524</v>
          </cell>
          <cell r="AT7">
            <v>1235.524</v>
          </cell>
          <cell r="AU7">
            <v>1235.5</v>
          </cell>
          <cell r="AV7">
            <v>120</v>
          </cell>
          <cell r="AW7">
            <v>1115.5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13</v>
          </cell>
          <cell r="G8">
            <v>12</v>
          </cell>
          <cell r="H8">
            <v>720</v>
          </cell>
        </row>
        <row r="8">
          <cell r="J8">
            <v>33</v>
          </cell>
          <cell r="K8">
            <v>38.172494065</v>
          </cell>
          <cell r="L8">
            <v>10</v>
          </cell>
          <cell r="M8">
            <v>50</v>
          </cell>
          <cell r="N8">
            <v>69</v>
          </cell>
          <cell r="O8">
            <v>4</v>
          </cell>
          <cell r="P8">
            <v>6</v>
          </cell>
        </row>
        <row r="8">
          <cell r="R8">
            <v>0</v>
          </cell>
          <cell r="S8">
            <v>20</v>
          </cell>
          <cell r="T8">
            <v>2689</v>
          </cell>
          <cell r="U8">
            <v>3227</v>
          </cell>
          <cell r="V8">
            <v>1787.43</v>
          </cell>
          <cell r="W8">
            <v>0.664719226478245</v>
          </cell>
          <cell r="X8">
            <v>268.1145</v>
          </cell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19</v>
          </cell>
          <cell r="AD8">
            <v>23</v>
          </cell>
          <cell r="AE8">
            <v>17</v>
          </cell>
          <cell r="AF8">
            <v>1840.5</v>
          </cell>
          <cell r="AG8">
            <v>92.025</v>
          </cell>
          <cell r="AH8">
            <v>6</v>
          </cell>
          <cell r="AI8">
            <v>5</v>
          </cell>
          <cell r="AJ8">
            <v>8</v>
          </cell>
          <cell r="AK8">
            <v>3</v>
          </cell>
          <cell r="AL8">
            <v>24</v>
          </cell>
          <cell r="AM8">
            <v>4</v>
          </cell>
          <cell r="AN8">
            <v>6</v>
          </cell>
          <cell r="AO8">
            <v>3</v>
          </cell>
          <cell r="AP8">
            <v>45</v>
          </cell>
          <cell r="AQ8">
            <v>5</v>
          </cell>
          <cell r="AR8">
            <v>4.32</v>
          </cell>
          <cell r="AS8">
            <v>1199.1395</v>
          </cell>
          <cell r="AT8">
            <v>1194.8195</v>
          </cell>
          <cell r="AU8">
            <v>1194.8</v>
          </cell>
          <cell r="AV8">
            <v>360</v>
          </cell>
          <cell r="AW8">
            <v>834.8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11</v>
          </cell>
          <cell r="G9">
            <v>3</v>
          </cell>
          <cell r="H9">
            <v>180</v>
          </cell>
          <cell r="I9">
            <v>60</v>
          </cell>
          <cell r="J9">
            <v>27</v>
          </cell>
          <cell r="K9">
            <v>31.29647605</v>
          </cell>
          <cell r="L9">
            <v>20</v>
          </cell>
          <cell r="M9">
            <v>100</v>
          </cell>
          <cell r="N9">
            <v>21</v>
          </cell>
          <cell r="O9">
            <v>3</v>
          </cell>
          <cell r="P9">
            <v>5</v>
          </cell>
        </row>
        <row r="9">
          <cell r="R9">
            <v>0</v>
          </cell>
          <cell r="S9">
            <v>15</v>
          </cell>
          <cell r="T9">
            <v>2521</v>
          </cell>
          <cell r="U9">
            <v>3025</v>
          </cell>
          <cell r="V9">
            <v>957.2</v>
          </cell>
          <cell r="W9">
            <v>0.379690598968663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21</v>
          </cell>
          <cell r="AD9">
            <v>25</v>
          </cell>
          <cell r="AE9">
            <v>2</v>
          </cell>
          <cell r="AF9">
            <v>229.71</v>
          </cell>
          <cell r="AG9">
            <v>11.4855</v>
          </cell>
          <cell r="AH9">
            <v>57</v>
          </cell>
          <cell r="AI9">
            <v>4</v>
          </cell>
          <cell r="AJ9">
            <v>6</v>
          </cell>
          <cell r="AK9">
            <v>9</v>
          </cell>
          <cell r="AL9">
            <v>108</v>
          </cell>
          <cell r="AM9">
            <v>5</v>
          </cell>
          <cell r="AN9">
            <v>7</v>
          </cell>
          <cell r="AO9">
            <v>4</v>
          </cell>
          <cell r="AP9">
            <v>60</v>
          </cell>
          <cell r="AQ9">
            <v>5</v>
          </cell>
          <cell r="AR9">
            <v>0</v>
          </cell>
          <cell r="AS9">
            <v>459.4855</v>
          </cell>
          <cell r="AT9">
            <v>459.4855</v>
          </cell>
          <cell r="AU9">
            <v>459.5</v>
          </cell>
          <cell r="AV9">
            <v>90</v>
          </cell>
          <cell r="AW9">
            <v>369.5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19</v>
          </cell>
          <cell r="G10">
            <v>8</v>
          </cell>
          <cell r="H10">
            <v>480</v>
          </cell>
          <cell r="I10">
            <v>80</v>
          </cell>
          <cell r="J10">
            <v>46</v>
          </cell>
          <cell r="K10">
            <v>52.72972226</v>
          </cell>
          <cell r="L10">
            <v>13</v>
          </cell>
          <cell r="M10">
            <v>65</v>
          </cell>
          <cell r="N10">
            <v>99</v>
          </cell>
          <cell r="O10">
            <v>6</v>
          </cell>
          <cell r="P10">
            <v>9</v>
          </cell>
          <cell r="Q10">
            <v>10</v>
          </cell>
          <cell r="R10">
            <v>250</v>
          </cell>
        </row>
        <row r="10">
          <cell r="T10">
            <v>4335</v>
          </cell>
          <cell r="U10">
            <v>5202</v>
          </cell>
          <cell r="V10">
            <v>2773.75</v>
          </cell>
          <cell r="W10">
            <v>0.639850057670127</v>
          </cell>
          <cell r="X10">
            <v>416.0625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32</v>
          </cell>
          <cell r="AD10">
            <v>39</v>
          </cell>
          <cell r="AE10">
            <v>21</v>
          </cell>
          <cell r="AF10">
            <v>2095.71</v>
          </cell>
          <cell r="AG10">
            <v>104.7855</v>
          </cell>
          <cell r="AH10">
            <v>33</v>
          </cell>
          <cell r="AI10">
            <v>7</v>
          </cell>
          <cell r="AJ10">
            <v>11</v>
          </cell>
          <cell r="AK10">
            <v>9</v>
          </cell>
          <cell r="AL10">
            <v>72</v>
          </cell>
          <cell r="AM10">
            <v>8</v>
          </cell>
          <cell r="AN10">
            <v>12</v>
          </cell>
          <cell r="AO10">
            <v>1</v>
          </cell>
          <cell r="AP10">
            <v>15</v>
          </cell>
          <cell r="AQ10">
            <v>35</v>
          </cell>
          <cell r="AR10">
            <v>0</v>
          </cell>
          <cell r="AS10">
            <v>1402.848</v>
          </cell>
          <cell r="AT10">
            <v>1402.848</v>
          </cell>
          <cell r="AU10">
            <v>1402.8</v>
          </cell>
          <cell r="AV10">
            <v>240</v>
          </cell>
          <cell r="AW10">
            <v>1162.8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8</v>
          </cell>
          <cell r="G11">
            <v>2</v>
          </cell>
          <cell r="H11">
            <v>120</v>
          </cell>
          <cell r="I11">
            <v>50</v>
          </cell>
          <cell r="J11">
            <v>21</v>
          </cell>
          <cell r="K11">
            <v>23.90069679</v>
          </cell>
          <cell r="L11">
            <v>23</v>
          </cell>
          <cell r="M11">
            <v>115</v>
          </cell>
        </row>
        <row r="11">
          <cell r="O11">
            <v>3</v>
          </cell>
          <cell r="P11">
            <v>5</v>
          </cell>
        </row>
        <row r="11">
          <cell r="R11">
            <v>0</v>
          </cell>
          <cell r="S11">
            <v>15</v>
          </cell>
          <cell r="T11">
            <v>1748</v>
          </cell>
          <cell r="U11">
            <v>2098</v>
          </cell>
          <cell r="V11">
            <v>135</v>
          </cell>
          <cell r="W11">
            <v>0.0772311212814645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13</v>
          </cell>
          <cell r="AD11">
            <v>16</v>
          </cell>
          <cell r="AE11">
            <v>2</v>
          </cell>
          <cell r="AF11">
            <v>171</v>
          </cell>
          <cell r="AG11">
            <v>8.55</v>
          </cell>
          <cell r="AH11">
            <v>33</v>
          </cell>
          <cell r="AI11">
            <v>3</v>
          </cell>
          <cell r="AJ11">
            <v>5</v>
          </cell>
        </row>
        <row r="11">
          <cell r="AL11">
            <v>0</v>
          </cell>
          <cell r="AM11">
            <v>3</v>
          </cell>
          <cell r="AN11">
            <v>5</v>
          </cell>
          <cell r="AO11">
            <v>6</v>
          </cell>
          <cell r="AP11">
            <v>120</v>
          </cell>
        </row>
        <row r="11">
          <cell r="AR11">
            <v>0</v>
          </cell>
          <cell r="AS11">
            <v>363.55</v>
          </cell>
          <cell r="AT11">
            <v>363.55</v>
          </cell>
          <cell r="AU11">
            <v>363.6</v>
          </cell>
          <cell r="AV11">
            <v>60</v>
          </cell>
          <cell r="AW11">
            <v>303.6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16</v>
          </cell>
          <cell r="G12">
            <v>9</v>
          </cell>
          <cell r="H12">
            <v>540</v>
          </cell>
          <cell r="I12">
            <v>40</v>
          </cell>
          <cell r="J12">
            <v>38</v>
          </cell>
          <cell r="K12">
            <v>43.43904108</v>
          </cell>
          <cell r="L12">
            <v>14</v>
          </cell>
          <cell r="M12">
            <v>70</v>
          </cell>
          <cell r="N12">
            <v>72</v>
          </cell>
          <cell r="O12">
            <v>4</v>
          </cell>
          <cell r="P12">
            <v>6</v>
          </cell>
          <cell r="Q12">
            <v>5</v>
          </cell>
          <cell r="R12">
            <v>75</v>
          </cell>
        </row>
        <row r="12">
          <cell r="T12">
            <v>3428</v>
          </cell>
          <cell r="U12">
            <v>4114</v>
          </cell>
          <cell r="V12">
            <v>2526.61</v>
          </cell>
          <cell r="W12">
            <v>0.737050758459743</v>
          </cell>
          <cell r="X12">
            <v>378.9915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23</v>
          </cell>
          <cell r="AD12">
            <v>28</v>
          </cell>
          <cell r="AE12">
            <v>27.6</v>
          </cell>
          <cell r="AF12">
            <v>2588.63</v>
          </cell>
          <cell r="AG12">
            <v>129.4315</v>
          </cell>
        </row>
        <row r="12">
          <cell r="AI12">
            <v>6</v>
          </cell>
          <cell r="AJ12">
            <v>9</v>
          </cell>
          <cell r="AK12">
            <v>6</v>
          </cell>
          <cell r="AL12">
            <v>48</v>
          </cell>
          <cell r="AM12">
            <v>6</v>
          </cell>
          <cell r="AN12">
            <v>9</v>
          </cell>
          <cell r="AO12">
            <v>6</v>
          </cell>
          <cell r="AP12">
            <v>90</v>
          </cell>
        </row>
        <row r="12">
          <cell r="AR12">
            <v>0</v>
          </cell>
          <cell r="AS12">
            <v>1331.423</v>
          </cell>
          <cell r="AT12">
            <v>1331.423</v>
          </cell>
          <cell r="AU12">
            <v>1331.4</v>
          </cell>
          <cell r="AV12">
            <v>270</v>
          </cell>
          <cell r="AW12">
            <v>1061.4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4</v>
          </cell>
          <cell r="F13">
            <v>5</v>
          </cell>
        </row>
        <row r="13">
          <cell r="H13">
            <v>0</v>
          </cell>
          <cell r="I13">
            <v>40</v>
          </cell>
          <cell r="J13">
            <v>13</v>
          </cell>
          <cell r="K13">
            <v>14.91382238</v>
          </cell>
          <cell r="L13">
            <v>1</v>
          </cell>
          <cell r="M13">
            <v>5</v>
          </cell>
          <cell r="N13">
            <v>36</v>
          </cell>
          <cell r="O13">
            <v>2</v>
          </cell>
          <cell r="P13">
            <v>3</v>
          </cell>
        </row>
        <row r="13">
          <cell r="R13">
            <v>0</v>
          </cell>
          <cell r="S13">
            <v>10</v>
          </cell>
          <cell r="T13">
            <v>1411</v>
          </cell>
          <cell r="U13">
            <v>1693</v>
          </cell>
          <cell r="V13">
            <v>919.38</v>
          </cell>
          <cell r="W13">
            <v>0.651580439404678</v>
          </cell>
          <cell r="X13">
            <v>137.907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9</v>
          </cell>
          <cell r="AD13">
            <v>11</v>
          </cell>
          <cell r="AE13">
            <v>6.3</v>
          </cell>
          <cell r="AF13">
            <v>661</v>
          </cell>
          <cell r="AG13">
            <v>33.05</v>
          </cell>
          <cell r="AH13">
            <v>8.1</v>
          </cell>
          <cell r="AI13">
            <v>2</v>
          </cell>
          <cell r="AJ13">
            <v>3</v>
          </cell>
        </row>
        <row r="13">
          <cell r="AL13">
            <v>0</v>
          </cell>
          <cell r="AM13">
            <v>2</v>
          </cell>
          <cell r="AN13">
            <v>3</v>
          </cell>
          <cell r="AO13">
            <v>1</v>
          </cell>
          <cell r="AP13">
            <v>15</v>
          </cell>
          <cell r="AQ13">
            <v>5</v>
          </cell>
          <cell r="AR13">
            <v>0</v>
          </cell>
          <cell r="AS13">
            <v>190.957</v>
          </cell>
          <cell r="AT13">
            <v>190.957</v>
          </cell>
          <cell r="AU13">
            <v>191</v>
          </cell>
          <cell r="AV13">
            <v>0</v>
          </cell>
          <cell r="AW13">
            <v>191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13</v>
          </cell>
          <cell r="F14">
            <v>16</v>
          </cell>
          <cell r="G14">
            <v>5</v>
          </cell>
          <cell r="H14">
            <v>300</v>
          </cell>
          <cell r="I14">
            <v>80</v>
          </cell>
          <cell r="J14">
            <v>37</v>
          </cell>
          <cell r="K14">
            <v>42.0612095775</v>
          </cell>
          <cell r="L14">
            <v>39</v>
          </cell>
          <cell r="M14">
            <v>195</v>
          </cell>
        </row>
        <row r="14">
          <cell r="O14">
            <v>4</v>
          </cell>
          <cell r="P14">
            <v>6</v>
          </cell>
          <cell r="Q14">
            <v>5</v>
          </cell>
          <cell r="R14">
            <v>75</v>
          </cell>
        </row>
        <row r="14">
          <cell r="T14">
            <v>3176</v>
          </cell>
          <cell r="U14">
            <v>3811</v>
          </cell>
          <cell r="V14">
            <v>2492.5</v>
          </cell>
          <cell r="W14">
            <v>0.784792191435768</v>
          </cell>
          <cell r="X14">
            <v>373.875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17</v>
          </cell>
          <cell r="AD14">
            <v>20</v>
          </cell>
          <cell r="AE14">
            <v>27</v>
          </cell>
          <cell r="AF14">
            <v>1733.32</v>
          </cell>
          <cell r="AG14">
            <v>138.6656</v>
          </cell>
        </row>
        <row r="14">
          <cell r="AI14">
            <v>6</v>
          </cell>
          <cell r="AJ14">
            <v>9</v>
          </cell>
          <cell r="AK14">
            <v>1</v>
          </cell>
          <cell r="AL14">
            <v>8</v>
          </cell>
          <cell r="AM14">
            <v>4</v>
          </cell>
          <cell r="AN14">
            <v>7</v>
          </cell>
          <cell r="AO14">
            <v>7</v>
          </cell>
          <cell r="AP14">
            <v>140</v>
          </cell>
        </row>
        <row r="14">
          <cell r="AR14">
            <v>0</v>
          </cell>
          <cell r="AS14">
            <v>1230.5406</v>
          </cell>
          <cell r="AT14">
            <v>1230.5406</v>
          </cell>
          <cell r="AU14">
            <v>1230.5</v>
          </cell>
          <cell r="AV14">
            <v>150</v>
          </cell>
          <cell r="AW14">
            <v>1080.5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3</v>
          </cell>
          <cell r="F15">
            <v>4</v>
          </cell>
        </row>
        <row r="15">
          <cell r="H15">
            <v>0</v>
          </cell>
          <cell r="I15">
            <v>30</v>
          </cell>
          <cell r="J15">
            <v>10</v>
          </cell>
          <cell r="K15">
            <v>11.3692880675</v>
          </cell>
          <cell r="L15">
            <v>4</v>
          </cell>
          <cell r="M15">
            <v>20</v>
          </cell>
          <cell r="N15">
            <v>18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1165</v>
          </cell>
          <cell r="U15">
            <v>1398</v>
          </cell>
          <cell r="V15">
            <v>226</v>
          </cell>
          <cell r="W15">
            <v>0.193991416309013</v>
          </cell>
        </row>
        <row r="15"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7</v>
          </cell>
          <cell r="AD15">
            <v>8</v>
          </cell>
          <cell r="AE15">
            <v>19</v>
          </cell>
          <cell r="AF15">
            <v>1218.96</v>
          </cell>
          <cell r="AG15">
            <v>97.5168</v>
          </cell>
        </row>
        <row r="15">
          <cell r="AI15">
            <v>2</v>
          </cell>
          <cell r="AJ15">
            <v>3</v>
          </cell>
        </row>
        <row r="15">
          <cell r="AL15">
            <v>0</v>
          </cell>
          <cell r="AM15">
            <v>2</v>
          </cell>
          <cell r="AN15">
            <v>3</v>
          </cell>
          <cell r="AO15">
            <v>2</v>
          </cell>
          <cell r="AP15">
            <v>30</v>
          </cell>
        </row>
        <row r="15">
          <cell r="AR15">
            <v>3.54</v>
          </cell>
          <cell r="AS15">
            <v>147.5168</v>
          </cell>
          <cell r="AT15">
            <v>143.9768</v>
          </cell>
          <cell r="AU15">
            <v>144</v>
          </cell>
          <cell r="AV15">
            <v>0</v>
          </cell>
          <cell r="AW15">
            <v>144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8</v>
          </cell>
          <cell r="F16">
            <v>10</v>
          </cell>
        </row>
        <row r="16">
          <cell r="H16">
            <v>0</v>
          </cell>
          <cell r="I16">
            <v>80</v>
          </cell>
          <cell r="J16">
            <v>22</v>
          </cell>
          <cell r="K16">
            <v>25.310701325</v>
          </cell>
          <cell r="L16">
            <v>4</v>
          </cell>
          <cell r="M16">
            <v>20</v>
          </cell>
          <cell r="N16">
            <v>54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2554</v>
          </cell>
          <cell r="U16">
            <v>3065</v>
          </cell>
          <cell r="V16">
            <v>917.5</v>
          </cell>
          <cell r="W16">
            <v>0.359240407204385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19</v>
          </cell>
          <cell r="AD16">
            <v>23</v>
          </cell>
          <cell r="AE16">
            <v>16.55</v>
          </cell>
          <cell r="AF16">
            <v>2315.04</v>
          </cell>
          <cell r="AG16">
            <v>115.752</v>
          </cell>
          <cell r="AH16">
            <v>7.35</v>
          </cell>
          <cell r="AI16">
            <v>4</v>
          </cell>
          <cell r="AJ16">
            <v>6</v>
          </cell>
          <cell r="AK16">
            <v>7</v>
          </cell>
          <cell r="AL16">
            <v>84</v>
          </cell>
          <cell r="AM16">
            <v>4</v>
          </cell>
          <cell r="AN16">
            <v>7</v>
          </cell>
          <cell r="AO16">
            <v>9</v>
          </cell>
          <cell r="AP16">
            <v>180</v>
          </cell>
        </row>
        <row r="16">
          <cell r="AR16">
            <v>0</v>
          </cell>
          <cell r="AS16">
            <v>399.752</v>
          </cell>
          <cell r="AT16">
            <v>399.752</v>
          </cell>
          <cell r="AU16">
            <v>399.8</v>
          </cell>
          <cell r="AV16">
            <v>0</v>
          </cell>
          <cell r="AW16">
            <v>399.8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9</v>
          </cell>
          <cell r="F17">
            <v>11</v>
          </cell>
          <cell r="G17">
            <v>2</v>
          </cell>
          <cell r="H17">
            <v>120</v>
          </cell>
          <cell r="I17">
            <v>70</v>
          </cell>
          <cell r="J17">
            <v>27</v>
          </cell>
          <cell r="K17">
            <v>30.889998315</v>
          </cell>
          <cell r="L17">
            <v>37</v>
          </cell>
          <cell r="M17">
            <v>259</v>
          </cell>
        </row>
        <row r="17">
          <cell r="O17">
            <v>3</v>
          </cell>
          <cell r="P17">
            <v>5</v>
          </cell>
          <cell r="Q17">
            <v>12</v>
          </cell>
          <cell r="R17">
            <v>300</v>
          </cell>
        </row>
        <row r="17">
          <cell r="T17">
            <v>2340</v>
          </cell>
          <cell r="U17">
            <v>2808</v>
          </cell>
          <cell r="V17">
            <v>3858</v>
          </cell>
          <cell r="W17">
            <v>1.64871794871795</v>
          </cell>
          <cell r="X17">
            <v>964.5</v>
          </cell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12</v>
          </cell>
          <cell r="AD17">
            <v>15</v>
          </cell>
          <cell r="AE17">
            <v>26</v>
          </cell>
          <cell r="AF17">
            <v>2674</v>
          </cell>
          <cell r="AG17">
            <v>213.92</v>
          </cell>
        </row>
        <row r="17">
          <cell r="AI17">
            <v>4</v>
          </cell>
          <cell r="AJ17">
            <v>6</v>
          </cell>
          <cell r="AK17">
            <v>3</v>
          </cell>
          <cell r="AL17">
            <v>24</v>
          </cell>
          <cell r="AM17">
            <v>7</v>
          </cell>
          <cell r="AN17">
            <v>11</v>
          </cell>
          <cell r="AO17">
            <v>7</v>
          </cell>
          <cell r="AP17">
            <v>105</v>
          </cell>
        </row>
        <row r="17">
          <cell r="AR17">
            <v>34.123</v>
          </cell>
          <cell r="AS17">
            <v>1986.42</v>
          </cell>
          <cell r="AT17">
            <v>1952.297</v>
          </cell>
          <cell r="AU17">
            <v>1952.3</v>
          </cell>
          <cell r="AV17">
            <v>60</v>
          </cell>
          <cell r="AW17">
            <v>1892.3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26</v>
          </cell>
          <cell r="F18">
            <v>34</v>
          </cell>
          <cell r="G18">
            <v>15</v>
          </cell>
          <cell r="H18">
            <v>900</v>
          </cell>
          <cell r="I18">
            <v>110</v>
          </cell>
          <cell r="J18">
            <v>69</v>
          </cell>
          <cell r="K18">
            <v>75</v>
          </cell>
          <cell r="L18">
            <v>99</v>
          </cell>
          <cell r="M18">
            <v>693</v>
          </cell>
        </row>
        <row r="18">
          <cell r="O18">
            <v>9</v>
          </cell>
          <cell r="P18">
            <v>14</v>
          </cell>
          <cell r="Q18">
            <v>6</v>
          </cell>
          <cell r="R18">
            <v>90</v>
          </cell>
          <cell r="S18">
            <v>15</v>
          </cell>
          <cell r="T18">
            <v>8550</v>
          </cell>
          <cell r="U18">
            <v>10260</v>
          </cell>
          <cell r="V18">
            <v>13529.98</v>
          </cell>
          <cell r="W18">
            <v>1.58245380116959</v>
          </cell>
          <cell r="X18">
            <v>3382.495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50</v>
          </cell>
          <cell r="AD18">
            <v>60</v>
          </cell>
          <cell r="AE18">
            <v>13.15</v>
          </cell>
          <cell r="AF18">
            <v>1109.93</v>
          </cell>
          <cell r="AG18">
            <v>55.4965</v>
          </cell>
          <cell r="AH18">
            <v>110.55</v>
          </cell>
          <cell r="AI18">
            <v>15</v>
          </cell>
          <cell r="AJ18">
            <v>23</v>
          </cell>
          <cell r="AK18">
            <v>10</v>
          </cell>
          <cell r="AL18">
            <v>80</v>
          </cell>
          <cell r="AM18">
            <v>16</v>
          </cell>
          <cell r="AN18">
            <v>24</v>
          </cell>
          <cell r="AO18">
            <v>15</v>
          </cell>
          <cell r="AP18">
            <v>225</v>
          </cell>
          <cell r="AQ18">
            <v>5</v>
          </cell>
          <cell r="AR18">
            <v>0</v>
          </cell>
          <cell r="AS18">
            <v>5425.9915</v>
          </cell>
          <cell r="AT18">
            <v>5425.9915</v>
          </cell>
          <cell r="AU18">
            <v>5426</v>
          </cell>
          <cell r="AV18">
            <v>420</v>
          </cell>
          <cell r="AW18">
            <v>5006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28</v>
          </cell>
          <cell r="F19">
            <v>35</v>
          </cell>
          <cell r="G19">
            <v>19.452966</v>
          </cell>
          <cell r="H19">
            <v>1167.17796</v>
          </cell>
          <cell r="I19">
            <v>85.47</v>
          </cell>
          <cell r="J19">
            <v>72</v>
          </cell>
          <cell r="K19">
            <v>82.7126079925</v>
          </cell>
          <cell r="L19">
            <v>29</v>
          </cell>
          <cell r="M19">
            <v>145</v>
          </cell>
          <cell r="N19">
            <v>129</v>
          </cell>
          <cell r="O19">
            <v>9</v>
          </cell>
          <cell r="P19">
            <v>14</v>
          </cell>
          <cell r="Q19">
            <v>4</v>
          </cell>
          <cell r="R19">
            <v>60</v>
          </cell>
          <cell r="S19">
            <v>25</v>
          </cell>
          <cell r="T19">
            <v>8550</v>
          </cell>
          <cell r="U19">
            <v>10260</v>
          </cell>
          <cell r="V19">
            <v>7624.65</v>
          </cell>
          <cell r="W19">
            <v>0.891771929824561</v>
          </cell>
          <cell r="X19">
            <v>1143.6975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39</v>
          </cell>
          <cell r="AD19">
            <v>46</v>
          </cell>
          <cell r="AE19">
            <v>50</v>
          </cell>
          <cell r="AF19">
            <v>4732.32</v>
          </cell>
          <cell r="AG19">
            <v>378.5856</v>
          </cell>
        </row>
        <row r="19">
          <cell r="AI19">
            <v>15</v>
          </cell>
          <cell r="AJ19">
            <v>23</v>
          </cell>
          <cell r="AK19">
            <v>19</v>
          </cell>
          <cell r="AL19">
            <v>152</v>
          </cell>
          <cell r="AM19">
            <v>14</v>
          </cell>
          <cell r="AN19">
            <v>21</v>
          </cell>
          <cell r="AO19">
            <v>8</v>
          </cell>
          <cell r="AP19">
            <v>120</v>
          </cell>
          <cell r="AQ19">
            <v>30</v>
          </cell>
          <cell r="AR19">
            <v>0</v>
          </cell>
          <cell r="AS19">
            <v>3166.46106</v>
          </cell>
          <cell r="AT19">
            <v>3166.46106</v>
          </cell>
          <cell r="AU19">
            <v>3166.5</v>
          </cell>
          <cell r="AV19">
            <v>540</v>
          </cell>
          <cell r="AW19">
            <v>2626.5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6</v>
          </cell>
          <cell r="F20">
            <v>7</v>
          </cell>
          <cell r="G20">
            <v>6</v>
          </cell>
          <cell r="H20">
            <v>360</v>
          </cell>
        </row>
        <row r="20">
          <cell r="J20">
            <v>18</v>
          </cell>
          <cell r="K20">
            <v>20.406245955</v>
          </cell>
          <cell r="L20">
            <v>1</v>
          </cell>
          <cell r="M20">
            <v>5</v>
          </cell>
          <cell r="N20">
            <v>51</v>
          </cell>
          <cell r="O20">
            <v>2</v>
          </cell>
          <cell r="P20">
            <v>3</v>
          </cell>
        </row>
        <row r="20">
          <cell r="R20">
            <v>0</v>
          </cell>
          <cell r="S20">
            <v>10</v>
          </cell>
          <cell r="T20">
            <v>1890</v>
          </cell>
          <cell r="U20">
            <v>2268</v>
          </cell>
          <cell r="V20">
            <v>2409.31</v>
          </cell>
          <cell r="W20">
            <v>1.2747671957672</v>
          </cell>
          <cell r="X20">
            <v>602.3275</v>
          </cell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15</v>
          </cell>
          <cell r="AD20">
            <v>18</v>
          </cell>
          <cell r="AE20">
            <v>6.45</v>
          </cell>
          <cell r="AF20">
            <v>388.8</v>
          </cell>
          <cell r="AG20">
            <v>19.44</v>
          </cell>
          <cell r="AH20">
            <v>25.65</v>
          </cell>
          <cell r="AI20">
            <v>3</v>
          </cell>
          <cell r="AJ20">
            <v>5</v>
          </cell>
        </row>
        <row r="20">
          <cell r="AL20">
            <v>0</v>
          </cell>
          <cell r="AM20">
            <v>2</v>
          </cell>
          <cell r="AN20">
            <v>3</v>
          </cell>
          <cell r="AO20">
            <v>7</v>
          </cell>
          <cell r="AP20">
            <v>140</v>
          </cell>
        </row>
        <row r="20">
          <cell r="AR20">
            <v>0</v>
          </cell>
          <cell r="AS20">
            <v>1126.7675</v>
          </cell>
          <cell r="AT20">
            <v>1126.7675</v>
          </cell>
          <cell r="AU20">
            <v>1126.8</v>
          </cell>
          <cell r="AV20">
            <v>180</v>
          </cell>
          <cell r="AW20">
            <v>946.8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10</v>
          </cell>
          <cell r="F21">
            <v>12</v>
          </cell>
          <cell r="G21">
            <v>4</v>
          </cell>
          <cell r="H21">
            <v>240</v>
          </cell>
          <cell r="I21">
            <v>60</v>
          </cell>
          <cell r="J21">
            <v>29</v>
          </cell>
          <cell r="K21">
            <v>32.901347625</v>
          </cell>
          <cell r="L21">
            <v>20</v>
          </cell>
          <cell r="M21">
            <v>100</v>
          </cell>
          <cell r="N21">
            <v>27</v>
          </cell>
          <cell r="O21">
            <v>3</v>
          </cell>
          <cell r="P21">
            <v>5</v>
          </cell>
        </row>
        <row r="21">
          <cell r="R21">
            <v>0</v>
          </cell>
          <cell r="S21">
            <v>15</v>
          </cell>
          <cell r="T21">
            <v>2340</v>
          </cell>
          <cell r="U21">
            <v>2808</v>
          </cell>
          <cell r="V21">
            <v>1862</v>
          </cell>
          <cell r="W21">
            <v>0.795726495726496</v>
          </cell>
          <cell r="X21">
            <v>279.3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22</v>
          </cell>
          <cell r="AD21">
            <v>27</v>
          </cell>
          <cell r="AE21">
            <v>8</v>
          </cell>
          <cell r="AF21">
            <v>802</v>
          </cell>
          <cell r="AG21">
            <v>40.1</v>
          </cell>
          <cell r="AH21">
            <v>42</v>
          </cell>
          <cell r="AI21">
            <v>5</v>
          </cell>
          <cell r="AJ21">
            <v>8</v>
          </cell>
          <cell r="AK21">
            <v>2</v>
          </cell>
          <cell r="AL21">
            <v>16</v>
          </cell>
          <cell r="AM21">
            <v>4</v>
          </cell>
          <cell r="AN21">
            <v>5</v>
          </cell>
          <cell r="AO21">
            <v>2</v>
          </cell>
          <cell r="AP21">
            <v>30</v>
          </cell>
          <cell r="AQ21">
            <v>10</v>
          </cell>
          <cell r="AR21">
            <v>0.64</v>
          </cell>
          <cell r="AS21">
            <v>705.4</v>
          </cell>
          <cell r="AT21">
            <v>704.76</v>
          </cell>
          <cell r="AU21">
            <v>704.8</v>
          </cell>
          <cell r="AV21">
            <v>120</v>
          </cell>
          <cell r="AW21">
            <v>584.8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5</v>
          </cell>
          <cell r="F22">
            <v>6</v>
          </cell>
          <cell r="G22">
            <v>2</v>
          </cell>
          <cell r="H22">
            <v>120</v>
          </cell>
          <cell r="I22">
            <v>30</v>
          </cell>
          <cell r="J22">
            <v>13</v>
          </cell>
          <cell r="K22">
            <v>15.17844336</v>
          </cell>
        </row>
        <row r="22">
          <cell r="M22">
            <v>0</v>
          </cell>
          <cell r="N22">
            <v>39</v>
          </cell>
          <cell r="O22">
            <v>2</v>
          </cell>
          <cell r="P22">
            <v>3</v>
          </cell>
          <cell r="Q22">
            <v>1</v>
          </cell>
          <cell r="R22">
            <v>15</v>
          </cell>
          <cell r="S22">
            <v>5</v>
          </cell>
          <cell r="T22">
            <v>1120</v>
          </cell>
          <cell r="U22">
            <v>1344</v>
          </cell>
        </row>
        <row r="22">
          <cell r="W22">
            <v>0</v>
          </cell>
        </row>
        <row r="22"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8</v>
          </cell>
          <cell r="AD22">
            <v>10</v>
          </cell>
          <cell r="AE22">
            <v>9</v>
          </cell>
          <cell r="AF22">
            <v>457.6</v>
          </cell>
          <cell r="AG22">
            <v>22.88</v>
          </cell>
        </row>
        <row r="22">
          <cell r="AI22">
            <v>2</v>
          </cell>
          <cell r="AJ22">
            <v>3</v>
          </cell>
          <cell r="AK22">
            <v>1</v>
          </cell>
          <cell r="AL22">
            <v>8</v>
          </cell>
          <cell r="AM22">
            <v>2</v>
          </cell>
          <cell r="AN22">
            <v>4</v>
          </cell>
          <cell r="AO22">
            <v>4</v>
          </cell>
          <cell r="AP22">
            <v>80</v>
          </cell>
        </row>
        <row r="22">
          <cell r="AR22">
            <v>9.33</v>
          </cell>
          <cell r="AS22">
            <v>245.88</v>
          </cell>
          <cell r="AT22">
            <v>236.55</v>
          </cell>
          <cell r="AU22">
            <v>236.6</v>
          </cell>
          <cell r="AV22">
            <v>60</v>
          </cell>
          <cell r="AW22">
            <v>176.6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18</v>
          </cell>
          <cell r="F23">
            <v>22</v>
          </cell>
          <cell r="G23">
            <v>7</v>
          </cell>
          <cell r="H23">
            <v>420</v>
          </cell>
          <cell r="I23">
            <v>110</v>
          </cell>
          <cell r="J23">
            <v>51</v>
          </cell>
          <cell r="K23">
            <v>59.0937040975</v>
          </cell>
          <cell r="L23">
            <v>29</v>
          </cell>
          <cell r="M23">
            <v>145</v>
          </cell>
          <cell r="N23">
            <v>66</v>
          </cell>
          <cell r="O23">
            <v>6</v>
          </cell>
          <cell r="P23">
            <v>9</v>
          </cell>
          <cell r="Q23">
            <v>4</v>
          </cell>
          <cell r="R23">
            <v>60</v>
          </cell>
          <cell r="S23">
            <v>10</v>
          </cell>
          <cell r="T23">
            <v>8550</v>
          </cell>
          <cell r="U23">
            <v>10260</v>
          </cell>
          <cell r="V23">
            <v>10946.65</v>
          </cell>
          <cell r="W23">
            <v>1.28030994152047</v>
          </cell>
          <cell r="X23">
            <v>2736.6625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30</v>
          </cell>
          <cell r="AD23">
            <v>36</v>
          </cell>
          <cell r="AE23">
            <v>43.4</v>
          </cell>
          <cell r="AF23">
            <v>3350.1</v>
          </cell>
          <cell r="AG23">
            <v>268.008</v>
          </cell>
        </row>
        <row r="23">
          <cell r="AI23">
            <v>8</v>
          </cell>
          <cell r="AJ23">
            <v>12</v>
          </cell>
          <cell r="AK23">
            <v>16</v>
          </cell>
          <cell r="AL23">
            <v>192</v>
          </cell>
          <cell r="AM23">
            <v>9</v>
          </cell>
          <cell r="AN23">
            <v>13</v>
          </cell>
          <cell r="AO23">
            <v>3</v>
          </cell>
          <cell r="AP23">
            <v>45</v>
          </cell>
          <cell r="AQ23">
            <v>30</v>
          </cell>
          <cell r="AR23">
            <v>0</v>
          </cell>
          <cell r="AS23">
            <v>3866.6705</v>
          </cell>
          <cell r="AT23">
            <v>3866.6705</v>
          </cell>
          <cell r="AU23">
            <v>3866.7</v>
          </cell>
          <cell r="AV23">
            <v>210</v>
          </cell>
          <cell r="AW23">
            <v>3656.7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10</v>
          </cell>
          <cell r="G24">
            <v>7.125</v>
          </cell>
          <cell r="H24">
            <v>427.5</v>
          </cell>
          <cell r="I24">
            <v>8.75</v>
          </cell>
          <cell r="J24">
            <v>24</v>
          </cell>
          <cell r="K24">
            <v>27.5040381925</v>
          </cell>
          <cell r="L24">
            <v>35</v>
          </cell>
          <cell r="M24">
            <v>245</v>
          </cell>
        </row>
        <row r="24">
          <cell r="O24">
            <v>3</v>
          </cell>
          <cell r="P24">
            <v>5</v>
          </cell>
          <cell r="Q24">
            <v>6</v>
          </cell>
          <cell r="R24">
            <v>150</v>
          </cell>
        </row>
        <row r="24">
          <cell r="T24">
            <v>1440</v>
          </cell>
          <cell r="U24">
            <v>1728</v>
          </cell>
          <cell r="V24">
            <v>1834.79</v>
          </cell>
          <cell r="W24">
            <v>1.27415972222222</v>
          </cell>
          <cell r="X24">
            <v>458.6975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15</v>
          </cell>
          <cell r="AD24">
            <v>18</v>
          </cell>
          <cell r="AE24">
            <v>25</v>
          </cell>
          <cell r="AF24">
            <v>1889.28</v>
          </cell>
          <cell r="AG24">
            <v>151.1424</v>
          </cell>
        </row>
        <row r="24">
          <cell r="AI24">
            <v>4</v>
          </cell>
          <cell r="AJ24">
            <v>6</v>
          </cell>
          <cell r="AK24">
            <v>4</v>
          </cell>
          <cell r="AL24">
            <v>32</v>
          </cell>
          <cell r="AM24">
            <v>4</v>
          </cell>
          <cell r="AN24">
            <v>5</v>
          </cell>
          <cell r="AO24">
            <v>1</v>
          </cell>
          <cell r="AP24">
            <v>15</v>
          </cell>
          <cell r="AQ24">
            <v>15</v>
          </cell>
          <cell r="AR24">
            <v>0</v>
          </cell>
          <cell r="AS24">
            <v>1479.3399</v>
          </cell>
          <cell r="AT24">
            <v>1479.3399</v>
          </cell>
          <cell r="AU24">
            <v>1479.3</v>
          </cell>
          <cell r="AV24">
            <v>210</v>
          </cell>
          <cell r="AW24">
            <v>1269.3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8</v>
          </cell>
          <cell r="H25">
            <v>480</v>
          </cell>
        </row>
        <row r="25">
          <cell r="J25">
            <v>24</v>
          </cell>
          <cell r="K25">
            <v>27.6646247675</v>
          </cell>
          <cell r="L25">
            <v>7</v>
          </cell>
          <cell r="M25">
            <v>35</v>
          </cell>
          <cell r="N25">
            <v>51</v>
          </cell>
          <cell r="O25">
            <v>3</v>
          </cell>
          <cell r="P25">
            <v>5</v>
          </cell>
          <cell r="Q25">
            <v>1</v>
          </cell>
          <cell r="R25">
            <v>15</v>
          </cell>
          <cell r="S25">
            <v>10</v>
          </cell>
          <cell r="T25">
            <v>1707</v>
          </cell>
          <cell r="U25">
            <v>2049</v>
          </cell>
          <cell r="V25">
            <v>432.15</v>
          </cell>
          <cell r="W25">
            <v>0.253163444639719</v>
          </cell>
        </row>
        <row r="25"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15</v>
          </cell>
          <cell r="AD25">
            <v>18</v>
          </cell>
          <cell r="AE25">
            <v>25.15</v>
          </cell>
          <cell r="AF25">
            <v>2623</v>
          </cell>
          <cell r="AG25">
            <v>209.84</v>
          </cell>
        </row>
        <row r="25">
          <cell r="AI25">
            <v>4</v>
          </cell>
          <cell r="AJ25">
            <v>6</v>
          </cell>
        </row>
        <row r="25">
          <cell r="AL25">
            <v>0</v>
          </cell>
          <cell r="AM25">
            <v>4</v>
          </cell>
          <cell r="AN25">
            <v>6</v>
          </cell>
          <cell r="AO25">
            <v>9</v>
          </cell>
          <cell r="AP25">
            <v>180</v>
          </cell>
        </row>
        <row r="25">
          <cell r="AR25">
            <v>0</v>
          </cell>
          <cell r="AS25">
            <v>919.84</v>
          </cell>
          <cell r="AT25">
            <v>919.84</v>
          </cell>
          <cell r="AU25">
            <v>919.8</v>
          </cell>
          <cell r="AV25">
            <v>240</v>
          </cell>
          <cell r="AW25">
            <v>679.8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4</v>
          </cell>
          <cell r="F26">
            <v>5</v>
          </cell>
          <cell r="G26">
            <v>1</v>
          </cell>
          <cell r="H26">
            <v>60</v>
          </cell>
          <cell r="I26">
            <v>30</v>
          </cell>
          <cell r="J26">
            <v>13</v>
          </cell>
          <cell r="K26">
            <v>14.790026835</v>
          </cell>
          <cell r="L26">
            <v>1</v>
          </cell>
          <cell r="M26">
            <v>5</v>
          </cell>
          <cell r="N26">
            <v>36</v>
          </cell>
          <cell r="O26">
            <v>2</v>
          </cell>
          <cell r="P26">
            <v>3</v>
          </cell>
        </row>
        <row r="26">
          <cell r="R26">
            <v>0</v>
          </cell>
          <cell r="S26">
            <v>10</v>
          </cell>
          <cell r="T26">
            <v>1280</v>
          </cell>
          <cell r="U26">
            <v>1536</v>
          </cell>
          <cell r="V26">
            <v>412.5</v>
          </cell>
          <cell r="W26">
            <v>0.322265625</v>
          </cell>
        </row>
        <row r="26">
          <cell r="Y26">
            <v>24</v>
          </cell>
          <cell r="Z26">
            <v>516</v>
          </cell>
          <cell r="AA26" t="str">
            <v>武侯大道双楠段店</v>
          </cell>
          <cell r="AB26" t="str">
            <v>光华片区</v>
          </cell>
          <cell r="AC26">
            <v>8</v>
          </cell>
          <cell r="AD26">
            <v>10</v>
          </cell>
          <cell r="AE26">
            <v>9.6</v>
          </cell>
          <cell r="AF26">
            <v>817.6</v>
          </cell>
          <cell r="AG26">
            <v>40.88</v>
          </cell>
        </row>
        <row r="26">
          <cell r="AI26">
            <v>2</v>
          </cell>
          <cell r="AJ26">
            <v>3</v>
          </cell>
        </row>
        <row r="26">
          <cell r="AL26">
            <v>0</v>
          </cell>
          <cell r="AM26">
            <v>3</v>
          </cell>
          <cell r="AN26">
            <v>4</v>
          </cell>
          <cell r="AO26">
            <v>1</v>
          </cell>
          <cell r="AP26">
            <v>15</v>
          </cell>
          <cell r="AQ26">
            <v>10</v>
          </cell>
          <cell r="AR26">
            <v>0</v>
          </cell>
          <cell r="AS26">
            <v>120.88</v>
          </cell>
          <cell r="AT26">
            <v>120.88</v>
          </cell>
          <cell r="AU26">
            <v>120.9</v>
          </cell>
          <cell r="AV26">
            <v>30</v>
          </cell>
          <cell r="AW26">
            <v>90.9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10</v>
          </cell>
          <cell r="F27">
            <v>12</v>
          </cell>
        </row>
        <row r="27">
          <cell r="H27">
            <v>0</v>
          </cell>
          <cell r="I27">
            <v>100</v>
          </cell>
          <cell r="J27">
            <v>28</v>
          </cell>
          <cell r="K27">
            <v>32.48991431</v>
          </cell>
          <cell r="L27">
            <v>19</v>
          </cell>
          <cell r="M27">
            <v>95</v>
          </cell>
          <cell r="N27">
            <v>27</v>
          </cell>
          <cell r="O27">
            <v>3</v>
          </cell>
          <cell r="P27">
            <v>5</v>
          </cell>
          <cell r="Q27">
            <v>1</v>
          </cell>
          <cell r="R27">
            <v>15</v>
          </cell>
          <cell r="S27">
            <v>10</v>
          </cell>
          <cell r="T27">
            <v>2080</v>
          </cell>
          <cell r="U27">
            <v>2496</v>
          </cell>
          <cell r="V27">
            <v>300</v>
          </cell>
          <cell r="W27">
            <v>0.144230769230769</v>
          </cell>
        </row>
        <row r="27">
          <cell r="Y27">
            <v>25</v>
          </cell>
          <cell r="Z27">
            <v>570</v>
          </cell>
          <cell r="AA27" t="str">
            <v>浣花滨河路药店</v>
          </cell>
          <cell r="AB27" t="str">
            <v>光华片区</v>
          </cell>
          <cell r="AC27">
            <v>17</v>
          </cell>
          <cell r="AD27">
            <v>20</v>
          </cell>
          <cell r="AE27">
            <v>25</v>
          </cell>
          <cell r="AF27">
            <v>1927.14</v>
          </cell>
          <cell r="AG27">
            <v>154.1712</v>
          </cell>
        </row>
        <row r="27">
          <cell r="AI27">
            <v>5</v>
          </cell>
          <cell r="AJ27">
            <v>8</v>
          </cell>
        </row>
        <row r="27">
          <cell r="AL27">
            <v>0</v>
          </cell>
          <cell r="AM27">
            <v>5</v>
          </cell>
          <cell r="AN27">
            <v>7</v>
          </cell>
          <cell r="AO27">
            <v>2</v>
          </cell>
          <cell r="AP27">
            <v>30</v>
          </cell>
          <cell r="AQ27">
            <v>15</v>
          </cell>
          <cell r="AR27">
            <v>12.64</v>
          </cell>
          <cell r="AS27">
            <v>294.1712</v>
          </cell>
          <cell r="AT27">
            <v>281.5312</v>
          </cell>
          <cell r="AU27">
            <v>281.5</v>
          </cell>
          <cell r="AV27">
            <v>0</v>
          </cell>
          <cell r="AW27">
            <v>281.5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5</v>
          </cell>
          <cell r="F28">
            <v>6</v>
          </cell>
          <cell r="G28">
            <v>1</v>
          </cell>
          <cell r="H28">
            <v>60</v>
          </cell>
          <cell r="I28">
            <v>40</v>
          </cell>
          <cell r="J28">
            <v>13</v>
          </cell>
          <cell r="K28">
            <v>15.30257758</v>
          </cell>
          <cell r="L28">
            <v>3</v>
          </cell>
          <cell r="M28">
            <v>15</v>
          </cell>
          <cell r="N28">
            <v>30</v>
          </cell>
          <cell r="O28">
            <v>2</v>
          </cell>
          <cell r="P28">
            <v>3</v>
          </cell>
        </row>
        <row r="28">
          <cell r="R28">
            <v>0</v>
          </cell>
          <cell r="S28">
            <v>10</v>
          </cell>
          <cell r="T28">
            <v>1120</v>
          </cell>
          <cell r="U28">
            <v>1344</v>
          </cell>
          <cell r="V28">
            <v>90</v>
          </cell>
          <cell r="W28">
            <v>0.0803571428571429</v>
          </cell>
        </row>
        <row r="28">
          <cell r="Y28">
            <v>26</v>
          </cell>
          <cell r="Z28">
            <v>577</v>
          </cell>
          <cell r="AA28" t="str">
            <v>群和路药店</v>
          </cell>
          <cell r="AB28" t="str">
            <v>光华片区</v>
          </cell>
          <cell r="AC28">
            <v>11</v>
          </cell>
          <cell r="AD28">
            <v>13</v>
          </cell>
        </row>
        <row r="28">
          <cell r="AF28">
            <v>0</v>
          </cell>
          <cell r="AG28">
            <v>0</v>
          </cell>
          <cell r="AH28">
            <v>33</v>
          </cell>
          <cell r="AI28">
            <v>2</v>
          </cell>
          <cell r="AJ28">
            <v>3</v>
          </cell>
          <cell r="AK28">
            <v>1</v>
          </cell>
          <cell r="AL28">
            <v>8</v>
          </cell>
          <cell r="AM28">
            <v>2</v>
          </cell>
          <cell r="AN28">
            <v>3</v>
          </cell>
        </row>
        <row r="28">
          <cell r="AP28">
            <v>0</v>
          </cell>
          <cell r="AQ28">
            <v>10</v>
          </cell>
          <cell r="AR28">
            <v>64.5</v>
          </cell>
          <cell r="AS28">
            <v>83</v>
          </cell>
          <cell r="AT28">
            <v>18.5</v>
          </cell>
          <cell r="AU28">
            <v>18.5</v>
          </cell>
          <cell r="AV28">
            <v>0</v>
          </cell>
          <cell r="AW28">
            <v>18.5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22</v>
          </cell>
          <cell r="F29">
            <v>26</v>
          </cell>
          <cell r="G29">
            <v>1.32</v>
          </cell>
          <cell r="H29">
            <v>79.2</v>
          </cell>
          <cell r="I29">
            <v>206.8</v>
          </cell>
          <cell r="J29">
            <v>65</v>
          </cell>
          <cell r="K29">
            <v>74.84911528</v>
          </cell>
          <cell r="L29">
            <v>23</v>
          </cell>
          <cell r="M29">
            <v>115</v>
          </cell>
          <cell r="N29">
            <v>126</v>
          </cell>
          <cell r="O29">
            <v>8</v>
          </cell>
          <cell r="P29">
            <v>12</v>
          </cell>
          <cell r="Q29">
            <v>10</v>
          </cell>
          <cell r="R29">
            <v>150</v>
          </cell>
        </row>
        <row r="29">
          <cell r="T29">
            <v>7650</v>
          </cell>
          <cell r="U29">
            <v>9180</v>
          </cell>
          <cell r="V29">
            <v>5109</v>
          </cell>
          <cell r="W29">
            <v>0.667843137254902</v>
          </cell>
          <cell r="X29">
            <v>766.35</v>
          </cell>
          <cell r="Y29">
            <v>27</v>
          </cell>
          <cell r="Z29">
            <v>582</v>
          </cell>
          <cell r="AA29" t="str">
            <v>十二桥药店</v>
          </cell>
          <cell r="AB29" t="str">
            <v>光华片区</v>
          </cell>
          <cell r="AC29">
            <v>30</v>
          </cell>
          <cell r="AD29">
            <v>36</v>
          </cell>
          <cell r="AE29">
            <v>20</v>
          </cell>
          <cell r="AF29">
            <v>2147.74</v>
          </cell>
          <cell r="AG29">
            <v>107.387</v>
          </cell>
          <cell r="AH29">
            <v>30</v>
          </cell>
          <cell r="AI29">
            <v>11</v>
          </cell>
          <cell r="AJ29">
            <v>17</v>
          </cell>
          <cell r="AK29">
            <v>8</v>
          </cell>
          <cell r="AL29">
            <v>64</v>
          </cell>
          <cell r="AM29">
            <v>7</v>
          </cell>
          <cell r="AN29">
            <v>11</v>
          </cell>
          <cell r="AO29">
            <v>9</v>
          </cell>
          <cell r="AP29">
            <v>135</v>
          </cell>
        </row>
        <row r="29">
          <cell r="AR29">
            <v>0</v>
          </cell>
          <cell r="AS29">
            <v>1416.937</v>
          </cell>
          <cell r="AT29">
            <v>1416.937</v>
          </cell>
          <cell r="AU29">
            <v>1416.9</v>
          </cell>
          <cell r="AV29">
            <v>30</v>
          </cell>
          <cell r="AW29">
            <v>1386.9</v>
          </cell>
        </row>
        <row r="30">
          <cell r="B30">
            <v>714</v>
          </cell>
          <cell r="C30" t="str">
            <v>武侯区燃灯寺东街药店</v>
          </cell>
          <cell r="D30" t="str">
            <v>光华片区</v>
          </cell>
          <cell r="E30">
            <v>4</v>
          </cell>
          <cell r="F30">
            <v>5</v>
          </cell>
          <cell r="G30">
            <v>15</v>
          </cell>
          <cell r="H30">
            <v>1080</v>
          </cell>
        </row>
        <row r="30">
          <cell r="J30">
            <v>12</v>
          </cell>
          <cell r="K30">
            <v>13.295770885</v>
          </cell>
          <cell r="L30">
            <v>1</v>
          </cell>
          <cell r="M30">
            <v>5</v>
          </cell>
          <cell r="N30">
            <v>33</v>
          </cell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1260</v>
          </cell>
          <cell r="U30">
            <v>1512</v>
          </cell>
          <cell r="V30">
            <v>225</v>
          </cell>
          <cell r="W30">
            <v>0.178571428571429</v>
          </cell>
        </row>
        <row r="30">
          <cell r="Y30">
            <v>28</v>
          </cell>
          <cell r="Z30">
            <v>714</v>
          </cell>
          <cell r="AA30" t="str">
            <v>武侯区燃灯寺东街药店</v>
          </cell>
          <cell r="AB30" t="str">
            <v>光华片区</v>
          </cell>
          <cell r="AC30">
            <v>9</v>
          </cell>
          <cell r="AD30">
            <v>11</v>
          </cell>
          <cell r="AE30">
            <v>4.9</v>
          </cell>
          <cell r="AF30">
            <v>498.79</v>
          </cell>
          <cell r="AG30">
            <v>24.9395</v>
          </cell>
          <cell r="AH30">
            <v>12.3</v>
          </cell>
          <cell r="AI30">
            <v>2</v>
          </cell>
          <cell r="AJ30">
            <v>3</v>
          </cell>
          <cell r="AK30">
            <v>1</v>
          </cell>
          <cell r="AL30">
            <v>8</v>
          </cell>
          <cell r="AM30">
            <v>2</v>
          </cell>
          <cell r="AN30">
            <v>3</v>
          </cell>
          <cell r="AO30">
            <v>4</v>
          </cell>
          <cell r="AP30">
            <v>80</v>
          </cell>
        </row>
        <row r="30">
          <cell r="AR30">
            <v>0</v>
          </cell>
          <cell r="AS30">
            <v>1197.9395</v>
          </cell>
          <cell r="AT30">
            <v>1197.9395</v>
          </cell>
          <cell r="AU30">
            <v>1197.9</v>
          </cell>
          <cell r="AV30">
            <v>450</v>
          </cell>
          <cell r="AW30">
            <v>747.9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8</v>
          </cell>
          <cell r="F31">
            <v>10</v>
          </cell>
          <cell r="G31">
            <v>3</v>
          </cell>
          <cell r="H31">
            <v>180</v>
          </cell>
          <cell r="I31">
            <v>50</v>
          </cell>
          <cell r="J31">
            <v>24</v>
          </cell>
          <cell r="K31">
            <v>27.1785037825</v>
          </cell>
          <cell r="L31">
            <v>13</v>
          </cell>
          <cell r="M31">
            <v>65</v>
          </cell>
          <cell r="N31">
            <v>33</v>
          </cell>
          <cell r="O31">
            <v>3</v>
          </cell>
          <cell r="P31">
            <v>5</v>
          </cell>
          <cell r="Q31">
            <v>1</v>
          </cell>
          <cell r="R31">
            <v>15</v>
          </cell>
          <cell r="S31">
            <v>10</v>
          </cell>
          <cell r="T31">
            <v>2000</v>
          </cell>
          <cell r="U31">
            <v>2400</v>
          </cell>
          <cell r="V31">
            <v>300</v>
          </cell>
          <cell r="W31">
            <v>0.15</v>
          </cell>
        </row>
        <row r="31">
          <cell r="Y31">
            <v>29</v>
          </cell>
          <cell r="Z31">
            <v>734</v>
          </cell>
          <cell r="AA31" t="str">
            <v>温江区同兴东路药店</v>
          </cell>
          <cell r="AB31" t="str">
            <v>光华片区</v>
          </cell>
          <cell r="AC31">
            <v>18</v>
          </cell>
          <cell r="AD31">
            <v>21</v>
          </cell>
          <cell r="AE31">
            <v>11</v>
          </cell>
          <cell r="AF31">
            <v>765.56</v>
          </cell>
          <cell r="AG31">
            <v>38.278</v>
          </cell>
          <cell r="AH31">
            <v>21</v>
          </cell>
          <cell r="AI31">
            <v>4</v>
          </cell>
          <cell r="AJ31">
            <v>6</v>
          </cell>
          <cell r="AK31">
            <v>8</v>
          </cell>
          <cell r="AL31">
            <v>96</v>
          </cell>
          <cell r="AM31">
            <v>3</v>
          </cell>
          <cell r="AN31">
            <v>5</v>
          </cell>
          <cell r="AO31">
            <v>2</v>
          </cell>
          <cell r="AP31">
            <v>30</v>
          </cell>
          <cell r="AQ31">
            <v>5</v>
          </cell>
          <cell r="AR31">
            <v>0</v>
          </cell>
          <cell r="AS31">
            <v>424.278</v>
          </cell>
          <cell r="AT31">
            <v>424.278</v>
          </cell>
          <cell r="AU31">
            <v>424.3</v>
          </cell>
          <cell r="AV31">
            <v>90</v>
          </cell>
          <cell r="AW31">
            <v>334.3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17</v>
          </cell>
          <cell r="G32">
            <v>11</v>
          </cell>
          <cell r="H32">
            <v>660</v>
          </cell>
          <cell r="I32">
            <v>30</v>
          </cell>
          <cell r="J32">
            <v>41</v>
          </cell>
          <cell r="K32">
            <v>46.950950065</v>
          </cell>
          <cell r="L32">
            <v>3</v>
          </cell>
          <cell r="M32">
            <v>15</v>
          </cell>
          <cell r="N32">
            <v>114</v>
          </cell>
          <cell r="O32">
            <v>5</v>
          </cell>
          <cell r="P32">
            <v>8</v>
          </cell>
          <cell r="Q32">
            <v>1</v>
          </cell>
          <cell r="R32">
            <v>15</v>
          </cell>
          <cell r="S32">
            <v>20</v>
          </cell>
          <cell r="T32">
            <v>3274</v>
          </cell>
          <cell r="U32">
            <v>3928</v>
          </cell>
          <cell r="V32">
            <v>948</v>
          </cell>
          <cell r="W32">
            <v>0.289554062309102</v>
          </cell>
        </row>
        <row r="32">
          <cell r="Y32">
            <v>30</v>
          </cell>
          <cell r="Z32">
            <v>385</v>
          </cell>
          <cell r="AA32" t="str">
            <v>五津西路药店</v>
          </cell>
          <cell r="AB32" t="str">
            <v>高新片区</v>
          </cell>
          <cell r="AC32">
            <v>22</v>
          </cell>
          <cell r="AD32">
            <v>27</v>
          </cell>
          <cell r="AE32">
            <v>3.75</v>
          </cell>
          <cell r="AF32">
            <v>370.7</v>
          </cell>
          <cell r="AG32">
            <v>18.535</v>
          </cell>
          <cell r="AH32">
            <v>54.75</v>
          </cell>
          <cell r="AI32">
            <v>7</v>
          </cell>
          <cell r="AJ32">
            <v>11</v>
          </cell>
        </row>
        <row r="32">
          <cell r="AL32">
            <v>0</v>
          </cell>
          <cell r="AM32">
            <v>6</v>
          </cell>
          <cell r="AN32">
            <v>9</v>
          </cell>
          <cell r="AO32">
            <v>18</v>
          </cell>
          <cell r="AP32">
            <v>360</v>
          </cell>
        </row>
        <row r="32">
          <cell r="AR32">
            <v>0</v>
          </cell>
          <cell r="AS32">
            <v>1068.535</v>
          </cell>
          <cell r="AT32">
            <v>1068.535</v>
          </cell>
          <cell r="AU32">
            <v>1068.5</v>
          </cell>
          <cell r="AV32">
            <v>330</v>
          </cell>
          <cell r="AW32">
            <v>738.5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10</v>
          </cell>
          <cell r="G33">
            <v>1</v>
          </cell>
          <cell r="H33">
            <v>60</v>
          </cell>
          <cell r="I33">
            <v>70</v>
          </cell>
          <cell r="J33">
            <v>23</v>
          </cell>
          <cell r="K33">
            <v>26.0505543425</v>
          </cell>
          <cell r="L33">
            <v>11</v>
          </cell>
          <cell r="M33">
            <v>55</v>
          </cell>
          <cell r="N33">
            <v>36</v>
          </cell>
          <cell r="O33">
            <v>3</v>
          </cell>
          <cell r="P33">
            <v>5</v>
          </cell>
          <cell r="Q33">
            <v>1</v>
          </cell>
          <cell r="R33">
            <v>15</v>
          </cell>
          <cell r="S33">
            <v>10</v>
          </cell>
          <cell r="T33">
            <v>1831</v>
          </cell>
          <cell r="U33">
            <v>2197</v>
          </cell>
          <cell r="V33">
            <v>42.6</v>
          </cell>
          <cell r="W33">
            <v>0.0232659748771163</v>
          </cell>
        </row>
        <row r="33">
          <cell r="Y33">
            <v>31</v>
          </cell>
          <cell r="Z33">
            <v>377</v>
          </cell>
          <cell r="AA33" t="str">
            <v>新园大道药店</v>
          </cell>
          <cell r="AB33" t="str">
            <v>高新片区</v>
          </cell>
          <cell r="AC33">
            <v>19</v>
          </cell>
          <cell r="AD33">
            <v>23</v>
          </cell>
          <cell r="AE33">
            <v>15.2</v>
          </cell>
          <cell r="AF33">
            <v>2010.5</v>
          </cell>
          <cell r="AG33">
            <v>100.525</v>
          </cell>
          <cell r="AH33">
            <v>11.4</v>
          </cell>
          <cell r="AI33">
            <v>4</v>
          </cell>
          <cell r="AJ33">
            <v>6</v>
          </cell>
        </row>
        <row r="33">
          <cell r="AL33">
            <v>0</v>
          </cell>
          <cell r="AM33">
            <v>3</v>
          </cell>
          <cell r="AN33">
            <v>5</v>
          </cell>
        </row>
        <row r="33">
          <cell r="AP33">
            <v>0</v>
          </cell>
          <cell r="AQ33">
            <v>15</v>
          </cell>
          <cell r="AR33">
            <v>0</v>
          </cell>
          <cell r="AS33">
            <v>230.525</v>
          </cell>
          <cell r="AT33">
            <v>230.525</v>
          </cell>
          <cell r="AU33">
            <v>230.5</v>
          </cell>
          <cell r="AV33">
            <v>30</v>
          </cell>
          <cell r="AW33">
            <v>200.5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24</v>
          </cell>
          <cell r="F34">
            <v>30</v>
          </cell>
          <cell r="G34">
            <v>18</v>
          </cell>
          <cell r="H34">
            <v>1080</v>
          </cell>
          <cell r="I34">
            <v>60</v>
          </cell>
          <cell r="J34">
            <v>45</v>
          </cell>
          <cell r="K34">
            <v>51</v>
          </cell>
          <cell r="L34">
            <v>32</v>
          </cell>
          <cell r="M34">
            <v>160</v>
          </cell>
          <cell r="N34">
            <v>39</v>
          </cell>
          <cell r="O34">
            <v>9</v>
          </cell>
          <cell r="P34">
            <v>14</v>
          </cell>
          <cell r="Q34">
            <v>5</v>
          </cell>
          <cell r="R34">
            <v>75</v>
          </cell>
          <cell r="S34">
            <v>20</v>
          </cell>
          <cell r="T34">
            <v>6069</v>
          </cell>
          <cell r="U34">
            <v>7282</v>
          </cell>
          <cell r="V34">
            <v>6490.4</v>
          </cell>
          <cell r="W34">
            <v>1.06943483275663</v>
          </cell>
          <cell r="X34">
            <v>973.56</v>
          </cell>
          <cell r="Y34">
            <v>32</v>
          </cell>
          <cell r="Z34">
            <v>571</v>
          </cell>
          <cell r="AA34" t="str">
            <v>民丰大道店</v>
          </cell>
          <cell r="AB34" t="str">
            <v>高新片区</v>
          </cell>
          <cell r="AC34">
            <v>35</v>
          </cell>
          <cell r="AD34">
            <v>42</v>
          </cell>
          <cell r="AE34">
            <v>22</v>
          </cell>
          <cell r="AF34">
            <v>2608.92</v>
          </cell>
          <cell r="AG34">
            <v>130.446</v>
          </cell>
          <cell r="AH34">
            <v>39</v>
          </cell>
          <cell r="AI34">
            <v>12</v>
          </cell>
          <cell r="AJ34">
            <v>18</v>
          </cell>
        </row>
        <row r="34">
          <cell r="AL34">
            <v>0</v>
          </cell>
          <cell r="AM34">
            <v>11</v>
          </cell>
          <cell r="AN34">
            <v>17</v>
          </cell>
          <cell r="AO34">
            <v>5</v>
          </cell>
          <cell r="AP34">
            <v>75</v>
          </cell>
          <cell r="AQ34">
            <v>30</v>
          </cell>
          <cell r="AR34">
            <v>0</v>
          </cell>
          <cell r="AS34">
            <v>2494.006</v>
          </cell>
          <cell r="AT34">
            <v>2494.006</v>
          </cell>
          <cell r="AU34">
            <v>2494</v>
          </cell>
          <cell r="AV34">
            <v>540</v>
          </cell>
          <cell r="AW34">
            <v>1954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5</v>
          </cell>
          <cell r="F35">
            <v>6</v>
          </cell>
        </row>
        <row r="35">
          <cell r="H35">
            <v>0</v>
          </cell>
          <cell r="I35">
            <v>50</v>
          </cell>
          <cell r="J35">
            <v>15</v>
          </cell>
          <cell r="K35">
            <v>16.9131880575</v>
          </cell>
          <cell r="L35">
            <v>34</v>
          </cell>
          <cell r="M35">
            <v>238</v>
          </cell>
        </row>
        <row r="35">
          <cell r="O35">
            <v>2</v>
          </cell>
          <cell r="P35">
            <v>3</v>
          </cell>
        </row>
        <row r="35">
          <cell r="R35">
            <v>0</v>
          </cell>
          <cell r="S35">
            <v>10</v>
          </cell>
          <cell r="T35">
            <v>1082</v>
          </cell>
          <cell r="U35">
            <v>1299</v>
          </cell>
          <cell r="V35">
            <v>213</v>
          </cell>
          <cell r="W35">
            <v>0.196857670979667</v>
          </cell>
        </row>
        <row r="35">
          <cell r="Y35">
            <v>33</v>
          </cell>
          <cell r="Z35">
            <v>371</v>
          </cell>
          <cell r="AA35" t="str">
            <v>兴义镇万兴路药店</v>
          </cell>
          <cell r="AB35" t="str">
            <v>高新片区</v>
          </cell>
          <cell r="AC35">
            <v>6</v>
          </cell>
          <cell r="AD35">
            <v>7</v>
          </cell>
          <cell r="AE35">
            <v>1</v>
          </cell>
          <cell r="AF35">
            <v>68</v>
          </cell>
          <cell r="AG35">
            <v>3.4</v>
          </cell>
          <cell r="AH35">
            <v>15</v>
          </cell>
          <cell r="AI35">
            <v>2</v>
          </cell>
          <cell r="AJ35">
            <v>3</v>
          </cell>
          <cell r="AK35">
            <v>3</v>
          </cell>
          <cell r="AL35">
            <v>36</v>
          </cell>
          <cell r="AM35">
            <v>2</v>
          </cell>
          <cell r="AN35">
            <v>3</v>
          </cell>
        </row>
        <row r="35">
          <cell r="AP35">
            <v>0</v>
          </cell>
          <cell r="AQ35">
            <v>10</v>
          </cell>
          <cell r="AR35">
            <v>0</v>
          </cell>
          <cell r="AS35">
            <v>277.4</v>
          </cell>
          <cell r="AT35">
            <v>277.4</v>
          </cell>
          <cell r="AU35">
            <v>277.4</v>
          </cell>
          <cell r="AV35">
            <v>0</v>
          </cell>
          <cell r="AW35">
            <v>277.4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20</v>
          </cell>
          <cell r="G36">
            <v>5</v>
          </cell>
          <cell r="H36">
            <v>300</v>
          </cell>
          <cell r="I36">
            <v>120</v>
          </cell>
          <cell r="J36">
            <v>36</v>
          </cell>
          <cell r="K36">
            <v>40</v>
          </cell>
          <cell r="L36">
            <v>9</v>
          </cell>
          <cell r="M36">
            <v>45</v>
          </cell>
          <cell r="N36">
            <v>81</v>
          </cell>
          <cell r="O36">
            <v>6</v>
          </cell>
          <cell r="P36">
            <v>9</v>
          </cell>
          <cell r="Q36">
            <v>1</v>
          </cell>
          <cell r="R36">
            <v>15</v>
          </cell>
          <cell r="S36">
            <v>25</v>
          </cell>
          <cell r="T36">
            <v>4653</v>
          </cell>
          <cell r="U36">
            <v>5584</v>
          </cell>
          <cell r="V36">
            <v>4714.81</v>
          </cell>
          <cell r="W36">
            <v>1.01328390285837</v>
          </cell>
          <cell r="X36">
            <v>707.2215</v>
          </cell>
          <cell r="Y36">
            <v>34</v>
          </cell>
          <cell r="Z36">
            <v>541</v>
          </cell>
          <cell r="AA36" t="str">
            <v>府城大道西段店</v>
          </cell>
          <cell r="AB36" t="str">
            <v>高新片区</v>
          </cell>
          <cell r="AC36">
            <v>28</v>
          </cell>
          <cell r="AD36">
            <v>34</v>
          </cell>
          <cell r="AE36">
            <v>23.82</v>
          </cell>
          <cell r="AF36">
            <v>2611.46</v>
          </cell>
          <cell r="AG36">
            <v>130.573</v>
          </cell>
          <cell r="AH36">
            <v>12.54</v>
          </cell>
          <cell r="AI36">
            <v>8</v>
          </cell>
          <cell r="AJ36">
            <v>12</v>
          </cell>
          <cell r="AK36">
            <v>2</v>
          </cell>
          <cell r="AL36">
            <v>16</v>
          </cell>
          <cell r="AM36">
            <v>8</v>
          </cell>
          <cell r="AN36">
            <v>12</v>
          </cell>
          <cell r="AO36">
            <v>3</v>
          </cell>
          <cell r="AP36">
            <v>45</v>
          </cell>
          <cell r="AQ36">
            <v>25</v>
          </cell>
          <cell r="AR36">
            <v>74.28</v>
          </cell>
          <cell r="AS36">
            <v>1258.7945</v>
          </cell>
          <cell r="AT36">
            <v>1184.5145</v>
          </cell>
          <cell r="AU36">
            <v>1184.5</v>
          </cell>
          <cell r="AV36">
            <v>120</v>
          </cell>
          <cell r="AW36">
            <v>1064.5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17</v>
          </cell>
          <cell r="G37">
            <v>4.25</v>
          </cell>
          <cell r="H37">
            <v>255</v>
          </cell>
          <cell r="I37">
            <v>97.5</v>
          </cell>
          <cell r="J37">
            <v>42</v>
          </cell>
          <cell r="K37">
            <v>48.415197225</v>
          </cell>
          <cell r="L37">
            <v>15</v>
          </cell>
          <cell r="M37">
            <v>75</v>
          </cell>
          <cell r="N37">
            <v>81</v>
          </cell>
          <cell r="O37">
            <v>5</v>
          </cell>
          <cell r="P37">
            <v>8</v>
          </cell>
          <cell r="Q37">
            <v>7</v>
          </cell>
          <cell r="R37">
            <v>105</v>
          </cell>
        </row>
        <row r="37">
          <cell r="T37">
            <v>3722</v>
          </cell>
          <cell r="U37">
            <v>4467</v>
          </cell>
          <cell r="V37">
            <v>2819.35</v>
          </cell>
          <cell r="W37">
            <v>0.757482536270822</v>
          </cell>
          <cell r="X37">
            <v>422.9025</v>
          </cell>
          <cell r="Y37">
            <v>35</v>
          </cell>
          <cell r="Z37">
            <v>387</v>
          </cell>
          <cell r="AA37" t="str">
            <v>新乐中街药店</v>
          </cell>
          <cell r="AB37" t="str">
            <v>高新片区</v>
          </cell>
          <cell r="AC37">
            <v>26</v>
          </cell>
          <cell r="AD37">
            <v>31</v>
          </cell>
          <cell r="AE37">
            <v>46.6</v>
          </cell>
          <cell r="AF37">
            <v>4897.48</v>
          </cell>
          <cell r="AG37">
            <v>391.7984</v>
          </cell>
        </row>
        <row r="37">
          <cell r="AI37">
            <v>7</v>
          </cell>
          <cell r="AJ37">
            <v>11</v>
          </cell>
          <cell r="AK37">
            <v>6</v>
          </cell>
          <cell r="AL37">
            <v>48</v>
          </cell>
          <cell r="AM37">
            <v>5</v>
          </cell>
          <cell r="AN37">
            <v>8</v>
          </cell>
          <cell r="AO37">
            <v>4</v>
          </cell>
          <cell r="AP37">
            <v>60</v>
          </cell>
          <cell r="AQ37">
            <v>5</v>
          </cell>
          <cell r="AR37">
            <v>0</v>
          </cell>
          <cell r="AS37">
            <v>1357.7009</v>
          </cell>
          <cell r="AT37">
            <v>1357.7009</v>
          </cell>
          <cell r="AU37">
            <v>1357.7</v>
          </cell>
          <cell r="AV37">
            <v>120</v>
          </cell>
          <cell r="AW37">
            <v>1237.7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6</v>
          </cell>
          <cell r="F38">
            <v>7</v>
          </cell>
          <cell r="G38">
            <v>9</v>
          </cell>
          <cell r="H38">
            <v>648</v>
          </cell>
        </row>
        <row r="38">
          <cell r="J38">
            <v>16</v>
          </cell>
          <cell r="K38">
            <v>18.7651809475</v>
          </cell>
          <cell r="L38">
            <v>6</v>
          </cell>
          <cell r="M38">
            <v>30</v>
          </cell>
          <cell r="N38">
            <v>30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1419</v>
          </cell>
          <cell r="U38">
            <v>1703</v>
          </cell>
          <cell r="V38">
            <v>412.8</v>
          </cell>
          <cell r="W38">
            <v>0.290909090909091</v>
          </cell>
        </row>
        <row r="38">
          <cell r="Y38">
            <v>36</v>
          </cell>
          <cell r="Z38">
            <v>573</v>
          </cell>
          <cell r="AA38" t="str">
            <v>双流道锦华路店</v>
          </cell>
          <cell r="AB38" t="str">
            <v>高新片区</v>
          </cell>
          <cell r="AC38">
            <v>12</v>
          </cell>
          <cell r="AD38">
            <v>15</v>
          </cell>
          <cell r="AE38">
            <v>15.25</v>
          </cell>
          <cell r="AF38">
            <v>1364.19</v>
          </cell>
          <cell r="AG38">
            <v>109.1352</v>
          </cell>
        </row>
        <row r="38">
          <cell r="AI38">
            <v>3</v>
          </cell>
          <cell r="AJ38">
            <v>5</v>
          </cell>
        </row>
        <row r="38">
          <cell r="AL38">
            <v>0</v>
          </cell>
          <cell r="AM38">
            <v>2</v>
          </cell>
          <cell r="AN38">
            <v>3</v>
          </cell>
          <cell r="AO38">
            <v>1</v>
          </cell>
          <cell r="AP38">
            <v>15</v>
          </cell>
          <cell r="AQ38">
            <v>5</v>
          </cell>
          <cell r="AR38">
            <v>0</v>
          </cell>
          <cell r="AS38">
            <v>877.1352</v>
          </cell>
          <cell r="AT38">
            <v>877.1352</v>
          </cell>
          <cell r="AU38">
            <v>877.1</v>
          </cell>
          <cell r="AV38">
            <v>270</v>
          </cell>
          <cell r="AW38">
            <v>607.1</v>
          </cell>
        </row>
        <row r="39">
          <cell r="B39">
            <v>514</v>
          </cell>
          <cell r="C39" t="str">
            <v>邓双镇岷江店</v>
          </cell>
          <cell r="D39" t="str">
            <v>高新片区</v>
          </cell>
          <cell r="E39">
            <v>11</v>
          </cell>
          <cell r="F39">
            <v>13</v>
          </cell>
          <cell r="G39">
            <v>6.75</v>
          </cell>
          <cell r="H39">
            <v>405</v>
          </cell>
          <cell r="I39">
            <v>42.5</v>
          </cell>
          <cell r="J39">
            <v>31</v>
          </cell>
          <cell r="K39">
            <v>36.0382723725</v>
          </cell>
          <cell r="L39">
            <v>15</v>
          </cell>
          <cell r="M39">
            <v>75</v>
          </cell>
          <cell r="N39">
            <v>48</v>
          </cell>
          <cell r="O39">
            <v>4</v>
          </cell>
          <cell r="P39">
            <v>6</v>
          </cell>
          <cell r="Q39">
            <v>3</v>
          </cell>
          <cell r="R39">
            <v>45</v>
          </cell>
          <cell r="S39">
            <v>5</v>
          </cell>
          <cell r="T39">
            <v>2978</v>
          </cell>
          <cell r="U39">
            <v>3574</v>
          </cell>
          <cell r="V39">
            <v>2900.8</v>
          </cell>
          <cell r="W39">
            <v>0.974076561450638</v>
          </cell>
          <cell r="X39">
            <v>435.12</v>
          </cell>
          <cell r="Y39">
            <v>37</v>
          </cell>
          <cell r="Z39">
            <v>514</v>
          </cell>
          <cell r="AA39" t="str">
            <v>邓双镇岷江店</v>
          </cell>
          <cell r="AB39" t="str">
            <v>高新片区</v>
          </cell>
          <cell r="AC39">
            <v>19</v>
          </cell>
          <cell r="AD39">
            <v>23</v>
          </cell>
          <cell r="AE39">
            <v>17.2</v>
          </cell>
          <cell r="AF39">
            <v>1755.78</v>
          </cell>
          <cell r="AG39">
            <v>87.789</v>
          </cell>
          <cell r="AH39">
            <v>5.4</v>
          </cell>
          <cell r="AI39">
            <v>5</v>
          </cell>
          <cell r="AJ39">
            <v>8</v>
          </cell>
        </row>
        <row r="39">
          <cell r="AL39">
            <v>0</v>
          </cell>
          <cell r="AM39">
            <v>6</v>
          </cell>
          <cell r="AN39">
            <v>8</v>
          </cell>
          <cell r="AO39">
            <v>10</v>
          </cell>
          <cell r="AP39">
            <v>200</v>
          </cell>
        </row>
        <row r="39">
          <cell r="AR39">
            <v>8.67</v>
          </cell>
          <cell r="AS39">
            <v>1247.909</v>
          </cell>
          <cell r="AT39">
            <v>1239.239</v>
          </cell>
          <cell r="AU39">
            <v>1239.2</v>
          </cell>
          <cell r="AV39">
            <v>180</v>
          </cell>
          <cell r="AW39">
            <v>1059.2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6</v>
          </cell>
          <cell r="F40">
            <v>7</v>
          </cell>
          <cell r="G40">
            <v>3</v>
          </cell>
          <cell r="H40">
            <v>180</v>
          </cell>
          <cell r="I40">
            <v>30</v>
          </cell>
          <cell r="J40">
            <v>16</v>
          </cell>
          <cell r="K40">
            <v>18.5424354925</v>
          </cell>
        </row>
        <row r="40">
          <cell r="M40">
            <v>0</v>
          </cell>
          <cell r="N40">
            <v>48</v>
          </cell>
          <cell r="O40">
            <v>2</v>
          </cell>
          <cell r="P40">
            <v>3</v>
          </cell>
        </row>
        <row r="40">
          <cell r="R40">
            <v>0</v>
          </cell>
          <cell r="S40">
            <v>10</v>
          </cell>
          <cell r="T40">
            <v>1142</v>
          </cell>
          <cell r="U40">
            <v>1370</v>
          </cell>
          <cell r="V40">
            <v>357.2</v>
          </cell>
          <cell r="W40">
            <v>0.312784588441331</v>
          </cell>
        </row>
        <row r="40">
          <cell r="Y40">
            <v>38</v>
          </cell>
          <cell r="Z40">
            <v>546</v>
          </cell>
          <cell r="AA40" t="str">
            <v>楠丰路店</v>
          </cell>
          <cell r="AB40" t="str">
            <v>高新片区</v>
          </cell>
          <cell r="AC40">
            <v>11</v>
          </cell>
          <cell r="AD40">
            <v>13</v>
          </cell>
          <cell r="AE40">
            <v>2.5</v>
          </cell>
          <cell r="AF40">
            <v>214.1</v>
          </cell>
          <cell r="AG40">
            <v>10.705</v>
          </cell>
          <cell r="AH40">
            <v>25.5</v>
          </cell>
          <cell r="AI40">
            <v>3</v>
          </cell>
          <cell r="AJ40">
            <v>5</v>
          </cell>
          <cell r="AK40">
            <v>2</v>
          </cell>
          <cell r="AL40">
            <v>16</v>
          </cell>
          <cell r="AM40">
            <v>3</v>
          </cell>
          <cell r="AN40">
            <v>4</v>
          </cell>
          <cell r="AO40">
            <v>2</v>
          </cell>
          <cell r="AP40">
            <v>30</v>
          </cell>
          <cell r="AQ40">
            <v>5</v>
          </cell>
          <cell r="AR40">
            <v>0</v>
          </cell>
          <cell r="AS40">
            <v>236.705</v>
          </cell>
          <cell r="AT40">
            <v>236.705</v>
          </cell>
          <cell r="AU40">
            <v>236.7</v>
          </cell>
          <cell r="AV40">
            <v>90</v>
          </cell>
          <cell r="AW40">
            <v>146.7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5</v>
          </cell>
          <cell r="F41">
            <v>6</v>
          </cell>
        </row>
        <row r="41">
          <cell r="H41">
            <v>0</v>
          </cell>
          <cell r="I41">
            <v>50</v>
          </cell>
          <cell r="J41">
            <v>16</v>
          </cell>
          <cell r="K41">
            <v>17.9724553</v>
          </cell>
          <cell r="L41">
            <v>1</v>
          </cell>
          <cell r="M41">
            <v>5</v>
          </cell>
          <cell r="N41">
            <v>45</v>
          </cell>
          <cell r="O41">
            <v>2</v>
          </cell>
          <cell r="P41">
            <v>3</v>
          </cell>
          <cell r="Q41">
            <v>1</v>
          </cell>
          <cell r="R41">
            <v>15</v>
          </cell>
          <cell r="S41">
            <v>5</v>
          </cell>
          <cell r="T41">
            <v>1671</v>
          </cell>
          <cell r="U41">
            <v>2005</v>
          </cell>
          <cell r="V41">
            <v>885.2</v>
          </cell>
          <cell r="W41">
            <v>0.529742669060443</v>
          </cell>
          <cell r="X41">
            <v>132.78</v>
          </cell>
          <cell r="Y41">
            <v>39</v>
          </cell>
          <cell r="Z41">
            <v>737</v>
          </cell>
          <cell r="AA41" t="str">
            <v>大源北街药店</v>
          </cell>
          <cell r="AB41" t="str">
            <v>高新片区</v>
          </cell>
          <cell r="AC41">
            <v>12</v>
          </cell>
          <cell r="AD41">
            <v>15</v>
          </cell>
          <cell r="AE41">
            <v>6.5</v>
          </cell>
          <cell r="AF41">
            <v>810.44</v>
          </cell>
          <cell r="AG41">
            <v>40.522</v>
          </cell>
          <cell r="AH41">
            <v>16.5</v>
          </cell>
          <cell r="AI41">
            <v>3</v>
          </cell>
          <cell r="AJ41">
            <v>5</v>
          </cell>
        </row>
        <row r="41">
          <cell r="AL41">
            <v>0</v>
          </cell>
          <cell r="AM41">
            <v>2</v>
          </cell>
          <cell r="AN41">
            <v>3</v>
          </cell>
        </row>
        <row r="41">
          <cell r="AP41">
            <v>0</v>
          </cell>
          <cell r="AQ41">
            <v>10</v>
          </cell>
          <cell r="AR41">
            <v>0</v>
          </cell>
          <cell r="AS41">
            <v>193.302</v>
          </cell>
          <cell r="AT41">
            <v>193.302</v>
          </cell>
          <cell r="AU41">
            <v>193.3</v>
          </cell>
          <cell r="AV41">
            <v>0</v>
          </cell>
          <cell r="AW41">
            <v>193.3</v>
          </cell>
        </row>
        <row r="42">
          <cell r="B42">
            <v>588</v>
          </cell>
          <cell r="C42" t="str">
            <v>正东街店</v>
          </cell>
          <cell r="D42" t="str">
            <v>高新片区</v>
          </cell>
          <cell r="E42">
            <v>5</v>
          </cell>
          <cell r="F42">
            <v>6</v>
          </cell>
        </row>
        <row r="42">
          <cell r="H42">
            <v>0</v>
          </cell>
          <cell r="I42">
            <v>50</v>
          </cell>
          <cell r="J42">
            <v>14</v>
          </cell>
          <cell r="K42">
            <v>16.079316675</v>
          </cell>
          <cell r="L42">
            <v>9</v>
          </cell>
          <cell r="M42">
            <v>45</v>
          </cell>
          <cell r="N42">
            <v>15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1382</v>
          </cell>
          <cell r="U42">
            <v>1659</v>
          </cell>
          <cell r="V42">
            <v>451</v>
          </cell>
          <cell r="W42">
            <v>0.326338639652677</v>
          </cell>
        </row>
        <row r="42">
          <cell r="Y42">
            <v>40</v>
          </cell>
          <cell r="Z42">
            <v>588</v>
          </cell>
          <cell r="AA42" t="str">
            <v>正东街店</v>
          </cell>
          <cell r="AB42" t="str">
            <v>高新片区</v>
          </cell>
          <cell r="AC42">
            <v>7</v>
          </cell>
          <cell r="AD42">
            <v>8</v>
          </cell>
          <cell r="AE42">
            <v>12.4</v>
          </cell>
          <cell r="AF42">
            <v>1089.4</v>
          </cell>
          <cell r="AG42">
            <v>87.152</v>
          </cell>
        </row>
        <row r="42">
          <cell r="AI42">
            <v>2</v>
          </cell>
          <cell r="AJ42">
            <v>3</v>
          </cell>
        </row>
        <row r="42">
          <cell r="AL42">
            <v>0</v>
          </cell>
          <cell r="AM42">
            <v>2</v>
          </cell>
          <cell r="AN42">
            <v>3</v>
          </cell>
        </row>
        <row r="42">
          <cell r="AP42">
            <v>0</v>
          </cell>
          <cell r="AQ42">
            <v>10</v>
          </cell>
          <cell r="AR42">
            <v>0</v>
          </cell>
          <cell r="AS42">
            <v>132.152</v>
          </cell>
          <cell r="AT42">
            <v>132.152</v>
          </cell>
          <cell r="AU42">
            <v>132.2</v>
          </cell>
          <cell r="AV42">
            <v>0</v>
          </cell>
          <cell r="AW42">
            <v>132.2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6</v>
          </cell>
        </row>
        <row r="43">
          <cell r="H43">
            <v>0</v>
          </cell>
          <cell r="I43">
            <v>50</v>
          </cell>
          <cell r="J43">
            <v>16</v>
          </cell>
          <cell r="K43">
            <v>18.3638030025</v>
          </cell>
          <cell r="L43">
            <v>24</v>
          </cell>
          <cell r="M43">
            <v>168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1298</v>
          </cell>
          <cell r="U43">
            <v>1557</v>
          </cell>
          <cell r="V43">
            <v>225</v>
          </cell>
          <cell r="W43">
            <v>0.173343605546995</v>
          </cell>
        </row>
        <row r="43">
          <cell r="Y43">
            <v>41</v>
          </cell>
          <cell r="Z43">
            <v>399</v>
          </cell>
          <cell r="AA43" t="str">
            <v>高新天久北巷药店</v>
          </cell>
          <cell r="AB43" t="str">
            <v>高新片区</v>
          </cell>
          <cell r="AC43">
            <v>9</v>
          </cell>
          <cell r="AD43">
            <v>11</v>
          </cell>
          <cell r="AE43">
            <v>4</v>
          </cell>
          <cell r="AF43">
            <v>487</v>
          </cell>
          <cell r="AG43">
            <v>24.35</v>
          </cell>
          <cell r="AH43">
            <v>15</v>
          </cell>
          <cell r="AI43">
            <v>3</v>
          </cell>
          <cell r="AJ43">
            <v>5</v>
          </cell>
        </row>
        <row r="43">
          <cell r="AL43">
            <v>0</v>
          </cell>
          <cell r="AM43">
            <v>2</v>
          </cell>
          <cell r="AN43">
            <v>3</v>
          </cell>
        </row>
        <row r="43">
          <cell r="AP43">
            <v>0</v>
          </cell>
          <cell r="AQ43">
            <v>10</v>
          </cell>
          <cell r="AR43">
            <v>0</v>
          </cell>
          <cell r="AS43">
            <v>192.35</v>
          </cell>
          <cell r="AT43">
            <v>192.35</v>
          </cell>
          <cell r="AU43">
            <v>192.4</v>
          </cell>
          <cell r="AV43">
            <v>0</v>
          </cell>
          <cell r="AW43">
            <v>192.4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7</v>
          </cell>
          <cell r="G44">
            <v>2</v>
          </cell>
          <cell r="H44">
            <v>120</v>
          </cell>
          <cell r="I44">
            <v>40</v>
          </cell>
          <cell r="J44">
            <v>17</v>
          </cell>
          <cell r="K44">
            <v>19.27352229</v>
          </cell>
        </row>
        <row r="44">
          <cell r="M44">
            <v>0</v>
          </cell>
          <cell r="N44">
            <v>51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1327</v>
          </cell>
          <cell r="U44">
            <v>1593</v>
          </cell>
          <cell r="V44">
            <v>45</v>
          </cell>
          <cell r="W44">
            <v>0.0339110776186888</v>
          </cell>
        </row>
        <row r="44">
          <cell r="Y44">
            <v>42</v>
          </cell>
          <cell r="Z44">
            <v>389</v>
          </cell>
          <cell r="AA44" t="str">
            <v>南湖路药店</v>
          </cell>
          <cell r="AB44" t="str">
            <v>高新片区</v>
          </cell>
          <cell r="AC44">
            <v>11</v>
          </cell>
          <cell r="AD44">
            <v>13</v>
          </cell>
          <cell r="AE44">
            <v>3.6</v>
          </cell>
          <cell r="AF44">
            <v>304.38</v>
          </cell>
          <cell r="AG44">
            <v>15.219</v>
          </cell>
          <cell r="AH44">
            <v>22.2</v>
          </cell>
          <cell r="AI44">
            <v>3</v>
          </cell>
          <cell r="AJ44">
            <v>5</v>
          </cell>
        </row>
        <row r="44">
          <cell r="AL44">
            <v>0</v>
          </cell>
          <cell r="AM44">
            <v>3</v>
          </cell>
          <cell r="AN44">
            <v>5</v>
          </cell>
          <cell r="AO44">
            <v>3</v>
          </cell>
          <cell r="AP44">
            <v>45</v>
          </cell>
        </row>
        <row r="44">
          <cell r="AR44">
            <v>0</v>
          </cell>
          <cell r="AS44">
            <v>180.219</v>
          </cell>
          <cell r="AT44">
            <v>180.219</v>
          </cell>
          <cell r="AU44">
            <v>180.2</v>
          </cell>
          <cell r="AV44">
            <v>60</v>
          </cell>
          <cell r="AW44">
            <v>120.2</v>
          </cell>
        </row>
        <row r="45">
          <cell r="B45">
            <v>584</v>
          </cell>
          <cell r="C45" t="str">
            <v>中和街道柳荫街药店</v>
          </cell>
          <cell r="D45" t="str">
            <v>高新片区</v>
          </cell>
          <cell r="E45">
            <v>7</v>
          </cell>
          <cell r="F45">
            <v>8</v>
          </cell>
          <cell r="G45">
            <v>6</v>
          </cell>
          <cell r="H45">
            <v>360</v>
          </cell>
          <cell r="I45">
            <v>10</v>
          </cell>
          <cell r="J45">
            <v>19</v>
          </cell>
          <cell r="K45">
            <v>21.8700572075</v>
          </cell>
          <cell r="L45">
            <v>10</v>
          </cell>
          <cell r="M45">
            <v>50</v>
          </cell>
          <cell r="N45">
            <v>27</v>
          </cell>
          <cell r="O45">
            <v>2</v>
          </cell>
          <cell r="P45">
            <v>3</v>
          </cell>
        </row>
        <row r="45">
          <cell r="R45">
            <v>0</v>
          </cell>
          <cell r="S45">
            <v>10</v>
          </cell>
          <cell r="T45">
            <v>1568</v>
          </cell>
          <cell r="U45">
            <v>1881</v>
          </cell>
          <cell r="V45">
            <v>2491.07</v>
          </cell>
          <cell r="W45">
            <v>1.58869260204082</v>
          </cell>
          <cell r="X45">
            <v>622.7675</v>
          </cell>
          <cell r="Y45">
            <v>43</v>
          </cell>
          <cell r="Z45">
            <v>584</v>
          </cell>
          <cell r="AA45" t="str">
            <v>中和街道柳荫街药店</v>
          </cell>
          <cell r="AB45" t="str">
            <v>高新片区</v>
          </cell>
          <cell r="AC45">
            <v>12</v>
          </cell>
          <cell r="AD45">
            <v>15</v>
          </cell>
          <cell r="AE45">
            <v>9.5</v>
          </cell>
          <cell r="AF45">
            <v>744.98</v>
          </cell>
          <cell r="AG45">
            <v>37.249</v>
          </cell>
          <cell r="AH45">
            <v>7.5</v>
          </cell>
          <cell r="AI45">
            <v>3</v>
          </cell>
          <cell r="AJ45">
            <v>5</v>
          </cell>
        </row>
        <row r="45">
          <cell r="AL45">
            <v>0</v>
          </cell>
          <cell r="AM45">
            <v>2</v>
          </cell>
          <cell r="AN45">
            <v>3</v>
          </cell>
          <cell r="AO45">
            <v>2</v>
          </cell>
          <cell r="AP45">
            <v>30</v>
          </cell>
        </row>
        <row r="45">
          <cell r="AR45">
            <v>0</v>
          </cell>
          <cell r="AS45">
            <v>1100.0165</v>
          </cell>
          <cell r="AT45">
            <v>1100.0165</v>
          </cell>
          <cell r="AU45">
            <v>1100</v>
          </cell>
          <cell r="AV45">
            <v>180</v>
          </cell>
          <cell r="AW45">
            <v>920</v>
          </cell>
        </row>
        <row r="46">
          <cell r="B46">
            <v>355</v>
          </cell>
          <cell r="C46" t="str">
            <v>双林路药店</v>
          </cell>
          <cell r="D46" t="str">
            <v>东南片区</v>
          </cell>
          <cell r="E46">
            <v>16</v>
          </cell>
          <cell r="F46">
            <v>19</v>
          </cell>
          <cell r="G46">
            <v>9</v>
          </cell>
          <cell r="H46">
            <v>540</v>
          </cell>
          <cell r="I46">
            <v>70</v>
          </cell>
          <cell r="J46">
            <v>47</v>
          </cell>
          <cell r="K46">
            <v>54.201396235</v>
          </cell>
          <cell r="L46">
            <v>27</v>
          </cell>
          <cell r="M46">
            <v>135</v>
          </cell>
          <cell r="N46">
            <v>60</v>
          </cell>
          <cell r="O46">
            <v>6</v>
          </cell>
          <cell r="P46">
            <v>9</v>
          </cell>
          <cell r="Q46">
            <v>1</v>
          </cell>
          <cell r="R46">
            <v>15</v>
          </cell>
          <cell r="S46">
            <v>25</v>
          </cell>
          <cell r="T46">
            <v>4000</v>
          </cell>
          <cell r="U46">
            <v>4800</v>
          </cell>
          <cell r="V46">
            <v>2044.75</v>
          </cell>
          <cell r="W46">
            <v>0.5111875</v>
          </cell>
          <cell r="X46">
            <v>306.7125</v>
          </cell>
          <cell r="Y46">
            <v>44</v>
          </cell>
          <cell r="Z46">
            <v>355</v>
          </cell>
          <cell r="AA46" t="str">
            <v>双林路药店</v>
          </cell>
          <cell r="AB46" t="str">
            <v>东南片区</v>
          </cell>
          <cell r="AC46">
            <v>28</v>
          </cell>
          <cell r="AD46">
            <v>34</v>
          </cell>
          <cell r="AE46">
            <v>26</v>
          </cell>
          <cell r="AF46">
            <v>2462.2</v>
          </cell>
          <cell r="AG46">
            <v>123.11</v>
          </cell>
          <cell r="AH46">
            <v>6</v>
          </cell>
          <cell r="AI46">
            <v>8</v>
          </cell>
          <cell r="AJ46">
            <v>12</v>
          </cell>
          <cell r="AK46">
            <v>6</v>
          </cell>
          <cell r="AL46">
            <v>48</v>
          </cell>
          <cell r="AM46">
            <v>8</v>
          </cell>
          <cell r="AN46">
            <v>12</v>
          </cell>
          <cell r="AO46">
            <v>3</v>
          </cell>
          <cell r="AP46">
            <v>45</v>
          </cell>
          <cell r="AQ46">
            <v>25</v>
          </cell>
          <cell r="AR46">
            <v>0</v>
          </cell>
          <cell r="AS46">
            <v>1212.8225</v>
          </cell>
          <cell r="AT46">
            <v>1212.8225</v>
          </cell>
          <cell r="AU46">
            <v>1212.8</v>
          </cell>
          <cell r="AV46">
            <v>270</v>
          </cell>
          <cell r="AW46">
            <v>942.8</v>
          </cell>
        </row>
        <row r="47">
          <cell r="B47">
            <v>373</v>
          </cell>
          <cell r="C47" t="str">
            <v>通盈街药店</v>
          </cell>
          <cell r="D47" t="str">
            <v>东南片区</v>
          </cell>
          <cell r="E47">
            <v>10</v>
          </cell>
          <cell r="F47">
            <v>12</v>
          </cell>
        </row>
        <row r="47">
          <cell r="H47">
            <v>0</v>
          </cell>
          <cell r="I47">
            <v>100</v>
          </cell>
          <cell r="J47">
            <v>29</v>
          </cell>
          <cell r="K47">
            <v>33.3545330125</v>
          </cell>
          <cell r="L47">
            <v>12</v>
          </cell>
          <cell r="M47">
            <v>60</v>
          </cell>
          <cell r="N47">
            <v>51</v>
          </cell>
          <cell r="O47">
            <v>4</v>
          </cell>
          <cell r="P47">
            <v>6</v>
          </cell>
          <cell r="Q47">
            <v>3</v>
          </cell>
          <cell r="R47">
            <v>45</v>
          </cell>
          <cell r="S47">
            <v>5</v>
          </cell>
          <cell r="T47">
            <v>2358</v>
          </cell>
          <cell r="U47">
            <v>2830</v>
          </cell>
          <cell r="V47">
            <v>785.25</v>
          </cell>
          <cell r="W47">
            <v>0.333015267175573</v>
          </cell>
        </row>
        <row r="47">
          <cell r="Y47">
            <v>45</v>
          </cell>
          <cell r="Z47">
            <v>373</v>
          </cell>
          <cell r="AA47" t="str">
            <v>通盈街药店</v>
          </cell>
          <cell r="AB47" t="str">
            <v>东南片区</v>
          </cell>
          <cell r="AC47">
            <v>19</v>
          </cell>
          <cell r="AD47">
            <v>23</v>
          </cell>
          <cell r="AE47">
            <v>31.35</v>
          </cell>
          <cell r="AF47">
            <v>2734.64</v>
          </cell>
          <cell r="AG47">
            <v>218.7712</v>
          </cell>
        </row>
        <row r="47">
          <cell r="AI47">
            <v>5</v>
          </cell>
          <cell r="AJ47">
            <v>8</v>
          </cell>
        </row>
        <row r="47">
          <cell r="AL47">
            <v>0</v>
          </cell>
          <cell r="AM47">
            <v>4</v>
          </cell>
          <cell r="AN47">
            <v>6</v>
          </cell>
          <cell r="AO47">
            <v>13</v>
          </cell>
          <cell r="AP47">
            <v>260</v>
          </cell>
        </row>
        <row r="47">
          <cell r="AR47">
            <v>2.6</v>
          </cell>
          <cell r="AS47">
            <v>583.7712</v>
          </cell>
          <cell r="AT47">
            <v>581.1712</v>
          </cell>
          <cell r="AU47">
            <v>581.2</v>
          </cell>
          <cell r="AV47">
            <v>0</v>
          </cell>
          <cell r="AW47">
            <v>581.2</v>
          </cell>
        </row>
        <row r="48">
          <cell r="B48">
            <v>511</v>
          </cell>
          <cell r="C48" t="str">
            <v>杉板桥南一路店</v>
          </cell>
          <cell r="D48" t="str">
            <v>东南片区</v>
          </cell>
          <cell r="E48">
            <v>8</v>
          </cell>
          <cell r="F48">
            <v>10</v>
          </cell>
          <cell r="G48">
            <v>3</v>
          </cell>
          <cell r="H48">
            <v>180</v>
          </cell>
          <cell r="I48">
            <v>50</v>
          </cell>
          <cell r="J48">
            <v>22</v>
          </cell>
          <cell r="K48">
            <v>25.7296368375</v>
          </cell>
        </row>
        <row r="48">
          <cell r="M48">
            <v>0</v>
          </cell>
          <cell r="N48">
            <v>66</v>
          </cell>
          <cell r="O48">
            <v>3</v>
          </cell>
          <cell r="P48">
            <v>5</v>
          </cell>
        </row>
        <row r="48">
          <cell r="R48">
            <v>0</v>
          </cell>
          <cell r="S48">
            <v>15</v>
          </cell>
          <cell r="T48">
            <v>2079</v>
          </cell>
          <cell r="U48">
            <v>2495</v>
          </cell>
          <cell r="V48">
            <v>1058</v>
          </cell>
          <cell r="W48">
            <v>0.508898508898509</v>
          </cell>
          <cell r="X48">
            <v>158.7</v>
          </cell>
          <cell r="Y48">
            <v>46</v>
          </cell>
          <cell r="Z48">
            <v>511</v>
          </cell>
          <cell r="AA48" t="str">
            <v>杉板桥南一路店</v>
          </cell>
          <cell r="AB48" t="str">
            <v>东南片区</v>
          </cell>
          <cell r="AC48">
            <v>13</v>
          </cell>
          <cell r="AD48">
            <v>16</v>
          </cell>
          <cell r="AE48">
            <v>23.85</v>
          </cell>
          <cell r="AF48">
            <v>1883.96</v>
          </cell>
          <cell r="AG48">
            <v>150.7168</v>
          </cell>
        </row>
        <row r="48">
          <cell r="AI48">
            <v>4</v>
          </cell>
          <cell r="AJ48">
            <v>6</v>
          </cell>
          <cell r="AK48">
            <v>3</v>
          </cell>
          <cell r="AL48">
            <v>24</v>
          </cell>
          <cell r="AM48">
            <v>4</v>
          </cell>
          <cell r="AN48">
            <v>6</v>
          </cell>
          <cell r="AO48">
            <v>7</v>
          </cell>
          <cell r="AP48">
            <v>140</v>
          </cell>
        </row>
        <row r="48">
          <cell r="AR48">
            <v>0</v>
          </cell>
          <cell r="AS48">
            <v>653.4168</v>
          </cell>
          <cell r="AT48">
            <v>653.4168</v>
          </cell>
          <cell r="AU48">
            <v>653.4</v>
          </cell>
          <cell r="AV48">
            <v>90</v>
          </cell>
          <cell r="AW48">
            <v>563.4</v>
          </cell>
        </row>
        <row r="49">
          <cell r="B49">
            <v>515</v>
          </cell>
          <cell r="C49" t="str">
            <v>崔家店路药店</v>
          </cell>
          <cell r="D49" t="str">
            <v>东南片区</v>
          </cell>
          <cell r="E49">
            <v>9</v>
          </cell>
          <cell r="F49">
            <v>11</v>
          </cell>
          <cell r="G49">
            <v>3</v>
          </cell>
          <cell r="H49">
            <v>180</v>
          </cell>
          <cell r="I49">
            <v>60</v>
          </cell>
          <cell r="J49">
            <v>27</v>
          </cell>
          <cell r="K49">
            <v>30.5569223775</v>
          </cell>
          <cell r="L49">
            <v>6</v>
          </cell>
          <cell r="M49">
            <v>30</v>
          </cell>
          <cell r="N49">
            <v>63</v>
          </cell>
          <cell r="O49">
            <v>3</v>
          </cell>
          <cell r="P49">
            <v>5</v>
          </cell>
        </row>
        <row r="49">
          <cell r="R49">
            <v>0</v>
          </cell>
          <cell r="S49">
            <v>15</v>
          </cell>
          <cell r="T49">
            <v>2853</v>
          </cell>
          <cell r="U49">
            <v>3424</v>
          </cell>
          <cell r="V49">
            <v>2596.24</v>
          </cell>
          <cell r="W49">
            <v>0.910003505082369</v>
          </cell>
          <cell r="X49">
            <v>389.436</v>
          </cell>
          <cell r="Y49">
            <v>47</v>
          </cell>
          <cell r="Z49">
            <v>515</v>
          </cell>
          <cell r="AA49" t="str">
            <v>崔家店路药店</v>
          </cell>
          <cell r="AB49" t="str">
            <v>东南片区</v>
          </cell>
          <cell r="AC49">
            <v>17</v>
          </cell>
          <cell r="AD49">
            <v>20</v>
          </cell>
          <cell r="AE49">
            <v>16.8</v>
          </cell>
          <cell r="AF49">
            <v>1405.54</v>
          </cell>
          <cell r="AG49">
            <v>70.277</v>
          </cell>
          <cell r="AH49">
            <v>0.599999999999998</v>
          </cell>
          <cell r="AI49">
            <v>4</v>
          </cell>
          <cell r="AJ49">
            <v>6</v>
          </cell>
        </row>
        <row r="49">
          <cell r="AL49">
            <v>0</v>
          </cell>
          <cell r="AM49">
            <v>4</v>
          </cell>
          <cell r="AN49">
            <v>7</v>
          </cell>
          <cell r="AO49">
            <v>7</v>
          </cell>
          <cell r="AP49">
            <v>140</v>
          </cell>
        </row>
        <row r="49">
          <cell r="AR49">
            <v>129.53</v>
          </cell>
          <cell r="AS49">
            <v>809.713</v>
          </cell>
          <cell r="AT49">
            <v>680.183</v>
          </cell>
          <cell r="AU49">
            <v>680.2</v>
          </cell>
          <cell r="AV49">
            <v>30</v>
          </cell>
          <cell r="AW49">
            <v>650.2</v>
          </cell>
        </row>
        <row r="50">
          <cell r="B50">
            <v>545</v>
          </cell>
          <cell r="C50" t="str">
            <v>龙潭西路店</v>
          </cell>
          <cell r="D50" t="str">
            <v>东南片区</v>
          </cell>
          <cell r="E50">
            <v>8</v>
          </cell>
          <cell r="F50">
            <v>10</v>
          </cell>
          <cell r="G50">
            <v>2</v>
          </cell>
          <cell r="H50">
            <v>120</v>
          </cell>
          <cell r="I50">
            <v>60</v>
          </cell>
          <cell r="J50">
            <v>27</v>
          </cell>
          <cell r="K50">
            <v>36</v>
          </cell>
          <cell r="L50">
            <v>67</v>
          </cell>
          <cell r="M50">
            <v>469</v>
          </cell>
        </row>
        <row r="50">
          <cell r="O50">
            <v>3</v>
          </cell>
          <cell r="P50">
            <v>5</v>
          </cell>
          <cell r="Q50">
            <v>7</v>
          </cell>
          <cell r="R50">
            <v>175</v>
          </cell>
        </row>
        <row r="50">
          <cell r="T50">
            <v>2052</v>
          </cell>
          <cell r="U50">
            <v>2462</v>
          </cell>
          <cell r="V50">
            <v>2775.2</v>
          </cell>
          <cell r="W50">
            <v>1.35243664717349</v>
          </cell>
          <cell r="X50">
            <v>693.8</v>
          </cell>
          <cell r="Y50">
            <v>48</v>
          </cell>
          <cell r="Z50">
            <v>545</v>
          </cell>
          <cell r="AA50" t="str">
            <v>龙潭西路店</v>
          </cell>
          <cell r="AB50" t="str">
            <v>东南片区</v>
          </cell>
          <cell r="AC50">
            <v>13</v>
          </cell>
          <cell r="AD50">
            <v>16</v>
          </cell>
          <cell r="AE50">
            <v>27.5</v>
          </cell>
          <cell r="AF50">
            <v>2828.58</v>
          </cell>
          <cell r="AG50">
            <v>226.2864</v>
          </cell>
        </row>
        <row r="50">
          <cell r="AI50">
            <v>4</v>
          </cell>
          <cell r="AJ50">
            <v>6</v>
          </cell>
          <cell r="AK50">
            <v>5</v>
          </cell>
          <cell r="AL50">
            <v>40</v>
          </cell>
          <cell r="AM50">
            <v>5</v>
          </cell>
          <cell r="AN50">
            <v>7</v>
          </cell>
        </row>
        <row r="50">
          <cell r="AP50">
            <v>0</v>
          </cell>
          <cell r="AQ50">
            <v>25</v>
          </cell>
          <cell r="AR50">
            <v>0</v>
          </cell>
          <cell r="AS50">
            <v>1724.0864</v>
          </cell>
          <cell r="AT50">
            <v>1724.0864</v>
          </cell>
          <cell r="AU50">
            <v>1724.1</v>
          </cell>
          <cell r="AV50">
            <v>60</v>
          </cell>
          <cell r="AW50">
            <v>1664.1</v>
          </cell>
        </row>
        <row r="51">
          <cell r="B51">
            <v>578</v>
          </cell>
          <cell r="C51" t="str">
            <v>华油路药店</v>
          </cell>
          <cell r="D51" t="str">
            <v>东南片区</v>
          </cell>
          <cell r="E51">
            <v>11</v>
          </cell>
          <cell r="F51">
            <v>13</v>
          </cell>
          <cell r="G51">
            <v>5</v>
          </cell>
          <cell r="H51">
            <v>300</v>
          </cell>
          <cell r="I51">
            <v>60</v>
          </cell>
          <cell r="J51">
            <v>33</v>
          </cell>
          <cell r="K51">
            <v>37.796276395</v>
          </cell>
          <cell r="L51">
            <v>3</v>
          </cell>
          <cell r="M51">
            <v>15</v>
          </cell>
          <cell r="N51">
            <v>90</v>
          </cell>
          <cell r="O51">
            <v>4</v>
          </cell>
          <cell r="P51">
            <v>6</v>
          </cell>
          <cell r="Q51">
            <v>3</v>
          </cell>
          <cell r="R51">
            <v>45</v>
          </cell>
          <cell r="S51">
            <v>5</v>
          </cell>
          <cell r="T51">
            <v>2696</v>
          </cell>
          <cell r="U51">
            <v>3235</v>
          </cell>
          <cell r="V51">
            <v>763.75</v>
          </cell>
          <cell r="W51">
            <v>0.283290059347181</v>
          </cell>
        </row>
        <row r="51">
          <cell r="Y51">
            <v>49</v>
          </cell>
          <cell r="Z51">
            <v>578</v>
          </cell>
          <cell r="AA51" t="str">
            <v>华油路药店</v>
          </cell>
          <cell r="AB51" t="str">
            <v>东南片区</v>
          </cell>
          <cell r="AC51">
            <v>24</v>
          </cell>
          <cell r="AD51">
            <v>29</v>
          </cell>
          <cell r="AE51">
            <v>6</v>
          </cell>
          <cell r="AF51">
            <v>776.75</v>
          </cell>
          <cell r="AG51">
            <v>38.8375</v>
          </cell>
          <cell r="AH51">
            <v>54</v>
          </cell>
          <cell r="AI51">
            <v>5</v>
          </cell>
          <cell r="AJ51">
            <v>8</v>
          </cell>
        </row>
        <row r="51">
          <cell r="AL51">
            <v>0</v>
          </cell>
          <cell r="AM51">
            <v>5</v>
          </cell>
          <cell r="AN51">
            <v>8</v>
          </cell>
          <cell r="AO51">
            <v>9</v>
          </cell>
          <cell r="AP51">
            <v>180</v>
          </cell>
        </row>
        <row r="51">
          <cell r="AR51">
            <v>0</v>
          </cell>
          <cell r="AS51">
            <v>578.8375</v>
          </cell>
          <cell r="AT51">
            <v>578.8375</v>
          </cell>
          <cell r="AU51">
            <v>578.8</v>
          </cell>
          <cell r="AV51">
            <v>150</v>
          </cell>
          <cell r="AW51">
            <v>428.8</v>
          </cell>
        </row>
        <row r="52">
          <cell r="B52">
            <v>598</v>
          </cell>
          <cell r="C52" t="str">
            <v>锦江区水杉街药店</v>
          </cell>
          <cell r="D52" t="str">
            <v>东南片区</v>
          </cell>
          <cell r="E52">
            <v>7</v>
          </cell>
          <cell r="F52">
            <v>8</v>
          </cell>
        </row>
        <row r="52">
          <cell r="H52">
            <v>0</v>
          </cell>
          <cell r="I52">
            <v>70</v>
          </cell>
          <cell r="J52">
            <v>21</v>
          </cell>
          <cell r="K52">
            <v>23.915932795</v>
          </cell>
          <cell r="L52">
            <v>8</v>
          </cell>
          <cell r="M52">
            <v>40</v>
          </cell>
          <cell r="N52">
            <v>39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1736</v>
          </cell>
          <cell r="U52">
            <v>2083</v>
          </cell>
          <cell r="V52">
            <v>180</v>
          </cell>
          <cell r="W52">
            <v>0.1036866359447</v>
          </cell>
        </row>
        <row r="52">
          <cell r="Y52">
            <v>50</v>
          </cell>
          <cell r="Z52">
            <v>598</v>
          </cell>
          <cell r="AA52" t="str">
            <v>锦江区水杉街药店</v>
          </cell>
          <cell r="AB52" t="str">
            <v>东南片区</v>
          </cell>
          <cell r="AC52">
            <v>13</v>
          </cell>
          <cell r="AD52">
            <v>16</v>
          </cell>
          <cell r="AE52">
            <v>9.1</v>
          </cell>
          <cell r="AF52">
            <v>1065.61</v>
          </cell>
          <cell r="AG52">
            <v>53.2805</v>
          </cell>
          <cell r="AH52">
            <v>11.7</v>
          </cell>
          <cell r="AI52">
            <v>3</v>
          </cell>
          <cell r="AJ52">
            <v>5</v>
          </cell>
          <cell r="AK52">
            <v>8</v>
          </cell>
          <cell r="AL52">
            <v>96</v>
          </cell>
          <cell r="AM52">
            <v>3</v>
          </cell>
          <cell r="AN52">
            <v>5</v>
          </cell>
          <cell r="AO52">
            <v>4</v>
          </cell>
          <cell r="AP52">
            <v>60</v>
          </cell>
        </row>
        <row r="52">
          <cell r="AR52">
            <v>2.56</v>
          </cell>
          <cell r="AS52">
            <v>249.2805</v>
          </cell>
          <cell r="AT52">
            <v>246.7205</v>
          </cell>
          <cell r="AU52">
            <v>246.7</v>
          </cell>
          <cell r="AV52">
            <v>0</v>
          </cell>
          <cell r="AW52">
            <v>246.7</v>
          </cell>
        </row>
        <row r="53">
          <cell r="B53">
            <v>707</v>
          </cell>
          <cell r="C53" t="str">
            <v>万科路药店</v>
          </cell>
          <cell r="D53" t="str">
            <v>东南片区</v>
          </cell>
          <cell r="E53">
            <v>15</v>
          </cell>
          <cell r="F53">
            <v>18</v>
          </cell>
        </row>
        <row r="53">
          <cell r="H53">
            <v>0</v>
          </cell>
          <cell r="I53">
            <v>150</v>
          </cell>
          <cell r="J53">
            <v>44</v>
          </cell>
          <cell r="K53">
            <v>50.8613014475</v>
          </cell>
          <cell r="L53">
            <v>10</v>
          </cell>
          <cell r="M53">
            <v>50</v>
          </cell>
          <cell r="N53">
            <v>102</v>
          </cell>
          <cell r="O53">
            <v>5</v>
          </cell>
          <cell r="P53">
            <v>8</v>
          </cell>
          <cell r="Q53">
            <v>1</v>
          </cell>
          <cell r="R53">
            <v>15</v>
          </cell>
          <cell r="S53">
            <v>20</v>
          </cell>
          <cell r="T53">
            <v>3720</v>
          </cell>
          <cell r="U53">
            <v>4464</v>
          </cell>
          <cell r="V53">
            <v>2545.26</v>
          </cell>
          <cell r="W53">
            <v>0.684209677419355</v>
          </cell>
          <cell r="X53">
            <v>381.789</v>
          </cell>
          <cell r="Y53">
            <v>51</v>
          </cell>
          <cell r="Z53">
            <v>707</v>
          </cell>
          <cell r="AA53" t="str">
            <v>万科路药店</v>
          </cell>
          <cell r="AB53" t="str">
            <v>东南片区</v>
          </cell>
          <cell r="AC53">
            <v>31</v>
          </cell>
          <cell r="AD53">
            <v>37</v>
          </cell>
          <cell r="AE53">
            <v>11.1</v>
          </cell>
          <cell r="AF53">
            <v>1238.63</v>
          </cell>
          <cell r="AG53">
            <v>61.9315</v>
          </cell>
          <cell r="AH53">
            <v>59.7</v>
          </cell>
          <cell r="AI53">
            <v>7</v>
          </cell>
          <cell r="AJ53">
            <v>11</v>
          </cell>
          <cell r="AK53">
            <v>6</v>
          </cell>
          <cell r="AL53">
            <v>48</v>
          </cell>
          <cell r="AM53">
            <v>6</v>
          </cell>
          <cell r="AN53">
            <v>10</v>
          </cell>
          <cell r="AO53">
            <v>6</v>
          </cell>
          <cell r="AP53">
            <v>90</v>
          </cell>
        </row>
        <row r="53">
          <cell r="AR53">
            <v>0</v>
          </cell>
          <cell r="AS53">
            <v>646.7205</v>
          </cell>
          <cell r="AT53">
            <v>646.7205</v>
          </cell>
          <cell r="AU53">
            <v>646.7</v>
          </cell>
          <cell r="AV53">
            <v>0</v>
          </cell>
          <cell r="AW53">
            <v>646.7</v>
          </cell>
        </row>
        <row r="54">
          <cell r="B54">
            <v>712</v>
          </cell>
          <cell r="C54" t="str">
            <v>华泰路药店</v>
          </cell>
          <cell r="D54" t="str">
            <v>东南片区</v>
          </cell>
          <cell r="E54">
            <v>21</v>
          </cell>
          <cell r="F54">
            <v>25</v>
          </cell>
          <cell r="G54">
            <v>1</v>
          </cell>
          <cell r="H54">
            <v>60</v>
          </cell>
          <cell r="I54">
            <v>200</v>
          </cell>
          <cell r="J54">
            <v>60</v>
          </cell>
          <cell r="K54">
            <v>69.0294584575</v>
          </cell>
          <cell r="L54">
            <v>72</v>
          </cell>
          <cell r="M54">
            <v>504</v>
          </cell>
        </row>
        <row r="54">
          <cell r="O54">
            <v>7</v>
          </cell>
          <cell r="P54">
            <v>11</v>
          </cell>
          <cell r="Q54">
            <v>6</v>
          </cell>
          <cell r="R54">
            <v>90</v>
          </cell>
          <cell r="S54">
            <v>5</v>
          </cell>
          <cell r="T54">
            <v>4995</v>
          </cell>
          <cell r="U54">
            <v>5994</v>
          </cell>
          <cell r="V54">
            <v>4399.8</v>
          </cell>
          <cell r="W54">
            <v>0.880840840840841</v>
          </cell>
          <cell r="X54">
            <v>659.97</v>
          </cell>
          <cell r="Y54">
            <v>52</v>
          </cell>
          <cell r="Z54">
            <v>712</v>
          </cell>
          <cell r="AA54" t="str">
            <v>华泰路药店</v>
          </cell>
          <cell r="AB54" t="str">
            <v>东南片区</v>
          </cell>
          <cell r="AC54">
            <v>33</v>
          </cell>
          <cell r="AD54">
            <v>39</v>
          </cell>
          <cell r="AE54">
            <v>7</v>
          </cell>
          <cell r="AF54">
            <v>673.2</v>
          </cell>
          <cell r="AG54">
            <v>33.66</v>
          </cell>
          <cell r="AH54">
            <v>78</v>
          </cell>
          <cell r="AI54">
            <v>10</v>
          </cell>
          <cell r="AJ54">
            <v>15</v>
          </cell>
          <cell r="AK54">
            <v>3</v>
          </cell>
          <cell r="AL54">
            <v>24</v>
          </cell>
          <cell r="AM54">
            <v>8</v>
          </cell>
          <cell r="AN54">
            <v>12</v>
          </cell>
          <cell r="AO54">
            <v>2</v>
          </cell>
          <cell r="AP54">
            <v>30</v>
          </cell>
          <cell r="AQ54">
            <v>30</v>
          </cell>
          <cell r="AR54">
            <v>0</v>
          </cell>
          <cell r="AS54">
            <v>1401.63</v>
          </cell>
          <cell r="AT54">
            <v>1401.63</v>
          </cell>
          <cell r="AU54">
            <v>1401.6</v>
          </cell>
          <cell r="AV54">
            <v>30</v>
          </cell>
          <cell r="AW54">
            <v>1371.6</v>
          </cell>
        </row>
        <row r="55">
          <cell r="B55">
            <v>718</v>
          </cell>
          <cell r="C55" t="str">
            <v>龙泉驿区东街药店</v>
          </cell>
          <cell r="D55" t="str">
            <v>东南片区</v>
          </cell>
          <cell r="E55">
            <v>4</v>
          </cell>
          <cell r="F55">
            <v>5</v>
          </cell>
        </row>
        <row r="55">
          <cell r="H55">
            <v>0</v>
          </cell>
          <cell r="I55">
            <v>40</v>
          </cell>
          <cell r="J55">
            <v>10</v>
          </cell>
          <cell r="K55">
            <v>11.7639558775</v>
          </cell>
        </row>
        <row r="55">
          <cell r="M55">
            <v>0</v>
          </cell>
          <cell r="N55">
            <v>30</v>
          </cell>
          <cell r="O55">
            <v>1</v>
          </cell>
          <cell r="P55">
            <v>2</v>
          </cell>
        </row>
        <row r="55">
          <cell r="R55">
            <v>0</v>
          </cell>
          <cell r="S55">
            <v>5</v>
          </cell>
          <cell r="T55">
            <v>1556</v>
          </cell>
          <cell r="U55">
            <v>1867</v>
          </cell>
          <cell r="V55">
            <v>507.88</v>
          </cell>
          <cell r="W55">
            <v>0.326401028277635</v>
          </cell>
        </row>
        <row r="55">
          <cell r="Y55">
            <v>53</v>
          </cell>
          <cell r="Z55">
            <v>718</v>
          </cell>
          <cell r="AA55" t="str">
            <v>龙泉驿区东街药店</v>
          </cell>
          <cell r="AB55" t="str">
            <v>东南片区</v>
          </cell>
          <cell r="AC55">
            <v>9</v>
          </cell>
          <cell r="AD55">
            <v>11</v>
          </cell>
          <cell r="AE55">
            <v>8.7</v>
          </cell>
          <cell r="AF55">
            <v>885.24</v>
          </cell>
          <cell r="AG55">
            <v>44.262</v>
          </cell>
          <cell r="AH55">
            <v>0.900000000000002</v>
          </cell>
          <cell r="AI55">
            <v>2</v>
          </cell>
          <cell r="AJ55">
            <v>3</v>
          </cell>
          <cell r="AK55">
            <v>1</v>
          </cell>
          <cell r="AL55">
            <v>8</v>
          </cell>
          <cell r="AM55">
            <v>2</v>
          </cell>
          <cell r="AN55">
            <v>2</v>
          </cell>
          <cell r="AO55">
            <v>2</v>
          </cell>
          <cell r="AP55">
            <v>40</v>
          </cell>
        </row>
        <row r="55">
          <cell r="AR55">
            <v>0</v>
          </cell>
          <cell r="AS55">
            <v>92.262</v>
          </cell>
          <cell r="AT55">
            <v>92.262</v>
          </cell>
          <cell r="AU55">
            <v>92.3</v>
          </cell>
          <cell r="AV55">
            <v>0</v>
          </cell>
          <cell r="AW55">
            <v>92.3</v>
          </cell>
        </row>
        <row r="56">
          <cell r="B56">
            <v>723</v>
          </cell>
          <cell r="C56" t="str">
            <v>柳翠路药店</v>
          </cell>
          <cell r="D56" t="str">
            <v>东南片区</v>
          </cell>
          <cell r="E56">
            <v>6</v>
          </cell>
          <cell r="F56">
            <v>7</v>
          </cell>
          <cell r="G56">
            <v>2</v>
          </cell>
          <cell r="H56">
            <v>120</v>
          </cell>
          <cell r="I56">
            <v>40</v>
          </cell>
          <cell r="J56">
            <v>17</v>
          </cell>
          <cell r="K56">
            <v>19.6344220175</v>
          </cell>
        </row>
        <row r="56">
          <cell r="M56">
            <v>0</v>
          </cell>
          <cell r="N56">
            <v>51</v>
          </cell>
          <cell r="O56">
            <v>2</v>
          </cell>
          <cell r="P56">
            <v>3</v>
          </cell>
          <cell r="Q56">
            <v>4</v>
          </cell>
          <cell r="R56">
            <v>100</v>
          </cell>
        </row>
        <row r="56">
          <cell r="T56">
            <v>1723</v>
          </cell>
          <cell r="U56">
            <v>2068</v>
          </cell>
          <cell r="V56">
            <v>403.75</v>
          </cell>
          <cell r="W56">
            <v>0.234329657573999</v>
          </cell>
        </row>
        <row r="56">
          <cell r="Y56">
            <v>54</v>
          </cell>
          <cell r="Z56">
            <v>723</v>
          </cell>
          <cell r="AA56" t="str">
            <v>柳翠路药店</v>
          </cell>
          <cell r="AB56" t="str">
            <v>东南片区</v>
          </cell>
          <cell r="AC56">
            <v>15</v>
          </cell>
          <cell r="AD56">
            <v>18</v>
          </cell>
          <cell r="AE56">
            <v>6.45</v>
          </cell>
          <cell r="AF56">
            <v>795.6</v>
          </cell>
          <cell r="AG56">
            <v>39.78</v>
          </cell>
          <cell r="AH56">
            <v>25.65</v>
          </cell>
          <cell r="AI56">
            <v>3</v>
          </cell>
          <cell r="AJ56">
            <v>5</v>
          </cell>
        </row>
        <row r="56">
          <cell r="AL56">
            <v>0</v>
          </cell>
          <cell r="AM56">
            <v>2</v>
          </cell>
          <cell r="AN56">
            <v>3</v>
          </cell>
          <cell r="AO56">
            <v>4</v>
          </cell>
          <cell r="AP56">
            <v>80</v>
          </cell>
        </row>
        <row r="56">
          <cell r="AR56">
            <v>16.59</v>
          </cell>
          <cell r="AS56">
            <v>339.78</v>
          </cell>
          <cell r="AT56">
            <v>323.19</v>
          </cell>
          <cell r="AU56">
            <v>323.2</v>
          </cell>
          <cell r="AV56">
            <v>60</v>
          </cell>
          <cell r="AW56">
            <v>263.2</v>
          </cell>
        </row>
        <row r="57">
          <cell r="B57">
            <v>724</v>
          </cell>
          <cell r="C57" t="str">
            <v>观音桥街药店</v>
          </cell>
          <cell r="D57" t="str">
            <v>东南片区</v>
          </cell>
          <cell r="E57">
            <v>10</v>
          </cell>
          <cell r="F57">
            <v>12</v>
          </cell>
          <cell r="G57">
            <v>6</v>
          </cell>
          <cell r="H57">
            <v>360</v>
          </cell>
          <cell r="I57">
            <v>40</v>
          </cell>
          <cell r="J57">
            <v>30</v>
          </cell>
          <cell r="K57">
            <v>34.7396722475</v>
          </cell>
          <cell r="L57">
            <v>4</v>
          </cell>
          <cell r="M57">
            <v>20</v>
          </cell>
          <cell r="N57">
            <v>78</v>
          </cell>
          <cell r="O57">
            <v>4</v>
          </cell>
          <cell r="P57">
            <v>6</v>
          </cell>
        </row>
        <row r="57">
          <cell r="R57">
            <v>0</v>
          </cell>
          <cell r="S57">
            <v>20</v>
          </cell>
          <cell r="T57">
            <v>3316</v>
          </cell>
          <cell r="U57">
            <v>3979</v>
          </cell>
          <cell r="V57">
            <v>480</v>
          </cell>
          <cell r="W57">
            <v>0.14475271411339</v>
          </cell>
        </row>
        <row r="57">
          <cell r="Y57">
            <v>55</v>
          </cell>
          <cell r="Z57">
            <v>724</v>
          </cell>
          <cell r="AA57" t="str">
            <v>观音桥街药店</v>
          </cell>
          <cell r="AB57" t="str">
            <v>东南片区</v>
          </cell>
          <cell r="AC57">
            <v>23</v>
          </cell>
          <cell r="AD57">
            <v>28</v>
          </cell>
          <cell r="AE57">
            <v>29.2</v>
          </cell>
          <cell r="AF57">
            <v>2930</v>
          </cell>
          <cell r="AG57">
            <v>234.4</v>
          </cell>
        </row>
        <row r="57">
          <cell r="AI57">
            <v>5</v>
          </cell>
          <cell r="AJ57">
            <v>8</v>
          </cell>
        </row>
        <row r="57">
          <cell r="AL57">
            <v>0</v>
          </cell>
          <cell r="AM57">
            <v>4</v>
          </cell>
          <cell r="AN57">
            <v>6</v>
          </cell>
          <cell r="AO57">
            <v>10</v>
          </cell>
          <cell r="AP57">
            <v>200</v>
          </cell>
        </row>
        <row r="57">
          <cell r="AR57">
            <v>0</v>
          </cell>
          <cell r="AS57">
            <v>814.4</v>
          </cell>
          <cell r="AT57">
            <v>814.4</v>
          </cell>
          <cell r="AU57">
            <v>814.4</v>
          </cell>
          <cell r="AV57">
            <v>180</v>
          </cell>
          <cell r="AW57">
            <v>634.4</v>
          </cell>
        </row>
        <row r="58">
          <cell r="B58">
            <v>740</v>
          </cell>
          <cell r="C58" t="str">
            <v>华康店</v>
          </cell>
          <cell r="D58" t="str">
            <v>东南片区</v>
          </cell>
          <cell r="E58">
            <v>4</v>
          </cell>
          <cell r="F58">
            <v>5</v>
          </cell>
          <cell r="G58">
            <v>4</v>
          </cell>
          <cell r="H58">
            <v>240</v>
          </cell>
        </row>
        <row r="58">
          <cell r="J58">
            <v>13</v>
          </cell>
          <cell r="K58">
            <v>14.8794293875</v>
          </cell>
          <cell r="L58">
            <v>9</v>
          </cell>
          <cell r="M58">
            <v>45</v>
          </cell>
          <cell r="N58">
            <v>12</v>
          </cell>
          <cell r="O58">
            <v>2</v>
          </cell>
          <cell r="P58">
            <v>3</v>
          </cell>
          <cell r="Q58">
            <v>1</v>
          </cell>
          <cell r="R58">
            <v>15</v>
          </cell>
          <cell r="S58">
            <v>5</v>
          </cell>
          <cell r="T58">
            <v>1521</v>
          </cell>
          <cell r="U58">
            <v>1825</v>
          </cell>
          <cell r="V58">
            <v>1209</v>
          </cell>
          <cell r="W58">
            <v>0.794871794871795</v>
          </cell>
          <cell r="X58">
            <v>181.35</v>
          </cell>
          <cell r="Y58">
            <v>56</v>
          </cell>
          <cell r="Z58">
            <v>740</v>
          </cell>
          <cell r="AA58" t="str">
            <v>华康店</v>
          </cell>
          <cell r="AB58" t="str">
            <v>东南片区</v>
          </cell>
          <cell r="AC58">
            <v>9</v>
          </cell>
          <cell r="AD58">
            <v>11</v>
          </cell>
          <cell r="AE58">
            <v>13</v>
          </cell>
          <cell r="AF58">
            <v>1124.75</v>
          </cell>
          <cell r="AG58">
            <v>89.98</v>
          </cell>
        </row>
        <row r="58">
          <cell r="AI58">
            <v>2</v>
          </cell>
          <cell r="AJ58">
            <v>3</v>
          </cell>
        </row>
        <row r="58">
          <cell r="AL58">
            <v>0</v>
          </cell>
          <cell r="AM58">
            <v>3</v>
          </cell>
          <cell r="AN58">
            <v>5</v>
          </cell>
          <cell r="AO58">
            <v>1</v>
          </cell>
          <cell r="AP58">
            <v>15</v>
          </cell>
          <cell r="AQ58">
            <v>10</v>
          </cell>
          <cell r="AR58">
            <v>0</v>
          </cell>
          <cell r="AS58">
            <v>586.33</v>
          </cell>
          <cell r="AT58">
            <v>586.33</v>
          </cell>
          <cell r="AU58">
            <v>586.3</v>
          </cell>
          <cell r="AV58">
            <v>120</v>
          </cell>
          <cell r="AW58">
            <v>466.3</v>
          </cell>
        </row>
        <row r="59">
          <cell r="B59">
            <v>743</v>
          </cell>
          <cell r="C59" t="str">
            <v>万宇店</v>
          </cell>
          <cell r="D59" t="str">
            <v>东南片区</v>
          </cell>
          <cell r="E59">
            <v>2</v>
          </cell>
          <cell r="F59">
            <v>3</v>
          </cell>
          <cell r="G59">
            <v>2</v>
          </cell>
          <cell r="H59">
            <v>120</v>
          </cell>
        </row>
        <row r="59">
          <cell r="J59">
            <v>6</v>
          </cell>
          <cell r="K59">
            <v>7.2315950825</v>
          </cell>
        </row>
        <row r="59">
          <cell r="M59">
            <v>0</v>
          </cell>
          <cell r="N59">
            <v>18</v>
          </cell>
          <cell r="O59">
            <v>1</v>
          </cell>
          <cell r="P59">
            <v>2</v>
          </cell>
        </row>
        <row r="59">
          <cell r="R59">
            <v>0</v>
          </cell>
          <cell r="S59">
            <v>5</v>
          </cell>
          <cell r="T59">
            <v>720</v>
          </cell>
          <cell r="U59">
            <v>864</v>
          </cell>
        </row>
        <row r="59">
          <cell r="W59">
            <v>0</v>
          </cell>
        </row>
        <row r="59">
          <cell r="Y59">
            <v>57</v>
          </cell>
          <cell r="Z59">
            <v>743</v>
          </cell>
          <cell r="AA59" t="str">
            <v>万宇店</v>
          </cell>
          <cell r="AB59" t="str">
            <v>东南片区</v>
          </cell>
          <cell r="AC59">
            <v>6</v>
          </cell>
          <cell r="AD59">
            <v>7</v>
          </cell>
          <cell r="AE59">
            <v>5</v>
          </cell>
          <cell r="AF59">
            <v>411</v>
          </cell>
          <cell r="AG59">
            <v>20.55</v>
          </cell>
          <cell r="AH59">
            <v>3</v>
          </cell>
          <cell r="AI59">
            <v>1</v>
          </cell>
          <cell r="AJ59">
            <v>2</v>
          </cell>
        </row>
        <row r="59">
          <cell r="AL59">
            <v>0</v>
          </cell>
          <cell r="AM59">
            <v>2</v>
          </cell>
          <cell r="AN59">
            <v>3</v>
          </cell>
        </row>
        <row r="59">
          <cell r="AP59">
            <v>0</v>
          </cell>
          <cell r="AQ59">
            <v>10</v>
          </cell>
          <cell r="AR59">
            <v>0</v>
          </cell>
          <cell r="AS59">
            <v>140.55</v>
          </cell>
          <cell r="AT59">
            <v>140.55</v>
          </cell>
          <cell r="AU59">
            <v>140.6</v>
          </cell>
          <cell r="AV59">
            <v>60</v>
          </cell>
          <cell r="AW59">
            <v>80.6</v>
          </cell>
        </row>
        <row r="60">
          <cell r="B60">
            <v>341</v>
          </cell>
          <cell r="C60" t="str">
            <v>邛崃中心药店</v>
          </cell>
          <cell r="D60" t="str">
            <v>大邑邛崃片区</v>
          </cell>
          <cell r="E60">
            <v>25</v>
          </cell>
          <cell r="F60">
            <v>30</v>
          </cell>
          <cell r="G60">
            <v>27.256</v>
          </cell>
          <cell r="H60">
            <v>1635.36</v>
          </cell>
        </row>
        <row r="60">
          <cell r="J60">
            <v>120</v>
          </cell>
          <cell r="K60">
            <v>144</v>
          </cell>
          <cell r="L60">
            <v>124</v>
          </cell>
          <cell r="M60">
            <v>620</v>
          </cell>
        </row>
        <row r="60">
          <cell r="O60">
            <v>9</v>
          </cell>
          <cell r="P60">
            <v>14</v>
          </cell>
          <cell r="Q60">
            <v>6</v>
          </cell>
          <cell r="R60">
            <v>90</v>
          </cell>
          <cell r="S60">
            <v>15</v>
          </cell>
          <cell r="T60">
            <v>7645</v>
          </cell>
          <cell r="U60">
            <v>9174</v>
          </cell>
          <cell r="V60">
            <v>6289.07</v>
          </cell>
          <cell r="W60">
            <v>0.822638325703074</v>
          </cell>
          <cell r="X60">
            <v>943.3605</v>
          </cell>
          <cell r="Y60">
            <v>58</v>
          </cell>
          <cell r="Z60">
            <v>341</v>
          </cell>
          <cell r="AA60" t="str">
            <v>邛崃中心药店</v>
          </cell>
          <cell r="AB60" t="str">
            <v>大邑邛崃片区</v>
          </cell>
          <cell r="AC60">
            <v>42</v>
          </cell>
          <cell r="AD60">
            <v>50</v>
          </cell>
          <cell r="AE60">
            <v>64.3</v>
          </cell>
          <cell r="AF60">
            <v>6104.85</v>
          </cell>
          <cell r="AG60">
            <v>488.388</v>
          </cell>
        </row>
        <row r="60">
          <cell r="AI60">
            <v>12</v>
          </cell>
          <cell r="AJ60">
            <v>18</v>
          </cell>
          <cell r="AK60">
            <v>19</v>
          </cell>
          <cell r="AL60">
            <v>228</v>
          </cell>
          <cell r="AM60">
            <v>14</v>
          </cell>
          <cell r="AN60">
            <v>22</v>
          </cell>
          <cell r="AO60">
            <v>3</v>
          </cell>
          <cell r="AP60">
            <v>45</v>
          </cell>
          <cell r="AQ60">
            <v>55</v>
          </cell>
          <cell r="AR60">
            <v>2.4</v>
          </cell>
          <cell r="AS60">
            <v>4050.1085</v>
          </cell>
          <cell r="AT60">
            <v>4047.7085</v>
          </cell>
          <cell r="AU60">
            <v>4047.7</v>
          </cell>
          <cell r="AV60">
            <v>720</v>
          </cell>
          <cell r="AW60">
            <v>3327.7</v>
          </cell>
        </row>
        <row r="61">
          <cell r="B61">
            <v>539</v>
          </cell>
          <cell r="C61" t="str">
            <v>大邑子龙路店</v>
          </cell>
          <cell r="D61" t="str">
            <v>大邑邛崃片区</v>
          </cell>
          <cell r="E61">
            <v>5</v>
          </cell>
          <cell r="F61">
            <v>6</v>
          </cell>
        </row>
        <row r="61">
          <cell r="H61">
            <v>0</v>
          </cell>
          <cell r="I61">
            <v>50</v>
          </cell>
          <cell r="J61">
            <v>15</v>
          </cell>
          <cell r="K61">
            <v>17.6960670025</v>
          </cell>
          <cell r="L61">
            <v>14</v>
          </cell>
          <cell r="M61">
            <v>70</v>
          </cell>
          <cell r="N61">
            <v>3</v>
          </cell>
          <cell r="O61">
            <v>2</v>
          </cell>
          <cell r="P61">
            <v>3</v>
          </cell>
        </row>
        <row r="61">
          <cell r="R61">
            <v>0</v>
          </cell>
          <cell r="S61">
            <v>10</v>
          </cell>
          <cell r="T61">
            <v>1664</v>
          </cell>
          <cell r="U61">
            <v>1997</v>
          </cell>
          <cell r="V61">
            <v>773.4</v>
          </cell>
          <cell r="W61">
            <v>0.464783653846154</v>
          </cell>
        </row>
        <row r="61">
          <cell r="Y61">
            <v>59</v>
          </cell>
          <cell r="Z61">
            <v>539</v>
          </cell>
          <cell r="AA61" t="str">
            <v>大邑子龙路店</v>
          </cell>
          <cell r="AB61" t="str">
            <v>大邑邛崃片区</v>
          </cell>
          <cell r="AC61">
            <v>7</v>
          </cell>
          <cell r="AD61">
            <v>8</v>
          </cell>
          <cell r="AE61">
            <v>7</v>
          </cell>
          <cell r="AF61">
            <v>716</v>
          </cell>
          <cell r="AG61">
            <v>35.8</v>
          </cell>
        </row>
        <row r="61">
          <cell r="AI61">
            <v>2</v>
          </cell>
          <cell r="AJ61">
            <v>3</v>
          </cell>
          <cell r="AK61">
            <v>2</v>
          </cell>
          <cell r="AL61">
            <v>16</v>
          </cell>
          <cell r="AM61">
            <v>2</v>
          </cell>
          <cell r="AN61">
            <v>3</v>
          </cell>
        </row>
        <row r="61">
          <cell r="AP61">
            <v>0</v>
          </cell>
          <cell r="AQ61">
            <v>10</v>
          </cell>
          <cell r="AR61">
            <v>0</v>
          </cell>
          <cell r="AS61">
            <v>121.8</v>
          </cell>
          <cell r="AT61">
            <v>121.8</v>
          </cell>
          <cell r="AU61">
            <v>121.8</v>
          </cell>
          <cell r="AV61">
            <v>0</v>
          </cell>
          <cell r="AW61">
            <v>121.8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6</v>
          </cell>
          <cell r="H62">
            <v>432</v>
          </cell>
        </row>
        <row r="62">
          <cell r="J62">
            <v>15</v>
          </cell>
          <cell r="K62">
            <v>17.0575597475</v>
          </cell>
          <cell r="L62">
            <v>6</v>
          </cell>
          <cell r="M62">
            <v>30</v>
          </cell>
          <cell r="N62">
            <v>27</v>
          </cell>
          <cell r="O62">
            <v>2</v>
          </cell>
          <cell r="P62">
            <v>3</v>
          </cell>
        </row>
        <row r="62">
          <cell r="R62">
            <v>0</v>
          </cell>
          <cell r="S62">
            <v>10</v>
          </cell>
          <cell r="T62">
            <v>1233</v>
          </cell>
          <cell r="U62">
            <v>1480</v>
          </cell>
          <cell r="V62">
            <v>1826.86</v>
          </cell>
          <cell r="W62">
            <v>1.48163828061638</v>
          </cell>
          <cell r="X62">
            <v>456.715</v>
          </cell>
          <cell r="Y62">
            <v>60</v>
          </cell>
          <cell r="Z62">
            <v>549</v>
          </cell>
          <cell r="AA62" t="str">
            <v>大邑东壕沟店</v>
          </cell>
          <cell r="AB62" t="str">
            <v>大邑邛崃片区</v>
          </cell>
          <cell r="AC62">
            <v>8</v>
          </cell>
          <cell r="AD62">
            <v>10</v>
          </cell>
          <cell r="AE62">
            <v>4</v>
          </cell>
          <cell r="AF62">
            <v>600.2</v>
          </cell>
          <cell r="AG62">
            <v>30.01</v>
          </cell>
          <cell r="AH62">
            <v>12</v>
          </cell>
          <cell r="AI62">
            <v>2</v>
          </cell>
          <cell r="AJ62">
            <v>3</v>
          </cell>
        </row>
        <row r="62">
          <cell r="AL62">
            <v>0</v>
          </cell>
          <cell r="AM62">
            <v>3</v>
          </cell>
          <cell r="AN62">
            <v>4</v>
          </cell>
        </row>
        <row r="62">
          <cell r="AP62">
            <v>0</v>
          </cell>
          <cell r="AQ62">
            <v>15</v>
          </cell>
          <cell r="AR62">
            <v>4.92</v>
          </cell>
          <cell r="AS62">
            <v>948.725</v>
          </cell>
          <cell r="AT62">
            <v>943.805</v>
          </cell>
          <cell r="AU62">
            <v>943.8</v>
          </cell>
          <cell r="AV62">
            <v>0</v>
          </cell>
          <cell r="AW62">
            <v>943.8</v>
          </cell>
        </row>
        <row r="63">
          <cell r="B63">
            <v>591</v>
          </cell>
          <cell r="C63" t="str">
            <v>邛崃长安店</v>
          </cell>
          <cell r="D63" t="str">
            <v>大邑邛崃片区</v>
          </cell>
          <cell r="E63">
            <v>8</v>
          </cell>
          <cell r="F63">
            <v>10</v>
          </cell>
          <cell r="G63">
            <v>2</v>
          </cell>
          <cell r="H63">
            <v>120</v>
          </cell>
          <cell r="I63">
            <v>60</v>
          </cell>
          <cell r="J63">
            <v>22</v>
          </cell>
          <cell r="K63">
            <v>25.0658272825</v>
          </cell>
          <cell r="L63">
            <v>19</v>
          </cell>
          <cell r="M63">
            <v>95</v>
          </cell>
          <cell r="N63">
            <v>9</v>
          </cell>
          <cell r="O63">
            <v>3</v>
          </cell>
          <cell r="P63">
            <v>5</v>
          </cell>
          <cell r="Q63">
            <v>3</v>
          </cell>
          <cell r="R63">
            <v>45</v>
          </cell>
        </row>
        <row r="63">
          <cell r="T63">
            <v>1940</v>
          </cell>
          <cell r="U63">
            <v>2329</v>
          </cell>
          <cell r="V63">
            <v>583.2</v>
          </cell>
          <cell r="W63">
            <v>0.300618556701031</v>
          </cell>
        </row>
        <row r="63">
          <cell r="Y63">
            <v>61</v>
          </cell>
          <cell r="Z63">
            <v>591</v>
          </cell>
          <cell r="AA63" t="str">
            <v>邛崃长安店</v>
          </cell>
          <cell r="AB63" t="str">
            <v>大邑邛崃片区</v>
          </cell>
          <cell r="AC63">
            <v>9</v>
          </cell>
          <cell r="AD63">
            <v>11</v>
          </cell>
          <cell r="AE63">
            <v>35.8</v>
          </cell>
          <cell r="AF63">
            <v>1836.2</v>
          </cell>
          <cell r="AG63">
            <v>146.896</v>
          </cell>
        </row>
        <row r="63">
          <cell r="AI63">
            <v>4</v>
          </cell>
          <cell r="AJ63">
            <v>6</v>
          </cell>
          <cell r="AK63">
            <v>1</v>
          </cell>
          <cell r="AL63">
            <v>8</v>
          </cell>
          <cell r="AM63">
            <v>3</v>
          </cell>
          <cell r="AN63">
            <v>4</v>
          </cell>
          <cell r="AO63">
            <v>5</v>
          </cell>
          <cell r="AP63">
            <v>100</v>
          </cell>
        </row>
        <row r="63">
          <cell r="AR63">
            <v>24</v>
          </cell>
          <cell r="AS63">
            <v>514.896</v>
          </cell>
          <cell r="AT63">
            <v>490.896</v>
          </cell>
          <cell r="AU63">
            <v>490.9</v>
          </cell>
          <cell r="AV63">
            <v>60</v>
          </cell>
          <cell r="AW63">
            <v>430.9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10</v>
          </cell>
          <cell r="F64">
            <v>12</v>
          </cell>
        </row>
        <row r="64">
          <cell r="H64">
            <v>0</v>
          </cell>
          <cell r="I64">
            <v>100</v>
          </cell>
          <cell r="J64">
            <v>28</v>
          </cell>
          <cell r="K64">
            <v>32.1590867375</v>
          </cell>
          <cell r="L64">
            <v>27</v>
          </cell>
          <cell r="M64">
            <v>135</v>
          </cell>
          <cell r="N64">
            <v>3</v>
          </cell>
          <cell r="O64">
            <v>3</v>
          </cell>
          <cell r="P64">
            <v>5</v>
          </cell>
          <cell r="Q64">
            <v>2</v>
          </cell>
          <cell r="R64">
            <v>30</v>
          </cell>
          <cell r="S64">
            <v>5</v>
          </cell>
          <cell r="T64">
            <v>2573</v>
          </cell>
          <cell r="U64">
            <v>3088</v>
          </cell>
          <cell r="V64">
            <v>1788.12</v>
          </cell>
          <cell r="W64">
            <v>0.694955305091333</v>
          </cell>
          <cell r="X64">
            <v>268.218</v>
          </cell>
          <cell r="Y64">
            <v>62</v>
          </cell>
          <cell r="Z64">
            <v>594</v>
          </cell>
          <cell r="AA64" t="str">
            <v>大邑安仁店</v>
          </cell>
          <cell r="AB64" t="str">
            <v>大邑邛崃片区</v>
          </cell>
          <cell r="AC64">
            <v>19</v>
          </cell>
          <cell r="AD64">
            <v>23</v>
          </cell>
          <cell r="AE64">
            <v>73.35</v>
          </cell>
          <cell r="AF64">
            <v>4848.74</v>
          </cell>
          <cell r="AG64">
            <v>387.8992</v>
          </cell>
        </row>
        <row r="64">
          <cell r="AI64">
            <v>5</v>
          </cell>
          <cell r="AJ64">
            <v>8</v>
          </cell>
        </row>
        <row r="64">
          <cell r="AL64">
            <v>0</v>
          </cell>
          <cell r="AM64">
            <v>3</v>
          </cell>
          <cell r="AN64">
            <v>5</v>
          </cell>
          <cell r="AO64">
            <v>1</v>
          </cell>
          <cell r="AP64">
            <v>15</v>
          </cell>
          <cell r="AQ64">
            <v>10</v>
          </cell>
          <cell r="AR64">
            <v>0</v>
          </cell>
          <cell r="AS64">
            <v>836.1172</v>
          </cell>
          <cell r="AT64">
            <v>836.1172</v>
          </cell>
          <cell r="AU64">
            <v>836.1</v>
          </cell>
          <cell r="AV64">
            <v>0</v>
          </cell>
          <cell r="AW64">
            <v>836.1</v>
          </cell>
        </row>
        <row r="65">
          <cell r="B65">
            <v>716</v>
          </cell>
          <cell r="C65" t="str">
            <v>大邑沙渠店</v>
          </cell>
          <cell r="D65" t="str">
            <v>大邑邛崃片区</v>
          </cell>
          <cell r="E65">
            <v>6</v>
          </cell>
          <cell r="F65">
            <v>7</v>
          </cell>
        </row>
        <row r="65">
          <cell r="H65">
            <v>0</v>
          </cell>
          <cell r="I65">
            <v>60</v>
          </cell>
          <cell r="J65">
            <v>17</v>
          </cell>
          <cell r="K65">
            <v>19.20497447</v>
          </cell>
          <cell r="L65">
            <v>27</v>
          </cell>
          <cell r="M65">
            <v>189</v>
          </cell>
        </row>
        <row r="65">
          <cell r="O65">
            <v>2</v>
          </cell>
          <cell r="P65">
            <v>3</v>
          </cell>
          <cell r="Q65">
            <v>1</v>
          </cell>
          <cell r="R65">
            <v>15</v>
          </cell>
          <cell r="S65">
            <v>5</v>
          </cell>
          <cell r="T65">
            <v>1449</v>
          </cell>
          <cell r="U65">
            <v>1739</v>
          </cell>
          <cell r="V65">
            <v>2292.14</v>
          </cell>
          <cell r="W65">
            <v>1.58187715665977</v>
          </cell>
          <cell r="X65">
            <v>573.035</v>
          </cell>
          <cell r="Y65">
            <v>63</v>
          </cell>
          <cell r="Z65">
            <v>716</v>
          </cell>
          <cell r="AA65" t="str">
            <v>大邑沙渠店</v>
          </cell>
          <cell r="AB65" t="str">
            <v>大邑邛崃片区</v>
          </cell>
          <cell r="AC65">
            <v>9</v>
          </cell>
          <cell r="AD65">
            <v>11</v>
          </cell>
          <cell r="AE65">
            <v>17.45</v>
          </cell>
          <cell r="AF65">
            <v>1766.38</v>
          </cell>
          <cell r="AG65">
            <v>141.3104</v>
          </cell>
        </row>
        <row r="65">
          <cell r="AI65">
            <v>3</v>
          </cell>
          <cell r="AJ65">
            <v>5</v>
          </cell>
          <cell r="AK65">
            <v>3</v>
          </cell>
          <cell r="AL65">
            <v>24</v>
          </cell>
          <cell r="AM65">
            <v>3</v>
          </cell>
          <cell r="AN65">
            <v>4</v>
          </cell>
          <cell r="AO65">
            <v>7</v>
          </cell>
          <cell r="AP65">
            <v>140</v>
          </cell>
        </row>
        <row r="65">
          <cell r="AR65">
            <v>11.6</v>
          </cell>
          <cell r="AS65">
            <v>1082.3454</v>
          </cell>
          <cell r="AT65">
            <v>1070.7454</v>
          </cell>
          <cell r="AU65">
            <v>1070.7</v>
          </cell>
          <cell r="AV65">
            <v>0</v>
          </cell>
          <cell r="AW65">
            <v>1070.7</v>
          </cell>
        </row>
        <row r="66">
          <cell r="B66">
            <v>717</v>
          </cell>
          <cell r="C66" t="str">
            <v>大邑通达店</v>
          </cell>
          <cell r="D66" t="str">
            <v>大邑邛崃片区</v>
          </cell>
          <cell r="E66">
            <v>9</v>
          </cell>
          <cell r="F66">
            <v>11</v>
          </cell>
          <cell r="G66">
            <v>0.244</v>
          </cell>
          <cell r="H66">
            <v>14.64</v>
          </cell>
          <cell r="I66">
            <v>87.56</v>
          </cell>
          <cell r="J66">
            <v>26</v>
          </cell>
          <cell r="K66">
            <v>29.4152751725</v>
          </cell>
          <cell r="L66">
            <v>4</v>
          </cell>
          <cell r="M66">
            <v>20</v>
          </cell>
          <cell r="N66">
            <v>66</v>
          </cell>
          <cell r="O66">
            <v>3</v>
          </cell>
          <cell r="P66">
            <v>5</v>
          </cell>
          <cell r="Q66">
            <v>2</v>
          </cell>
          <cell r="R66">
            <v>30</v>
          </cell>
          <cell r="S66">
            <v>5</v>
          </cell>
          <cell r="T66">
            <v>2316</v>
          </cell>
          <cell r="U66">
            <v>2779</v>
          </cell>
          <cell r="V66">
            <v>1843.16</v>
          </cell>
          <cell r="W66">
            <v>0.795837651122625</v>
          </cell>
          <cell r="X66">
            <v>276.474</v>
          </cell>
          <cell r="Y66">
            <v>64</v>
          </cell>
          <cell r="Z66">
            <v>717</v>
          </cell>
          <cell r="AA66" t="str">
            <v>大邑通达店</v>
          </cell>
          <cell r="AB66" t="str">
            <v>大邑邛崃片区</v>
          </cell>
          <cell r="AC66">
            <v>15</v>
          </cell>
          <cell r="AD66">
            <v>18</v>
          </cell>
          <cell r="AE66">
            <v>34</v>
          </cell>
          <cell r="AF66">
            <v>2787.44</v>
          </cell>
          <cell r="AG66">
            <v>222.9952</v>
          </cell>
        </row>
        <row r="66">
          <cell r="AI66">
            <v>4</v>
          </cell>
          <cell r="AJ66">
            <v>6</v>
          </cell>
          <cell r="AK66">
            <v>5</v>
          </cell>
          <cell r="AL66">
            <v>40</v>
          </cell>
          <cell r="AM66">
            <v>4</v>
          </cell>
          <cell r="AN66">
            <v>6</v>
          </cell>
        </row>
        <row r="66">
          <cell r="AP66">
            <v>0</v>
          </cell>
          <cell r="AQ66">
            <v>20</v>
          </cell>
          <cell r="AR66">
            <v>0</v>
          </cell>
          <cell r="AS66">
            <v>604.1092</v>
          </cell>
          <cell r="AT66">
            <v>604.1092</v>
          </cell>
          <cell r="AU66">
            <v>604.1</v>
          </cell>
          <cell r="AV66">
            <v>0</v>
          </cell>
          <cell r="AW66">
            <v>604.1</v>
          </cell>
        </row>
        <row r="67">
          <cell r="B67">
            <v>719</v>
          </cell>
          <cell r="C67" t="str">
            <v>大邑内蒙店</v>
          </cell>
          <cell r="D67" t="str">
            <v>大邑邛崃片区</v>
          </cell>
          <cell r="E67">
            <v>11</v>
          </cell>
          <cell r="F67">
            <v>13</v>
          </cell>
          <cell r="G67">
            <v>2.2</v>
          </cell>
          <cell r="H67">
            <v>132</v>
          </cell>
          <cell r="I67">
            <v>88</v>
          </cell>
          <cell r="J67">
            <v>31</v>
          </cell>
          <cell r="K67">
            <v>35.35561173</v>
          </cell>
          <cell r="L67">
            <v>15</v>
          </cell>
          <cell r="M67">
            <v>75</v>
          </cell>
          <cell r="N67">
            <v>48</v>
          </cell>
          <cell r="O67">
            <v>4</v>
          </cell>
          <cell r="P67">
            <v>6</v>
          </cell>
          <cell r="Q67">
            <v>2</v>
          </cell>
          <cell r="R67">
            <v>30</v>
          </cell>
          <cell r="S67">
            <v>10</v>
          </cell>
          <cell r="T67">
            <v>3290</v>
          </cell>
          <cell r="U67">
            <v>3947</v>
          </cell>
          <cell r="V67">
            <v>3584.29</v>
          </cell>
          <cell r="W67">
            <v>1.08944984802432</v>
          </cell>
          <cell r="X67">
            <v>537.6435</v>
          </cell>
          <cell r="Y67">
            <v>65</v>
          </cell>
          <cell r="Z67">
            <v>719</v>
          </cell>
          <cell r="AA67" t="str">
            <v>大邑内蒙店</v>
          </cell>
          <cell r="AB67" t="str">
            <v>大邑邛崃片区</v>
          </cell>
          <cell r="AC67">
            <v>21</v>
          </cell>
          <cell r="AD67">
            <v>25</v>
          </cell>
          <cell r="AE67">
            <v>12</v>
          </cell>
          <cell r="AF67">
            <v>822.48</v>
          </cell>
          <cell r="AG67">
            <v>41.124</v>
          </cell>
          <cell r="AH67">
            <v>27</v>
          </cell>
          <cell r="AI67">
            <v>5</v>
          </cell>
          <cell r="AJ67">
            <v>8</v>
          </cell>
        </row>
        <row r="67">
          <cell r="AL67">
            <v>0</v>
          </cell>
          <cell r="AM67">
            <v>5</v>
          </cell>
          <cell r="AN67">
            <v>8</v>
          </cell>
        </row>
        <row r="67">
          <cell r="AP67">
            <v>0</v>
          </cell>
          <cell r="AQ67">
            <v>25</v>
          </cell>
          <cell r="AR67">
            <v>0</v>
          </cell>
          <cell r="AS67">
            <v>815.7675</v>
          </cell>
          <cell r="AT67">
            <v>815.7675</v>
          </cell>
          <cell r="AU67">
            <v>815.8</v>
          </cell>
          <cell r="AV67">
            <v>60</v>
          </cell>
          <cell r="AW67">
            <v>755.8</v>
          </cell>
        </row>
        <row r="68">
          <cell r="B68">
            <v>720</v>
          </cell>
          <cell r="C68" t="str">
            <v>大邑新场店</v>
          </cell>
          <cell r="D68" t="str">
            <v>大邑邛崃片区</v>
          </cell>
          <cell r="E68">
            <v>5</v>
          </cell>
          <cell r="F68">
            <v>6</v>
          </cell>
        </row>
        <row r="68">
          <cell r="H68">
            <v>0</v>
          </cell>
          <cell r="I68">
            <v>50</v>
          </cell>
          <cell r="J68">
            <v>15</v>
          </cell>
          <cell r="K68">
            <v>17.7252214575</v>
          </cell>
          <cell r="L68">
            <v>8</v>
          </cell>
          <cell r="M68">
            <v>40</v>
          </cell>
          <cell r="N68">
            <v>21</v>
          </cell>
          <cell r="O68">
            <v>2</v>
          </cell>
          <cell r="P68">
            <v>3</v>
          </cell>
          <cell r="Q68">
            <v>2</v>
          </cell>
          <cell r="R68">
            <v>30</v>
          </cell>
        </row>
        <row r="68">
          <cell r="T68">
            <v>1376</v>
          </cell>
          <cell r="U68">
            <v>1651</v>
          </cell>
          <cell r="V68">
            <v>740.88</v>
          </cell>
          <cell r="W68">
            <v>0.538430232558139</v>
          </cell>
          <cell r="X68">
            <v>111.132</v>
          </cell>
          <cell r="Y68">
            <v>66</v>
          </cell>
          <cell r="Z68">
            <v>720</v>
          </cell>
          <cell r="AA68" t="str">
            <v>大邑新场店</v>
          </cell>
          <cell r="AB68" t="str">
            <v>大邑邛崃片区</v>
          </cell>
          <cell r="AC68">
            <v>9</v>
          </cell>
          <cell r="AD68">
            <v>11</v>
          </cell>
          <cell r="AE68">
            <v>8</v>
          </cell>
          <cell r="AF68">
            <v>809.1</v>
          </cell>
          <cell r="AG68">
            <v>40.455</v>
          </cell>
          <cell r="AH68">
            <v>3</v>
          </cell>
          <cell r="AI68">
            <v>2</v>
          </cell>
          <cell r="AJ68">
            <v>3</v>
          </cell>
        </row>
        <row r="68">
          <cell r="AL68">
            <v>0</v>
          </cell>
          <cell r="AM68">
            <v>2</v>
          </cell>
          <cell r="AN68">
            <v>3</v>
          </cell>
        </row>
        <row r="68">
          <cell r="AP68">
            <v>0</v>
          </cell>
          <cell r="AQ68">
            <v>10</v>
          </cell>
          <cell r="AR68">
            <v>0</v>
          </cell>
          <cell r="AS68">
            <v>221.587</v>
          </cell>
          <cell r="AT68">
            <v>221.587</v>
          </cell>
          <cell r="AU68">
            <v>221.6</v>
          </cell>
          <cell r="AV68">
            <v>0</v>
          </cell>
          <cell r="AW68">
            <v>221.6</v>
          </cell>
        </row>
        <row r="69">
          <cell r="B69">
            <v>721</v>
          </cell>
          <cell r="C69" t="str">
            <v>邛崃洪川店</v>
          </cell>
          <cell r="D69" t="str">
            <v>大邑邛崃片区</v>
          </cell>
          <cell r="E69">
            <v>5</v>
          </cell>
          <cell r="F69">
            <v>6</v>
          </cell>
          <cell r="G69">
            <v>1</v>
          </cell>
          <cell r="H69">
            <v>60</v>
          </cell>
          <cell r="I69">
            <v>40</v>
          </cell>
          <cell r="J69">
            <v>15</v>
          </cell>
          <cell r="K69">
            <v>17.4092595325</v>
          </cell>
          <cell r="L69">
            <v>5</v>
          </cell>
          <cell r="M69">
            <v>25</v>
          </cell>
          <cell r="N69">
            <v>30</v>
          </cell>
          <cell r="O69">
            <v>2</v>
          </cell>
          <cell r="P69">
            <v>3</v>
          </cell>
        </row>
        <row r="69">
          <cell r="R69">
            <v>0</v>
          </cell>
          <cell r="S69">
            <v>10</v>
          </cell>
          <cell r="T69">
            <v>1625</v>
          </cell>
          <cell r="U69">
            <v>1949</v>
          </cell>
          <cell r="V69">
            <v>1390.7</v>
          </cell>
          <cell r="W69">
            <v>0.855815384615385</v>
          </cell>
          <cell r="X69">
            <v>208.605</v>
          </cell>
          <cell r="Y69">
            <v>67</v>
          </cell>
          <cell r="Z69">
            <v>721</v>
          </cell>
          <cell r="AA69" t="str">
            <v>邛崃洪川店</v>
          </cell>
          <cell r="AB69" t="str">
            <v>大邑邛崃片区</v>
          </cell>
          <cell r="AC69">
            <v>9</v>
          </cell>
          <cell r="AD69">
            <v>11</v>
          </cell>
          <cell r="AE69">
            <v>13.25</v>
          </cell>
          <cell r="AF69">
            <v>985.32</v>
          </cell>
          <cell r="AG69">
            <v>78.8256</v>
          </cell>
        </row>
        <row r="69">
          <cell r="AI69">
            <v>2</v>
          </cell>
          <cell r="AJ69">
            <v>3</v>
          </cell>
          <cell r="AK69">
            <v>3</v>
          </cell>
          <cell r="AL69">
            <v>36</v>
          </cell>
          <cell r="AM69">
            <v>3</v>
          </cell>
          <cell r="AN69">
            <v>4</v>
          </cell>
          <cell r="AO69">
            <v>3</v>
          </cell>
          <cell r="AP69">
            <v>45</v>
          </cell>
        </row>
        <row r="69">
          <cell r="AR69">
            <v>35.25</v>
          </cell>
          <cell r="AS69">
            <v>453.4306</v>
          </cell>
          <cell r="AT69">
            <v>418.1806</v>
          </cell>
          <cell r="AU69">
            <v>418.2</v>
          </cell>
          <cell r="AV69">
            <v>30</v>
          </cell>
          <cell r="AW69">
            <v>388.2</v>
          </cell>
        </row>
        <row r="70">
          <cell r="B70">
            <v>732</v>
          </cell>
          <cell r="C70" t="str">
            <v>邛崃羊安店</v>
          </cell>
          <cell r="D70" t="str">
            <v>大邑邛崃片区</v>
          </cell>
          <cell r="E70">
            <v>3</v>
          </cell>
          <cell r="F70">
            <v>4</v>
          </cell>
        </row>
        <row r="70">
          <cell r="H70">
            <v>0</v>
          </cell>
          <cell r="I70">
            <v>30</v>
          </cell>
          <cell r="J70">
            <v>8</v>
          </cell>
          <cell r="K70">
            <v>9.427473105</v>
          </cell>
          <cell r="L70">
            <v>13</v>
          </cell>
          <cell r="M70">
            <v>91</v>
          </cell>
        </row>
        <row r="70">
          <cell r="O70">
            <v>1</v>
          </cell>
          <cell r="P70">
            <v>2</v>
          </cell>
        </row>
        <row r="70">
          <cell r="R70">
            <v>0</v>
          </cell>
          <cell r="S70">
            <v>5</v>
          </cell>
          <cell r="T70">
            <v>1166</v>
          </cell>
          <cell r="U70">
            <v>1400</v>
          </cell>
          <cell r="V70">
            <v>315</v>
          </cell>
          <cell r="W70">
            <v>0.270154373927959</v>
          </cell>
        </row>
        <row r="70">
          <cell r="Y70">
            <v>68</v>
          </cell>
          <cell r="Z70">
            <v>732</v>
          </cell>
          <cell r="AA70" t="str">
            <v>邛崃羊安店</v>
          </cell>
          <cell r="AB70" t="str">
            <v>大邑邛崃片区</v>
          </cell>
          <cell r="AC70">
            <v>7</v>
          </cell>
          <cell r="AD70">
            <v>8</v>
          </cell>
          <cell r="AE70">
            <v>19.05</v>
          </cell>
          <cell r="AF70">
            <v>1049.7</v>
          </cell>
          <cell r="AG70">
            <v>83.976</v>
          </cell>
        </row>
        <row r="70">
          <cell r="AI70">
            <v>1</v>
          </cell>
          <cell r="AJ70">
            <v>2</v>
          </cell>
          <cell r="AK70">
            <v>1</v>
          </cell>
          <cell r="AL70">
            <v>8</v>
          </cell>
          <cell r="AM70">
            <v>2</v>
          </cell>
          <cell r="AN70">
            <v>3</v>
          </cell>
        </row>
        <row r="70">
          <cell r="AP70">
            <v>0</v>
          </cell>
          <cell r="AQ70">
            <v>10</v>
          </cell>
          <cell r="AR70">
            <v>47.61</v>
          </cell>
          <cell r="AS70">
            <v>182.976</v>
          </cell>
          <cell r="AT70">
            <v>135.366</v>
          </cell>
          <cell r="AU70">
            <v>135.4</v>
          </cell>
          <cell r="AV70">
            <v>0</v>
          </cell>
          <cell r="AW70">
            <v>135.4</v>
          </cell>
        </row>
        <row r="71">
          <cell r="B71">
            <v>52</v>
          </cell>
          <cell r="C71" t="str">
            <v>崇州中心店</v>
          </cell>
          <cell r="D71" t="str">
            <v>崇都片区</v>
          </cell>
          <cell r="E71">
            <v>12</v>
          </cell>
          <cell r="F71">
            <v>14</v>
          </cell>
          <cell r="G71">
            <v>9</v>
          </cell>
          <cell r="H71">
            <v>540</v>
          </cell>
          <cell r="I71">
            <v>30</v>
          </cell>
          <cell r="J71">
            <v>36</v>
          </cell>
          <cell r="K71">
            <v>41.5175269525</v>
          </cell>
          <cell r="L71">
            <v>54</v>
          </cell>
          <cell r="M71">
            <v>378</v>
          </cell>
        </row>
        <row r="71">
          <cell r="O71">
            <v>4</v>
          </cell>
          <cell r="P71">
            <v>6</v>
          </cell>
          <cell r="Q71">
            <v>2</v>
          </cell>
          <cell r="R71">
            <v>30</v>
          </cell>
          <cell r="S71">
            <v>10</v>
          </cell>
          <cell r="T71">
            <v>3983</v>
          </cell>
          <cell r="U71">
            <v>4779</v>
          </cell>
          <cell r="V71">
            <v>3337.57</v>
          </cell>
          <cell r="W71">
            <v>0.837953803665579</v>
          </cell>
          <cell r="X71">
            <v>500.6355</v>
          </cell>
          <cell r="Y71">
            <v>69</v>
          </cell>
          <cell r="Z71">
            <v>52</v>
          </cell>
          <cell r="AA71" t="str">
            <v>崇州中心店</v>
          </cell>
          <cell r="AB71" t="str">
            <v>崇都片区</v>
          </cell>
          <cell r="AC71">
            <v>20</v>
          </cell>
          <cell r="AD71">
            <v>24</v>
          </cell>
          <cell r="AE71">
            <v>16.5</v>
          </cell>
          <cell r="AF71">
            <v>1331.35</v>
          </cell>
          <cell r="AG71">
            <v>66.5675</v>
          </cell>
          <cell r="AH71">
            <v>10.5</v>
          </cell>
          <cell r="AI71">
            <v>6</v>
          </cell>
          <cell r="AJ71">
            <v>9</v>
          </cell>
          <cell r="AK71">
            <v>3</v>
          </cell>
          <cell r="AL71">
            <v>24</v>
          </cell>
          <cell r="AM71">
            <v>4</v>
          </cell>
          <cell r="AN71">
            <v>7</v>
          </cell>
          <cell r="AO71">
            <v>3</v>
          </cell>
          <cell r="AP71">
            <v>45</v>
          </cell>
          <cell r="AQ71">
            <v>5</v>
          </cell>
          <cell r="AR71">
            <v>0</v>
          </cell>
          <cell r="AS71">
            <v>1584.203</v>
          </cell>
          <cell r="AT71">
            <v>1584.203</v>
          </cell>
          <cell r="AU71">
            <v>1584.2</v>
          </cell>
          <cell r="AV71">
            <v>270</v>
          </cell>
          <cell r="AW71">
            <v>1314.2</v>
          </cell>
        </row>
        <row r="72">
          <cell r="B72">
            <v>54</v>
          </cell>
          <cell r="C72" t="str">
            <v>怀远店</v>
          </cell>
          <cell r="D72" t="str">
            <v>崇都片区</v>
          </cell>
          <cell r="E72">
            <v>12</v>
          </cell>
          <cell r="F72">
            <v>14</v>
          </cell>
          <cell r="G72">
            <v>17</v>
          </cell>
          <cell r="H72">
            <v>1224</v>
          </cell>
        </row>
        <row r="72">
          <cell r="J72">
            <v>31</v>
          </cell>
          <cell r="K72">
            <v>35.297737635</v>
          </cell>
          <cell r="L72">
            <v>48</v>
          </cell>
          <cell r="M72">
            <v>336</v>
          </cell>
        </row>
        <row r="72">
          <cell r="O72">
            <v>4</v>
          </cell>
          <cell r="P72">
            <v>6</v>
          </cell>
          <cell r="Q72">
            <v>4</v>
          </cell>
          <cell r="R72">
            <v>60</v>
          </cell>
        </row>
        <row r="72">
          <cell r="T72">
            <v>3667</v>
          </cell>
          <cell r="U72">
            <v>4400</v>
          </cell>
          <cell r="V72">
            <v>4674.77</v>
          </cell>
          <cell r="W72">
            <v>1.27482137987456</v>
          </cell>
          <cell r="X72">
            <v>1168.6925</v>
          </cell>
          <cell r="Y72">
            <v>70</v>
          </cell>
          <cell r="Z72">
            <v>54</v>
          </cell>
          <cell r="AA72" t="str">
            <v>怀远店</v>
          </cell>
          <cell r="AB72" t="str">
            <v>崇都片区</v>
          </cell>
          <cell r="AC72">
            <v>20</v>
          </cell>
          <cell r="AD72">
            <v>24</v>
          </cell>
          <cell r="AE72">
            <v>30.5</v>
          </cell>
          <cell r="AF72">
            <v>1913.1</v>
          </cell>
          <cell r="AG72">
            <v>153.048</v>
          </cell>
        </row>
        <row r="72">
          <cell r="AI72">
            <v>5</v>
          </cell>
          <cell r="AJ72">
            <v>8</v>
          </cell>
        </row>
        <row r="72">
          <cell r="AL72">
            <v>0</v>
          </cell>
          <cell r="AM72">
            <v>7</v>
          </cell>
          <cell r="AN72">
            <v>10</v>
          </cell>
          <cell r="AO72">
            <v>1</v>
          </cell>
          <cell r="AP72">
            <v>15</v>
          </cell>
          <cell r="AQ72">
            <v>30</v>
          </cell>
          <cell r="AR72">
            <v>60.78</v>
          </cell>
          <cell r="AS72">
            <v>2956.7405</v>
          </cell>
          <cell r="AT72">
            <v>2895.9605</v>
          </cell>
          <cell r="AU72">
            <v>2896</v>
          </cell>
          <cell r="AV72">
            <v>0</v>
          </cell>
          <cell r="AW72">
            <v>2896</v>
          </cell>
        </row>
        <row r="73">
          <cell r="B73">
            <v>56</v>
          </cell>
          <cell r="C73" t="str">
            <v>三江店</v>
          </cell>
          <cell r="D73" t="str">
            <v>崇都片区</v>
          </cell>
          <cell r="E73">
            <v>5</v>
          </cell>
          <cell r="F73">
            <v>6</v>
          </cell>
          <cell r="G73">
            <v>4</v>
          </cell>
          <cell r="H73">
            <v>240</v>
          </cell>
          <cell r="I73">
            <v>10</v>
          </cell>
          <cell r="J73">
            <v>15</v>
          </cell>
          <cell r="K73">
            <v>16.6888300725</v>
          </cell>
          <cell r="L73">
            <v>21</v>
          </cell>
          <cell r="M73">
            <v>147</v>
          </cell>
        </row>
        <row r="73">
          <cell r="O73">
            <v>2</v>
          </cell>
          <cell r="P73">
            <v>3</v>
          </cell>
          <cell r="Q73">
            <v>3</v>
          </cell>
          <cell r="R73">
            <v>75</v>
          </cell>
        </row>
        <row r="73">
          <cell r="T73">
            <v>1689</v>
          </cell>
          <cell r="U73">
            <v>2027</v>
          </cell>
          <cell r="V73">
            <v>2135.04</v>
          </cell>
          <cell r="W73">
            <v>1.26408525754885</v>
          </cell>
          <cell r="X73">
            <v>533.76</v>
          </cell>
          <cell r="Y73">
            <v>71</v>
          </cell>
          <cell r="Z73">
            <v>56</v>
          </cell>
          <cell r="AA73" t="str">
            <v>三江店</v>
          </cell>
          <cell r="AB73" t="str">
            <v>崇都片区</v>
          </cell>
          <cell r="AC73">
            <v>8</v>
          </cell>
          <cell r="AD73">
            <v>10</v>
          </cell>
          <cell r="AE73">
            <v>4</v>
          </cell>
          <cell r="AF73">
            <v>351.64</v>
          </cell>
          <cell r="AG73">
            <v>17.582</v>
          </cell>
          <cell r="AH73">
            <v>12</v>
          </cell>
          <cell r="AI73">
            <v>2</v>
          </cell>
          <cell r="AJ73">
            <v>3</v>
          </cell>
          <cell r="AK73">
            <v>7</v>
          </cell>
          <cell r="AL73">
            <v>84</v>
          </cell>
          <cell r="AM73">
            <v>2</v>
          </cell>
          <cell r="AN73">
            <v>4</v>
          </cell>
          <cell r="AO73">
            <v>2</v>
          </cell>
          <cell r="AP73">
            <v>30</v>
          </cell>
        </row>
        <row r="73">
          <cell r="AR73">
            <v>0.915</v>
          </cell>
          <cell r="AS73">
            <v>1127.342</v>
          </cell>
          <cell r="AT73">
            <v>1126.427</v>
          </cell>
          <cell r="AU73">
            <v>1126.4</v>
          </cell>
          <cell r="AV73">
            <v>120</v>
          </cell>
          <cell r="AW73">
            <v>1006.4</v>
          </cell>
        </row>
        <row r="74">
          <cell r="B74">
            <v>351</v>
          </cell>
          <cell r="C74" t="str">
            <v>都江堰药店</v>
          </cell>
          <cell r="D74" t="str">
            <v>崇都片区</v>
          </cell>
          <cell r="E74">
            <v>15</v>
          </cell>
          <cell r="F74">
            <v>18</v>
          </cell>
          <cell r="G74">
            <v>26.1252</v>
          </cell>
          <cell r="H74">
            <v>1881.0144</v>
          </cell>
        </row>
        <row r="74">
          <cell r="J74">
            <v>26</v>
          </cell>
          <cell r="K74">
            <v>30.211686915</v>
          </cell>
          <cell r="L74">
            <v>8</v>
          </cell>
          <cell r="M74">
            <v>40</v>
          </cell>
          <cell r="N74">
            <v>54</v>
          </cell>
          <cell r="O74">
            <v>3</v>
          </cell>
          <cell r="P74">
            <v>5</v>
          </cell>
        </row>
        <row r="74">
          <cell r="R74">
            <v>0</v>
          </cell>
          <cell r="S74">
            <v>15</v>
          </cell>
          <cell r="T74">
            <v>2878</v>
          </cell>
          <cell r="U74">
            <v>3454</v>
          </cell>
          <cell r="V74">
            <v>861.24</v>
          </cell>
          <cell r="W74">
            <v>0.299249478804726</v>
          </cell>
        </row>
        <row r="74">
          <cell r="Y74">
            <v>72</v>
          </cell>
          <cell r="Z74">
            <v>351</v>
          </cell>
          <cell r="AA74" t="str">
            <v>都江堰药店</v>
          </cell>
          <cell r="AB74" t="str">
            <v>崇都片区</v>
          </cell>
          <cell r="AC74">
            <v>11</v>
          </cell>
          <cell r="AD74">
            <v>13</v>
          </cell>
          <cell r="AE74">
            <v>8.1</v>
          </cell>
          <cell r="AF74">
            <v>661.04</v>
          </cell>
          <cell r="AG74">
            <v>33.052</v>
          </cell>
          <cell r="AH74">
            <v>8.7</v>
          </cell>
          <cell r="AI74">
            <v>4</v>
          </cell>
          <cell r="AJ74">
            <v>6</v>
          </cell>
          <cell r="AK74">
            <v>4</v>
          </cell>
          <cell r="AL74">
            <v>32</v>
          </cell>
          <cell r="AM74">
            <v>5</v>
          </cell>
          <cell r="AN74">
            <v>7</v>
          </cell>
        </row>
        <row r="74">
          <cell r="AP74">
            <v>0</v>
          </cell>
          <cell r="AQ74">
            <v>25</v>
          </cell>
          <cell r="AR74">
            <v>0</v>
          </cell>
          <cell r="AS74">
            <v>1986.0664</v>
          </cell>
          <cell r="AT74">
            <v>1986.0664</v>
          </cell>
          <cell r="AU74">
            <v>1986.1</v>
          </cell>
          <cell r="AV74">
            <v>780</v>
          </cell>
          <cell r="AW74">
            <v>1206.1</v>
          </cell>
        </row>
        <row r="75">
          <cell r="B75">
            <v>367</v>
          </cell>
          <cell r="C75" t="str">
            <v>金带街药店</v>
          </cell>
          <cell r="D75" t="str">
            <v>崇都片区</v>
          </cell>
          <cell r="E75">
            <v>8</v>
          </cell>
          <cell r="F75">
            <v>10</v>
          </cell>
          <cell r="G75">
            <v>3</v>
          </cell>
          <cell r="H75">
            <v>180</v>
          </cell>
          <cell r="I75">
            <v>50</v>
          </cell>
          <cell r="J75">
            <v>23</v>
          </cell>
          <cell r="K75">
            <v>26.450829955</v>
          </cell>
          <cell r="L75">
            <v>21</v>
          </cell>
          <cell r="M75">
            <v>105</v>
          </cell>
          <cell r="N75">
            <v>6</v>
          </cell>
          <cell r="O75">
            <v>3</v>
          </cell>
          <cell r="P75">
            <v>5</v>
          </cell>
          <cell r="Q75">
            <v>2</v>
          </cell>
          <cell r="R75">
            <v>30</v>
          </cell>
          <cell r="S75">
            <v>5</v>
          </cell>
          <cell r="T75">
            <v>2836</v>
          </cell>
          <cell r="U75">
            <v>3403</v>
          </cell>
          <cell r="V75">
            <v>3358.6</v>
          </cell>
          <cell r="W75">
            <v>1.1842736248237</v>
          </cell>
          <cell r="X75">
            <v>503.79</v>
          </cell>
          <cell r="Y75">
            <v>73</v>
          </cell>
          <cell r="Z75">
            <v>367</v>
          </cell>
          <cell r="AA75" t="str">
            <v>金带街药店</v>
          </cell>
          <cell r="AB75" t="str">
            <v>崇都片区</v>
          </cell>
          <cell r="AC75">
            <v>15</v>
          </cell>
          <cell r="AD75">
            <v>18</v>
          </cell>
          <cell r="AE75">
            <v>9</v>
          </cell>
          <cell r="AF75">
            <v>615.74</v>
          </cell>
          <cell r="AG75">
            <v>30.787</v>
          </cell>
          <cell r="AH75">
            <v>18</v>
          </cell>
          <cell r="AI75">
            <v>4</v>
          </cell>
          <cell r="AJ75">
            <v>6</v>
          </cell>
        </row>
        <row r="75">
          <cell r="AL75">
            <v>0</v>
          </cell>
          <cell r="AM75">
            <v>4</v>
          </cell>
          <cell r="AN75">
            <v>5</v>
          </cell>
          <cell r="AO75">
            <v>2</v>
          </cell>
          <cell r="AP75">
            <v>30</v>
          </cell>
          <cell r="AQ75">
            <v>10</v>
          </cell>
          <cell r="AR75">
            <v>120</v>
          </cell>
          <cell r="AS75">
            <v>879.577</v>
          </cell>
          <cell r="AT75">
            <v>759.577</v>
          </cell>
          <cell r="AU75">
            <v>759.6</v>
          </cell>
          <cell r="AV75">
            <v>30</v>
          </cell>
          <cell r="AW75">
            <v>729.6</v>
          </cell>
        </row>
        <row r="76">
          <cell r="B76">
            <v>572</v>
          </cell>
          <cell r="C76" t="str">
            <v>郫县店</v>
          </cell>
          <cell r="D76" t="str">
            <v>崇都片区</v>
          </cell>
          <cell r="E76">
            <v>5</v>
          </cell>
          <cell r="F76">
            <v>6</v>
          </cell>
        </row>
        <row r="76">
          <cell r="H76">
            <v>0</v>
          </cell>
          <cell r="I76">
            <v>50</v>
          </cell>
          <cell r="J76">
            <v>13</v>
          </cell>
          <cell r="K76">
            <v>15.1542302825</v>
          </cell>
          <cell r="L76">
            <v>17</v>
          </cell>
          <cell r="M76">
            <v>119</v>
          </cell>
        </row>
        <row r="76">
          <cell r="O76">
            <v>2</v>
          </cell>
          <cell r="P76">
            <v>3</v>
          </cell>
          <cell r="Q76">
            <v>2</v>
          </cell>
          <cell r="R76">
            <v>30</v>
          </cell>
        </row>
        <row r="76">
          <cell r="T76">
            <v>1229</v>
          </cell>
          <cell r="U76">
            <v>1474</v>
          </cell>
          <cell r="V76">
            <v>2566.24</v>
          </cell>
          <cell r="W76">
            <v>2.08807160292921</v>
          </cell>
          <cell r="X76">
            <v>641.56</v>
          </cell>
          <cell r="Y76">
            <v>74</v>
          </cell>
          <cell r="Z76">
            <v>572</v>
          </cell>
          <cell r="AA76" t="str">
            <v>郫县店</v>
          </cell>
          <cell r="AB76" t="str">
            <v>崇都片区</v>
          </cell>
          <cell r="AC76">
            <v>9</v>
          </cell>
          <cell r="AD76">
            <v>11</v>
          </cell>
          <cell r="AE76">
            <v>3</v>
          </cell>
          <cell r="AF76">
            <v>565</v>
          </cell>
          <cell r="AG76">
            <v>28.25</v>
          </cell>
          <cell r="AH76">
            <v>18</v>
          </cell>
          <cell r="AI76">
            <v>2</v>
          </cell>
          <cell r="AJ76">
            <v>3</v>
          </cell>
          <cell r="AK76">
            <v>7</v>
          </cell>
          <cell r="AL76">
            <v>84</v>
          </cell>
          <cell r="AM76">
            <v>2</v>
          </cell>
          <cell r="AN76">
            <v>3</v>
          </cell>
        </row>
        <row r="76">
          <cell r="AP76">
            <v>0</v>
          </cell>
          <cell r="AQ76">
            <v>10</v>
          </cell>
          <cell r="AR76">
            <v>1.36</v>
          </cell>
          <cell r="AS76">
            <v>902.81</v>
          </cell>
          <cell r="AT76">
            <v>901.45</v>
          </cell>
          <cell r="AU76">
            <v>901.5</v>
          </cell>
          <cell r="AV76">
            <v>0</v>
          </cell>
          <cell r="AW76">
            <v>901.5</v>
          </cell>
        </row>
        <row r="77">
          <cell r="B77">
            <v>587</v>
          </cell>
          <cell r="C77" t="str">
            <v>景中路店</v>
          </cell>
          <cell r="D77" t="str">
            <v>崇都片区</v>
          </cell>
          <cell r="E77">
            <v>6</v>
          </cell>
          <cell r="F77">
            <v>7</v>
          </cell>
          <cell r="G77">
            <v>1</v>
          </cell>
          <cell r="H77">
            <v>60</v>
          </cell>
          <cell r="I77">
            <v>50</v>
          </cell>
          <cell r="J77">
            <v>19</v>
          </cell>
          <cell r="K77">
            <v>21.5004437</v>
          </cell>
          <cell r="L77">
            <v>23</v>
          </cell>
          <cell r="M77">
            <v>161</v>
          </cell>
        </row>
        <row r="77">
          <cell r="O77">
            <v>2</v>
          </cell>
          <cell r="P77">
            <v>3</v>
          </cell>
        </row>
        <row r="77">
          <cell r="R77">
            <v>0</v>
          </cell>
          <cell r="S77">
            <v>10</v>
          </cell>
          <cell r="T77">
            <v>1713</v>
          </cell>
          <cell r="U77">
            <v>2055</v>
          </cell>
          <cell r="V77">
            <v>1537.72</v>
          </cell>
          <cell r="W77">
            <v>0.897676590776416</v>
          </cell>
          <cell r="X77">
            <v>230.658</v>
          </cell>
          <cell r="Y77">
            <v>75</v>
          </cell>
          <cell r="Z77">
            <v>587</v>
          </cell>
          <cell r="AA77" t="str">
            <v>景中路店</v>
          </cell>
          <cell r="AB77" t="str">
            <v>崇都片区</v>
          </cell>
          <cell r="AC77">
            <v>11</v>
          </cell>
          <cell r="AD77">
            <v>13</v>
          </cell>
          <cell r="AE77">
            <v>12.55</v>
          </cell>
          <cell r="AF77">
            <v>908.52</v>
          </cell>
          <cell r="AG77">
            <v>45.426</v>
          </cell>
        </row>
        <row r="77">
          <cell r="AI77">
            <v>3</v>
          </cell>
          <cell r="AJ77">
            <v>5</v>
          </cell>
          <cell r="AK77">
            <v>2</v>
          </cell>
          <cell r="AL77">
            <v>16</v>
          </cell>
          <cell r="AM77">
            <v>3</v>
          </cell>
          <cell r="AN77">
            <v>4</v>
          </cell>
        </row>
        <row r="77">
          <cell r="AP77">
            <v>0</v>
          </cell>
          <cell r="AQ77">
            <v>15</v>
          </cell>
          <cell r="AR77">
            <v>9.56</v>
          </cell>
          <cell r="AS77">
            <v>513.084</v>
          </cell>
          <cell r="AT77">
            <v>503.524</v>
          </cell>
          <cell r="AU77">
            <v>503.5</v>
          </cell>
          <cell r="AV77">
            <v>30</v>
          </cell>
          <cell r="AW77">
            <v>473.5</v>
          </cell>
        </row>
        <row r="78">
          <cell r="B78">
            <v>704</v>
          </cell>
          <cell r="C78" t="str">
            <v>奎光路中段药店</v>
          </cell>
          <cell r="D78" t="str">
            <v>崇都片区</v>
          </cell>
          <cell r="E78">
            <v>6</v>
          </cell>
          <cell r="F78">
            <v>7</v>
          </cell>
        </row>
        <row r="78">
          <cell r="H78">
            <v>0</v>
          </cell>
          <cell r="I78">
            <v>60</v>
          </cell>
          <cell r="J78">
            <v>17</v>
          </cell>
          <cell r="K78">
            <v>19.749316965</v>
          </cell>
          <cell r="L78">
            <v>14</v>
          </cell>
          <cell r="M78">
            <v>70</v>
          </cell>
          <cell r="N78">
            <v>9</v>
          </cell>
          <cell r="O78">
            <v>2</v>
          </cell>
          <cell r="P78">
            <v>3</v>
          </cell>
          <cell r="Q78">
            <v>1</v>
          </cell>
          <cell r="R78">
            <v>15</v>
          </cell>
          <cell r="S78">
            <v>5</v>
          </cell>
          <cell r="T78">
            <v>1648</v>
          </cell>
          <cell r="U78">
            <v>1978</v>
          </cell>
          <cell r="V78">
            <v>1537.1</v>
          </cell>
          <cell r="W78">
            <v>0.932706310679612</v>
          </cell>
          <cell r="X78">
            <v>230.565</v>
          </cell>
          <cell r="Y78">
            <v>76</v>
          </cell>
          <cell r="Z78">
            <v>704</v>
          </cell>
          <cell r="AA78" t="str">
            <v>奎光路中段药店</v>
          </cell>
          <cell r="AB78" t="str">
            <v>崇都片区</v>
          </cell>
          <cell r="AC78">
            <v>10</v>
          </cell>
          <cell r="AD78">
            <v>13</v>
          </cell>
          <cell r="AE78">
            <v>2.7</v>
          </cell>
          <cell r="AF78">
            <v>378.1</v>
          </cell>
          <cell r="AG78">
            <v>18.905</v>
          </cell>
          <cell r="AH78">
            <v>21.9</v>
          </cell>
          <cell r="AI78">
            <v>3</v>
          </cell>
          <cell r="AJ78">
            <v>5</v>
          </cell>
        </row>
        <row r="78">
          <cell r="AL78">
            <v>0</v>
          </cell>
          <cell r="AM78">
            <v>3</v>
          </cell>
          <cell r="AN78">
            <v>4</v>
          </cell>
        </row>
        <row r="78">
          <cell r="AP78">
            <v>0</v>
          </cell>
          <cell r="AQ78">
            <v>15</v>
          </cell>
          <cell r="AR78">
            <v>0</v>
          </cell>
          <cell r="AS78">
            <v>334.47</v>
          </cell>
          <cell r="AT78">
            <v>334.47</v>
          </cell>
          <cell r="AU78">
            <v>334.5</v>
          </cell>
          <cell r="AV78">
            <v>0</v>
          </cell>
          <cell r="AW78">
            <v>334.5</v>
          </cell>
        </row>
        <row r="79">
          <cell r="B79">
            <v>706</v>
          </cell>
          <cell r="C79" t="str">
            <v>翔风路药店</v>
          </cell>
          <cell r="D79" t="str">
            <v>崇都片区</v>
          </cell>
          <cell r="E79">
            <v>5</v>
          </cell>
          <cell r="F79">
            <v>6</v>
          </cell>
          <cell r="G79">
            <v>1</v>
          </cell>
          <cell r="H79">
            <v>60</v>
          </cell>
          <cell r="I79">
            <v>40</v>
          </cell>
          <cell r="J79">
            <v>13</v>
          </cell>
          <cell r="K79">
            <v>15.458400855</v>
          </cell>
          <cell r="L79">
            <v>20</v>
          </cell>
          <cell r="M79">
            <v>140</v>
          </cell>
        </row>
        <row r="79">
          <cell r="O79">
            <v>2</v>
          </cell>
          <cell r="P79">
            <v>3</v>
          </cell>
          <cell r="Q79">
            <v>7</v>
          </cell>
          <cell r="R79">
            <v>175</v>
          </cell>
        </row>
        <row r="79">
          <cell r="T79">
            <v>1811</v>
          </cell>
          <cell r="U79">
            <v>2173</v>
          </cell>
          <cell r="V79">
            <v>2060.28</v>
          </cell>
          <cell r="W79">
            <v>1.13764770844837</v>
          </cell>
          <cell r="X79">
            <v>309.042</v>
          </cell>
          <cell r="Y79">
            <v>77</v>
          </cell>
          <cell r="Z79">
            <v>706</v>
          </cell>
          <cell r="AA79" t="str">
            <v>翔风路药店</v>
          </cell>
          <cell r="AB79" t="str">
            <v>崇都片区</v>
          </cell>
          <cell r="AC79">
            <v>10</v>
          </cell>
          <cell r="AD79">
            <v>13</v>
          </cell>
          <cell r="AE79">
            <v>22.1</v>
          </cell>
          <cell r="AF79">
            <v>1997.3</v>
          </cell>
          <cell r="AG79">
            <v>159.784</v>
          </cell>
        </row>
        <row r="79">
          <cell r="AI79">
            <v>2</v>
          </cell>
          <cell r="AJ79">
            <v>3</v>
          </cell>
          <cell r="AK79">
            <v>4</v>
          </cell>
          <cell r="AL79">
            <v>48</v>
          </cell>
          <cell r="AM79">
            <v>4</v>
          </cell>
          <cell r="AN79">
            <v>6</v>
          </cell>
          <cell r="AO79">
            <v>6</v>
          </cell>
          <cell r="AP79">
            <v>120</v>
          </cell>
        </row>
        <row r="79">
          <cell r="AR79">
            <v>0</v>
          </cell>
          <cell r="AS79">
            <v>1011.826</v>
          </cell>
          <cell r="AT79">
            <v>1011.826</v>
          </cell>
          <cell r="AU79">
            <v>1011.8</v>
          </cell>
          <cell r="AV79">
            <v>30</v>
          </cell>
          <cell r="AW79">
            <v>981.8</v>
          </cell>
        </row>
        <row r="80">
          <cell r="B80">
            <v>710</v>
          </cell>
          <cell r="C80" t="str">
            <v>问道西路药店</v>
          </cell>
          <cell r="D80" t="str">
            <v>崇都片区</v>
          </cell>
          <cell r="E80">
            <v>4</v>
          </cell>
          <cell r="F80">
            <v>5</v>
          </cell>
          <cell r="G80">
            <v>1</v>
          </cell>
          <cell r="H80">
            <v>60</v>
          </cell>
          <cell r="I80">
            <v>30</v>
          </cell>
          <cell r="J80">
            <v>13</v>
          </cell>
          <cell r="K80">
            <v>14.8096798175</v>
          </cell>
          <cell r="L80">
            <v>3</v>
          </cell>
          <cell r="M80">
            <v>15</v>
          </cell>
          <cell r="N80">
            <v>30</v>
          </cell>
          <cell r="O80">
            <v>2</v>
          </cell>
          <cell r="P80">
            <v>3</v>
          </cell>
        </row>
        <row r="80">
          <cell r="R80">
            <v>0</v>
          </cell>
          <cell r="S80">
            <v>10</v>
          </cell>
          <cell r="T80">
            <v>1391</v>
          </cell>
          <cell r="U80">
            <v>1670</v>
          </cell>
          <cell r="V80">
            <v>477.6</v>
          </cell>
          <cell r="W80">
            <v>0.343350107836089</v>
          </cell>
        </row>
        <row r="80">
          <cell r="Y80">
            <v>78</v>
          </cell>
          <cell r="Z80">
            <v>710</v>
          </cell>
          <cell r="AA80" t="str">
            <v>问道西路药店</v>
          </cell>
          <cell r="AB80" t="str">
            <v>崇都片区</v>
          </cell>
          <cell r="AC80">
            <v>8</v>
          </cell>
          <cell r="AD80">
            <v>10</v>
          </cell>
          <cell r="AE80">
            <v>1</v>
          </cell>
          <cell r="AF80">
            <v>111.23</v>
          </cell>
          <cell r="AG80">
            <v>5.5615</v>
          </cell>
          <cell r="AH80">
            <v>21</v>
          </cell>
          <cell r="AI80">
            <v>2</v>
          </cell>
          <cell r="AJ80">
            <v>3</v>
          </cell>
        </row>
        <row r="80">
          <cell r="AL80">
            <v>0</v>
          </cell>
          <cell r="AM80">
            <v>2</v>
          </cell>
          <cell r="AN80">
            <v>3</v>
          </cell>
          <cell r="AO80">
            <v>2</v>
          </cell>
          <cell r="AP80">
            <v>30</v>
          </cell>
        </row>
        <row r="80">
          <cell r="AR80">
            <v>97.68</v>
          </cell>
          <cell r="AS80">
            <v>110.5615</v>
          </cell>
          <cell r="AT80">
            <v>12.8815</v>
          </cell>
          <cell r="AU80">
            <v>12.9</v>
          </cell>
          <cell r="AV80">
            <v>0</v>
          </cell>
          <cell r="AW80">
            <v>12.9</v>
          </cell>
        </row>
        <row r="81">
          <cell r="B81">
            <v>713</v>
          </cell>
          <cell r="C81" t="str">
            <v>聚源镇药店</v>
          </cell>
          <cell r="D81" t="str">
            <v>崇都片区</v>
          </cell>
          <cell r="E81">
            <v>3</v>
          </cell>
          <cell r="F81">
            <v>4</v>
          </cell>
          <cell r="G81">
            <v>2</v>
          </cell>
          <cell r="H81">
            <v>120</v>
          </cell>
          <cell r="I81">
            <v>10</v>
          </cell>
          <cell r="J81">
            <v>10</v>
          </cell>
          <cell r="K81">
            <v>11.68365822</v>
          </cell>
          <cell r="L81">
            <v>7</v>
          </cell>
          <cell r="M81">
            <v>35</v>
          </cell>
          <cell r="N81">
            <v>9</v>
          </cell>
          <cell r="O81">
            <v>1</v>
          </cell>
          <cell r="P81">
            <v>2</v>
          </cell>
        </row>
        <row r="81">
          <cell r="R81">
            <v>0</v>
          </cell>
          <cell r="S81">
            <v>5</v>
          </cell>
          <cell r="T81">
            <v>964</v>
          </cell>
          <cell r="U81">
            <v>1157</v>
          </cell>
          <cell r="V81">
            <v>930.98</v>
          </cell>
          <cell r="W81">
            <v>0.965746887966805</v>
          </cell>
          <cell r="X81">
            <v>139.647</v>
          </cell>
          <cell r="Y81">
            <v>79</v>
          </cell>
          <cell r="Z81">
            <v>713</v>
          </cell>
          <cell r="AA81" t="str">
            <v>聚源镇药店</v>
          </cell>
          <cell r="AB81" t="str">
            <v>崇都片区</v>
          </cell>
          <cell r="AC81">
            <v>6</v>
          </cell>
          <cell r="AD81">
            <v>7</v>
          </cell>
          <cell r="AE81">
            <v>2.4</v>
          </cell>
          <cell r="AF81">
            <v>121.24</v>
          </cell>
          <cell r="AG81">
            <v>6.062</v>
          </cell>
          <cell r="AH81">
            <v>10.8</v>
          </cell>
          <cell r="AI81">
            <v>2</v>
          </cell>
          <cell r="AJ81">
            <v>3</v>
          </cell>
          <cell r="AK81">
            <v>1</v>
          </cell>
          <cell r="AL81">
            <v>8</v>
          </cell>
          <cell r="AM81">
            <v>4</v>
          </cell>
          <cell r="AN81">
            <v>6</v>
          </cell>
          <cell r="AO81">
            <v>2</v>
          </cell>
          <cell r="AP81">
            <v>30</v>
          </cell>
          <cell r="AQ81">
            <v>10</v>
          </cell>
          <cell r="AR81">
            <v>0</v>
          </cell>
          <cell r="AS81">
            <v>338.709</v>
          </cell>
          <cell r="AT81">
            <v>338.709</v>
          </cell>
          <cell r="AU81">
            <v>338.7</v>
          </cell>
          <cell r="AV81">
            <v>60</v>
          </cell>
          <cell r="AW81">
            <v>278.7</v>
          </cell>
        </row>
        <row r="82">
          <cell r="B82">
            <v>715</v>
          </cell>
          <cell r="C82" t="str">
            <v>外北街药店</v>
          </cell>
          <cell r="D82" t="str">
            <v>崇都片区</v>
          </cell>
          <cell r="E82">
            <v>2</v>
          </cell>
          <cell r="F82">
            <v>3</v>
          </cell>
        </row>
        <row r="82">
          <cell r="H82">
            <v>0</v>
          </cell>
          <cell r="I82">
            <v>20</v>
          </cell>
          <cell r="J82">
            <v>6</v>
          </cell>
          <cell r="K82">
            <v>7.3933550025</v>
          </cell>
          <cell r="L82">
            <v>4</v>
          </cell>
          <cell r="M82">
            <v>20</v>
          </cell>
          <cell r="N82">
            <v>6</v>
          </cell>
          <cell r="O82">
            <v>1</v>
          </cell>
          <cell r="P82">
            <v>2</v>
          </cell>
        </row>
        <row r="82">
          <cell r="R82">
            <v>0</v>
          </cell>
          <cell r="S82">
            <v>5</v>
          </cell>
          <cell r="T82">
            <v>723</v>
          </cell>
          <cell r="U82">
            <v>868</v>
          </cell>
          <cell r="V82">
            <v>127.8</v>
          </cell>
          <cell r="W82">
            <v>0.176763485477178</v>
          </cell>
        </row>
        <row r="82">
          <cell r="Y82">
            <v>80</v>
          </cell>
          <cell r="Z82">
            <v>715</v>
          </cell>
          <cell r="AA82" t="str">
            <v>外北街药店</v>
          </cell>
          <cell r="AB82" t="str">
            <v>崇都片区</v>
          </cell>
          <cell r="AC82">
            <v>4</v>
          </cell>
          <cell r="AD82">
            <v>4</v>
          </cell>
          <cell r="AE82">
            <v>3</v>
          </cell>
          <cell r="AF82">
            <v>157.02</v>
          </cell>
          <cell r="AG82">
            <v>7.851</v>
          </cell>
          <cell r="AH82">
            <v>3</v>
          </cell>
          <cell r="AI82">
            <v>1</v>
          </cell>
          <cell r="AJ82">
            <v>2</v>
          </cell>
        </row>
        <row r="82">
          <cell r="AL82">
            <v>0</v>
          </cell>
          <cell r="AM82">
            <v>2</v>
          </cell>
          <cell r="AN82">
            <v>3</v>
          </cell>
        </row>
        <row r="82">
          <cell r="AP82">
            <v>0</v>
          </cell>
          <cell r="AQ82">
            <v>10</v>
          </cell>
          <cell r="AR82">
            <v>0</v>
          </cell>
          <cell r="AS82">
            <v>27.851</v>
          </cell>
          <cell r="AT82">
            <v>27.851</v>
          </cell>
          <cell r="AU82">
            <v>27.9</v>
          </cell>
          <cell r="AV82">
            <v>0</v>
          </cell>
          <cell r="AW82">
            <v>27.9</v>
          </cell>
        </row>
        <row r="83">
          <cell r="B83">
            <v>738</v>
          </cell>
          <cell r="C83" t="str">
            <v>蒲阳路药店</v>
          </cell>
          <cell r="D83" t="str">
            <v>崇都片区</v>
          </cell>
          <cell r="E83">
            <v>5</v>
          </cell>
          <cell r="F83">
            <v>6</v>
          </cell>
        </row>
        <row r="83">
          <cell r="H83">
            <v>0</v>
          </cell>
          <cell r="I83">
            <v>50</v>
          </cell>
          <cell r="J83">
            <v>15</v>
          </cell>
          <cell r="K83">
            <v>17.5607139</v>
          </cell>
          <cell r="L83">
            <v>15</v>
          </cell>
          <cell r="M83">
            <v>75</v>
          </cell>
        </row>
        <row r="83">
          <cell r="O83">
            <v>2</v>
          </cell>
          <cell r="P83">
            <v>3</v>
          </cell>
          <cell r="Q83">
            <v>1</v>
          </cell>
          <cell r="R83">
            <v>15</v>
          </cell>
          <cell r="S83">
            <v>5</v>
          </cell>
          <cell r="T83">
            <v>1731</v>
          </cell>
          <cell r="U83">
            <v>2077</v>
          </cell>
          <cell r="V83">
            <v>893.3</v>
          </cell>
          <cell r="W83">
            <v>0.516060080878105</v>
          </cell>
          <cell r="X83">
            <v>133.995</v>
          </cell>
          <cell r="Y83">
            <v>81</v>
          </cell>
          <cell r="Z83">
            <v>738</v>
          </cell>
          <cell r="AA83" t="str">
            <v>蒲阳路药店</v>
          </cell>
          <cell r="AB83" t="str">
            <v>崇都片区</v>
          </cell>
          <cell r="AC83">
            <v>9</v>
          </cell>
          <cell r="AD83">
            <v>11</v>
          </cell>
          <cell r="AE83">
            <v>7</v>
          </cell>
          <cell r="AF83">
            <v>554.1</v>
          </cell>
          <cell r="AG83">
            <v>27.705</v>
          </cell>
          <cell r="AH83">
            <v>6</v>
          </cell>
          <cell r="AI83">
            <v>2</v>
          </cell>
          <cell r="AJ83">
            <v>3</v>
          </cell>
          <cell r="AK83">
            <v>1</v>
          </cell>
          <cell r="AL83">
            <v>8</v>
          </cell>
          <cell r="AM83">
            <v>3</v>
          </cell>
          <cell r="AN83">
            <v>5</v>
          </cell>
        </row>
        <row r="83">
          <cell r="AP83">
            <v>0</v>
          </cell>
          <cell r="AQ83">
            <v>15</v>
          </cell>
          <cell r="AR83">
            <v>0</v>
          </cell>
          <cell r="AS83">
            <v>259.7</v>
          </cell>
          <cell r="AT83">
            <v>259.7</v>
          </cell>
          <cell r="AU83">
            <v>259.7</v>
          </cell>
          <cell r="AV83">
            <v>0</v>
          </cell>
          <cell r="AW83">
            <v>259.7</v>
          </cell>
        </row>
        <row r="84">
          <cell r="B84">
            <v>307</v>
          </cell>
          <cell r="C84" t="str">
            <v>旗舰店</v>
          </cell>
          <cell r="D84" t="str">
            <v>旗舰片</v>
          </cell>
          <cell r="E84">
            <v>108</v>
          </cell>
          <cell r="F84">
            <v>135</v>
          </cell>
          <cell r="G84">
            <v>127</v>
          </cell>
          <cell r="H84">
            <v>7620</v>
          </cell>
        </row>
        <row r="84">
          <cell r="J84">
            <v>239</v>
          </cell>
          <cell r="K84">
            <v>274.60319183</v>
          </cell>
          <cell r="L84">
            <v>117</v>
          </cell>
          <cell r="M84">
            <v>585</v>
          </cell>
          <cell r="N84">
            <v>366</v>
          </cell>
          <cell r="O84">
            <v>28</v>
          </cell>
          <cell r="P84">
            <v>42</v>
          </cell>
          <cell r="Q84">
            <v>36</v>
          </cell>
          <cell r="R84">
            <v>540</v>
          </cell>
        </row>
        <row r="84">
          <cell r="T84">
            <v>25554</v>
          </cell>
          <cell r="U84">
            <v>30665</v>
          </cell>
          <cell r="V84">
            <v>9140.73</v>
          </cell>
          <cell r="W84">
            <v>0.357702512326837</v>
          </cell>
        </row>
        <row r="84">
          <cell r="Y84">
            <v>82</v>
          </cell>
          <cell r="Z84">
            <v>307</v>
          </cell>
          <cell r="AA84" t="str">
            <v>旗舰店</v>
          </cell>
          <cell r="AB84" t="str">
            <v>旗舰片</v>
          </cell>
          <cell r="AC84">
            <v>100</v>
          </cell>
          <cell r="AD84">
            <v>120</v>
          </cell>
          <cell r="AE84">
            <v>78</v>
          </cell>
          <cell r="AF84">
            <v>6465</v>
          </cell>
          <cell r="AG84">
            <v>323.25</v>
          </cell>
        </row>
        <row r="84">
          <cell r="AI84">
            <v>39</v>
          </cell>
          <cell r="AJ84">
            <v>59</v>
          </cell>
          <cell r="AK84">
            <v>33</v>
          </cell>
          <cell r="AL84">
            <v>264</v>
          </cell>
          <cell r="AM84">
            <v>53</v>
          </cell>
          <cell r="AN84">
            <v>79</v>
          </cell>
          <cell r="AO84">
            <v>38</v>
          </cell>
          <cell r="AP84">
            <v>570</v>
          </cell>
          <cell r="AQ84">
            <v>75</v>
          </cell>
          <cell r="AR84">
            <v>7.6</v>
          </cell>
          <cell r="AS84">
            <v>9902.25</v>
          </cell>
          <cell r="AT84">
            <v>9894.65</v>
          </cell>
          <cell r="AU84">
            <v>9894.7</v>
          </cell>
          <cell r="AV84">
            <v>3300</v>
          </cell>
          <cell r="AW84">
            <v>6594.7</v>
          </cell>
        </row>
        <row r="85">
          <cell r="D85" t="str">
            <v>合计</v>
          </cell>
          <cell r="E85">
            <v>865</v>
          </cell>
          <cell r="F85">
            <v>1053</v>
          </cell>
          <cell r="G85">
            <v>486.508166</v>
          </cell>
          <cell r="H85">
            <v>30067.99236</v>
          </cell>
          <cell r="I85">
            <v>4318.73</v>
          </cell>
          <cell r="J85">
            <v>2479</v>
          </cell>
          <cell r="K85">
            <v>2866.35182385</v>
          </cell>
          <cell r="L85">
            <v>1718</v>
          </cell>
          <cell r="M85">
            <v>10184</v>
          </cell>
          <cell r="N85">
            <v>3087</v>
          </cell>
          <cell r="O85">
            <v>298</v>
          </cell>
          <cell r="P85">
            <v>465</v>
          </cell>
          <cell r="Q85">
            <v>199</v>
          </cell>
          <cell r="R85">
            <v>3505</v>
          </cell>
          <cell r="S85">
            <v>710</v>
          </cell>
          <cell r="T85">
            <v>240001</v>
          </cell>
          <cell r="U85">
            <v>288001</v>
          </cell>
          <cell r="V85">
            <v>176844.54</v>
          </cell>
          <cell r="W85">
            <v>0.736849179795084</v>
          </cell>
          <cell r="X85">
            <v>29186.6785</v>
          </cell>
        </row>
        <row r="85">
          <cell r="AB85" t="str">
            <v>合计</v>
          </cell>
          <cell r="AC85">
            <v>1418</v>
          </cell>
          <cell r="AD85">
            <v>1710</v>
          </cell>
          <cell r="AE85">
            <v>1400.908889</v>
          </cell>
          <cell r="AF85">
            <v>125844.8</v>
          </cell>
          <cell r="AG85">
            <v>8331.0685</v>
          </cell>
          <cell r="AH85">
            <v>1079.79</v>
          </cell>
          <cell r="AI85">
            <v>398</v>
          </cell>
          <cell r="AJ85">
            <v>616</v>
          </cell>
          <cell r="AK85">
            <v>262</v>
          </cell>
          <cell r="AL85">
            <v>2460</v>
          </cell>
          <cell r="AM85">
            <v>404</v>
          </cell>
          <cell r="AN85">
            <v>609</v>
          </cell>
          <cell r="AO85">
            <v>325</v>
          </cell>
          <cell r="AP85">
            <v>5640</v>
          </cell>
          <cell r="AQ85">
            <v>815</v>
          </cell>
          <cell r="AR85">
            <v>786.998</v>
          </cell>
          <cell r="AS85">
            <v>89405.93436</v>
          </cell>
          <cell r="AT85">
            <v>88618.93636</v>
          </cell>
          <cell r="AU85">
            <v>88619.1</v>
          </cell>
          <cell r="AV85">
            <v>12930</v>
          </cell>
          <cell r="AW85">
            <v>75689.1</v>
          </cell>
        </row>
        <row r="86">
          <cell r="C86" t="str">
            <v>董事长：</v>
          </cell>
        </row>
        <row r="86">
          <cell r="H86" t="str">
            <v>分管领导：</v>
          </cell>
        </row>
        <row r="86">
          <cell r="P86" t="str">
            <v>营运部：</v>
          </cell>
        </row>
        <row r="86">
          <cell r="U86" t="str">
            <v>制表人：陈柳</v>
          </cell>
        </row>
        <row r="86">
          <cell r="AA86" t="str">
            <v>董事长：</v>
          </cell>
        </row>
        <row r="86">
          <cell r="AF86" t="str">
            <v>分管领导：</v>
          </cell>
        </row>
        <row r="86">
          <cell r="AN86" t="str">
            <v>营运部：</v>
          </cell>
        </row>
        <row r="86">
          <cell r="AU86" t="str">
            <v>制表人：陈柳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12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/>
  <cols>
    <col min="1" max="1" width="4.375" style="3" customWidth="1"/>
    <col min="2" max="2" width="23.125" style="3" customWidth="1"/>
    <col min="3" max="3" width="13.125" style="3" customWidth="1"/>
    <col min="4" max="5" width="11.625" style="3" customWidth="1"/>
    <col min="6" max="6" width="9.375" style="3" customWidth="1"/>
    <col min="7" max="7" width="11.375" style="3" customWidth="1"/>
    <col min="8" max="8" width="13" style="3" customWidth="1"/>
    <col min="9" max="9" width="12.75" style="3" customWidth="1"/>
    <col min="10" max="10" width="13.5" style="4" customWidth="1"/>
    <col min="11" max="11" width="10.375" style="4" customWidth="1"/>
    <col min="12" max="12" width="12.125" style="3" customWidth="1"/>
    <col min="13" max="13" width="9" style="3" customWidth="1"/>
    <col min="14" max="16384" width="9" style="3"/>
  </cols>
  <sheetData>
    <row r="1" customFormat="1" ht="24" customHeight="1" spans="1:16384">
      <c r="A1" s="3"/>
      <c r="B1" s="5" t="s">
        <v>0</v>
      </c>
      <c r="C1" s="5"/>
      <c r="D1" s="5"/>
      <c r="E1" s="5"/>
      <c r="F1" s="5"/>
      <c r="G1" s="5"/>
      <c r="H1" s="5"/>
      <c r="I1" s="5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6" t="s">
        <v>7</v>
      </c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28.5" spans="1:11">
      <c r="A3" s="7"/>
      <c r="B3" s="6"/>
      <c r="C3" s="6"/>
      <c r="D3" s="6"/>
      <c r="E3" s="6" t="s">
        <v>5</v>
      </c>
      <c r="F3" s="6" t="s">
        <v>8</v>
      </c>
      <c r="G3" s="6" t="s">
        <v>9</v>
      </c>
      <c r="H3" s="6"/>
      <c r="I3" s="7"/>
      <c r="J3" s="41" t="s">
        <v>10</v>
      </c>
      <c r="K3" s="41" t="s">
        <v>11</v>
      </c>
    </row>
    <row r="4" s="3" customFormat="1" spans="1:11">
      <c r="A4" s="8">
        <v>52</v>
      </c>
      <c r="B4" s="9" t="s">
        <v>12</v>
      </c>
      <c r="C4" s="10">
        <f>VLOOKUP(A4,[1]发放表!$A:$G,7,0)</f>
        <v>3415.3</v>
      </c>
      <c r="D4" s="11">
        <v>3988.4</v>
      </c>
      <c r="E4" s="11">
        <v>615.1</v>
      </c>
      <c r="F4" s="12"/>
      <c r="G4" s="12">
        <f t="shared" ref="G4:G67" si="0">E4-F4</f>
        <v>615.1</v>
      </c>
      <c r="H4" s="12">
        <f t="shared" ref="H4:H67" si="1">D4+G4</f>
        <v>4603.5</v>
      </c>
      <c r="I4" s="12">
        <f>VLOOKUP(A4,[2]各门店任务!$B:$AT,45,0)</f>
        <v>1188.2</v>
      </c>
      <c r="J4" s="4">
        <f t="shared" ref="J4:J67" si="2">C4+I4</f>
        <v>4603.5</v>
      </c>
      <c r="K4" s="4">
        <f t="shared" ref="K4:K67" si="3">J4-D4-E4</f>
        <v>0</v>
      </c>
    </row>
    <row r="5" s="3" customFormat="1" spans="1:11">
      <c r="A5" s="13">
        <v>54</v>
      </c>
      <c r="B5" s="14" t="s">
        <v>13</v>
      </c>
      <c r="C5" s="10">
        <f>VLOOKUP(A5,[1]发放表!$A:$G,7,0)</f>
        <v>3650.7</v>
      </c>
      <c r="D5" s="15">
        <v>5354.4</v>
      </c>
      <c r="E5" s="15">
        <v>458</v>
      </c>
      <c r="F5" s="15"/>
      <c r="G5" s="16">
        <f t="shared" si="0"/>
        <v>458</v>
      </c>
      <c r="H5" s="16">
        <f t="shared" si="1"/>
        <v>5812.4</v>
      </c>
      <c r="I5" s="12">
        <f>VLOOKUP(A5,[2]各门店任务!$B:$AT,45,0)</f>
        <v>2161.7</v>
      </c>
      <c r="J5" s="4">
        <f t="shared" si="2"/>
        <v>5812.4</v>
      </c>
      <c r="K5" s="4">
        <f t="shared" si="3"/>
        <v>0</v>
      </c>
    </row>
    <row r="6" s="3" customFormat="1" spans="1:11">
      <c r="A6" s="13">
        <v>56</v>
      </c>
      <c r="B6" s="14" t="s">
        <v>14</v>
      </c>
      <c r="C6" s="10">
        <f>VLOOKUP(A6,[1]发放表!$A:$G,7,0)</f>
        <v>2009.5</v>
      </c>
      <c r="D6" s="16">
        <v>3346.6</v>
      </c>
      <c r="E6" s="15">
        <v>0</v>
      </c>
      <c r="F6" s="16"/>
      <c r="G6" s="16">
        <f t="shared" si="0"/>
        <v>0</v>
      </c>
      <c r="H6" s="16">
        <f t="shared" si="1"/>
        <v>3346.6</v>
      </c>
      <c r="I6" s="12">
        <f>VLOOKUP(A6,[2]各门店任务!$B:$AT,45,0)</f>
        <v>1337.1</v>
      </c>
      <c r="J6" s="4">
        <f t="shared" si="2"/>
        <v>3346.6</v>
      </c>
      <c r="K6" s="4">
        <f t="shared" si="3"/>
        <v>0</v>
      </c>
    </row>
    <row r="7" s="3" customFormat="1" spans="1:11">
      <c r="A7" s="17">
        <v>58</v>
      </c>
      <c r="B7" s="17" t="s">
        <v>15</v>
      </c>
      <c r="C7" s="40"/>
      <c r="D7" s="18"/>
      <c r="E7" s="18"/>
      <c r="F7" s="18"/>
      <c r="G7" s="18">
        <f t="shared" si="0"/>
        <v>0</v>
      </c>
      <c r="H7" s="18">
        <f t="shared" si="1"/>
        <v>0</v>
      </c>
      <c r="I7" s="32"/>
      <c r="J7" s="42">
        <f t="shared" si="2"/>
        <v>0</v>
      </c>
      <c r="K7" s="42">
        <f t="shared" si="3"/>
        <v>0</v>
      </c>
    </row>
    <row r="8" s="3" customFormat="1" spans="1:11">
      <c r="A8" s="13">
        <v>307</v>
      </c>
      <c r="B8" s="14" t="s">
        <v>16</v>
      </c>
      <c r="C8" s="10">
        <f>VLOOKUP(A8,[1]发放表!$A:$G,7,0)</f>
        <v>22974</v>
      </c>
      <c r="D8" s="16">
        <v>17713.16</v>
      </c>
      <c r="E8" s="15">
        <v>17262.34</v>
      </c>
      <c r="F8" s="15"/>
      <c r="G8" s="16">
        <f t="shared" si="0"/>
        <v>17262.34</v>
      </c>
      <c r="H8" s="16">
        <f t="shared" si="1"/>
        <v>34975.5</v>
      </c>
      <c r="I8" s="12">
        <f>VLOOKUP(A8,[2]各门店任务!$B:$AT,45,0)</f>
        <v>12001.5</v>
      </c>
      <c r="J8" s="4">
        <f t="shared" si="2"/>
        <v>34975.5</v>
      </c>
      <c r="K8" s="4">
        <f t="shared" si="3"/>
        <v>0</v>
      </c>
    </row>
    <row r="9" s="3" customFormat="1" spans="1:11">
      <c r="A9" s="13">
        <v>308</v>
      </c>
      <c r="B9" s="14" t="s">
        <v>17</v>
      </c>
      <c r="C9" s="10">
        <f>VLOOKUP(A9,[1]发放表!$A:$G,7,0)</f>
        <v>3079.2</v>
      </c>
      <c r="D9" s="15">
        <v>3770.8</v>
      </c>
      <c r="E9" s="15">
        <v>424</v>
      </c>
      <c r="F9" s="15"/>
      <c r="G9" s="16">
        <f t="shared" si="0"/>
        <v>424</v>
      </c>
      <c r="H9" s="16">
        <f t="shared" si="1"/>
        <v>4194.8</v>
      </c>
      <c r="I9" s="12">
        <f>VLOOKUP(A9,[2]各门店任务!$B:$AT,45,0)</f>
        <v>1115.6</v>
      </c>
      <c r="J9" s="4">
        <f t="shared" si="2"/>
        <v>4194.8</v>
      </c>
      <c r="K9" s="4">
        <f t="shared" si="3"/>
        <v>-9.09494701772928e-13</v>
      </c>
    </row>
    <row r="10" s="3" customFormat="1" spans="1:11">
      <c r="A10" s="13">
        <v>311</v>
      </c>
      <c r="B10" s="14" t="s">
        <v>18</v>
      </c>
      <c r="C10" s="10">
        <f>VLOOKUP(A10,[1]发放表!$A:$G,7,0)</f>
        <v>4345.8</v>
      </c>
      <c r="D10" s="16">
        <v>6216</v>
      </c>
      <c r="E10" s="19">
        <v>3359</v>
      </c>
      <c r="F10" s="19"/>
      <c r="G10" s="16">
        <f t="shared" si="0"/>
        <v>3359</v>
      </c>
      <c r="H10" s="16">
        <f t="shared" si="1"/>
        <v>9575</v>
      </c>
      <c r="I10" s="12">
        <f>VLOOKUP(A10,[2]各门店任务!$B:$AT,45,0)</f>
        <v>5229.2</v>
      </c>
      <c r="J10" s="4">
        <f t="shared" si="2"/>
        <v>9575</v>
      </c>
      <c r="K10" s="4">
        <f t="shared" si="3"/>
        <v>0</v>
      </c>
    </row>
    <row r="11" s="3" customFormat="1" spans="1:11">
      <c r="A11" s="13">
        <v>329</v>
      </c>
      <c r="B11" s="13" t="s">
        <v>19</v>
      </c>
      <c r="C11" s="10">
        <f>VLOOKUP(A11,[1]发放表!$A:$G,7,0)</f>
        <v>3576.6</v>
      </c>
      <c r="D11" s="16">
        <v>4769.3</v>
      </c>
      <c r="E11" s="16"/>
      <c r="F11" s="16"/>
      <c r="G11" s="16">
        <f t="shared" si="0"/>
        <v>0</v>
      </c>
      <c r="H11" s="16">
        <f t="shared" si="1"/>
        <v>4769.3</v>
      </c>
      <c r="I11" s="12">
        <f>VLOOKUP(A11,[2]各门店任务!$B:$AT,45,0)</f>
        <v>1192.7</v>
      </c>
      <c r="J11" s="4">
        <f t="shared" si="2"/>
        <v>4769.3</v>
      </c>
      <c r="K11" s="4">
        <f t="shared" si="3"/>
        <v>0</v>
      </c>
    </row>
    <row r="12" s="3" customFormat="1" spans="1:11">
      <c r="A12" s="13">
        <v>337</v>
      </c>
      <c r="B12" s="14" t="s">
        <v>20</v>
      </c>
      <c r="C12" s="10">
        <f>VLOOKUP(A12,[1]发放表!$A:$G,7,0)</f>
        <v>11005.8</v>
      </c>
      <c r="D12" s="16">
        <v>12275.94</v>
      </c>
      <c r="E12" s="16">
        <v>4354.96</v>
      </c>
      <c r="F12" s="16"/>
      <c r="G12" s="16">
        <f t="shared" si="0"/>
        <v>4354.96</v>
      </c>
      <c r="H12" s="16">
        <f t="shared" si="1"/>
        <v>16630.9</v>
      </c>
      <c r="I12" s="12">
        <f>VLOOKUP(A12,[2]各门店任务!$B:$AT,45,0)</f>
        <v>5625.1</v>
      </c>
      <c r="J12" s="4">
        <f t="shared" si="2"/>
        <v>16630.9</v>
      </c>
      <c r="K12" s="4">
        <f t="shared" si="3"/>
        <v>0</v>
      </c>
    </row>
    <row r="13" s="3" customFormat="1" ht="13.5" customHeight="1" spans="1:11">
      <c r="A13" s="13">
        <v>339</v>
      </c>
      <c r="B13" s="14" t="s">
        <v>21</v>
      </c>
      <c r="C13" s="10">
        <f>VLOOKUP(A13,[1]发放表!$A:$G,7,0)</f>
        <v>2134.5</v>
      </c>
      <c r="D13" s="16">
        <v>2978.1</v>
      </c>
      <c r="E13" s="16"/>
      <c r="F13" s="16"/>
      <c r="G13" s="16">
        <f t="shared" si="0"/>
        <v>0</v>
      </c>
      <c r="H13" s="16">
        <f t="shared" si="1"/>
        <v>2978.1</v>
      </c>
      <c r="I13" s="12">
        <f>VLOOKUP(A13,[2]各门店任务!$B:$AT,45,0)</f>
        <v>843.6</v>
      </c>
      <c r="J13" s="4">
        <f t="shared" si="2"/>
        <v>2978.1</v>
      </c>
      <c r="K13" s="4">
        <f t="shared" si="3"/>
        <v>0</v>
      </c>
    </row>
    <row r="14" s="3" customFormat="1" spans="1:11">
      <c r="A14" s="13">
        <v>341</v>
      </c>
      <c r="B14" s="14" t="s">
        <v>22</v>
      </c>
      <c r="C14" s="10">
        <f>VLOOKUP(A14,[1]发放表!$A:$G,7,0)</f>
        <v>8110.5</v>
      </c>
      <c r="D14" s="15">
        <v>4064.8</v>
      </c>
      <c r="E14" s="15">
        <v>7562.7</v>
      </c>
      <c r="F14" s="15"/>
      <c r="G14" s="16">
        <f t="shared" si="0"/>
        <v>7562.7</v>
      </c>
      <c r="H14" s="16">
        <f t="shared" si="1"/>
        <v>11627.5</v>
      </c>
      <c r="I14" s="12">
        <f>VLOOKUP(A14,[2]各门店任务!$B:$AT,45,0)</f>
        <v>3517</v>
      </c>
      <c r="J14" s="4">
        <f t="shared" si="2"/>
        <v>11627.5</v>
      </c>
      <c r="K14" s="4">
        <f t="shared" si="3"/>
        <v>0</v>
      </c>
    </row>
    <row r="15" s="3" customFormat="1" spans="1:11">
      <c r="A15" s="13">
        <v>343</v>
      </c>
      <c r="B15" s="14" t="s">
        <v>23</v>
      </c>
      <c r="C15" s="10">
        <f>VLOOKUP(A15,[1]发放表!$A:$G,7,0)</f>
        <v>7486.4</v>
      </c>
      <c r="D15" s="16">
        <v>11786</v>
      </c>
      <c r="E15" s="16">
        <v>1557.1</v>
      </c>
      <c r="F15" s="16"/>
      <c r="G15" s="16">
        <f t="shared" si="0"/>
        <v>1557.1</v>
      </c>
      <c r="H15" s="16">
        <f t="shared" si="1"/>
        <v>13343.1</v>
      </c>
      <c r="I15" s="12">
        <f>VLOOKUP(A15,[2]各门店任务!$B:$AT,45,0)</f>
        <v>5856.7</v>
      </c>
      <c r="J15" s="4">
        <f t="shared" si="2"/>
        <v>13343.1</v>
      </c>
      <c r="K15" s="4">
        <f t="shared" si="3"/>
        <v>-1.36424205265939e-12</v>
      </c>
    </row>
    <row r="16" s="3" customFormat="1" spans="1:11">
      <c r="A16" s="20"/>
      <c r="B16" s="21" t="s">
        <v>24</v>
      </c>
      <c r="C16" s="10"/>
      <c r="D16" s="18"/>
      <c r="E16" s="18"/>
      <c r="F16" s="18"/>
      <c r="G16" s="18">
        <f t="shared" si="0"/>
        <v>0</v>
      </c>
      <c r="H16" s="18">
        <f t="shared" si="1"/>
        <v>0</v>
      </c>
      <c r="I16" s="12"/>
      <c r="J16" s="42">
        <f t="shared" si="2"/>
        <v>0</v>
      </c>
      <c r="K16" s="42">
        <f t="shared" si="3"/>
        <v>0</v>
      </c>
    </row>
    <row r="17" s="3" customFormat="1" spans="1:11">
      <c r="A17" s="20">
        <v>347</v>
      </c>
      <c r="B17" s="22" t="s">
        <v>25</v>
      </c>
      <c r="C17" s="10"/>
      <c r="D17" s="18"/>
      <c r="E17" s="18"/>
      <c r="F17" s="18"/>
      <c r="G17" s="18">
        <f t="shared" si="0"/>
        <v>0</v>
      </c>
      <c r="H17" s="18">
        <f t="shared" si="1"/>
        <v>0</v>
      </c>
      <c r="I17" s="12"/>
      <c r="J17" s="42">
        <f t="shared" si="2"/>
        <v>0</v>
      </c>
      <c r="K17" s="42">
        <f t="shared" si="3"/>
        <v>0</v>
      </c>
    </row>
    <row r="18" s="3" customFormat="1" ht="15" customHeight="1" spans="1:11">
      <c r="A18" s="13">
        <v>349</v>
      </c>
      <c r="B18" s="14" t="s">
        <v>26</v>
      </c>
      <c r="C18" s="10">
        <f>VLOOKUP(A18,[1]发放表!$A:$G,7,0)</f>
        <v>3473</v>
      </c>
      <c r="D18" s="15">
        <v>3629.5</v>
      </c>
      <c r="E18" s="15">
        <v>518.6</v>
      </c>
      <c r="F18" s="15"/>
      <c r="G18" s="16">
        <f t="shared" si="0"/>
        <v>518.6</v>
      </c>
      <c r="H18" s="16">
        <f t="shared" si="1"/>
        <v>4148.1</v>
      </c>
      <c r="I18" s="12">
        <f>VLOOKUP(A18,[2]各门店任务!$B:$AT,45,0)</f>
        <v>675.1</v>
      </c>
      <c r="J18" s="4">
        <f t="shared" si="2"/>
        <v>4148.1</v>
      </c>
      <c r="K18" s="4">
        <f t="shared" si="3"/>
        <v>0</v>
      </c>
    </row>
    <row r="19" s="3" customFormat="1" spans="1:11">
      <c r="A19" s="13">
        <v>351</v>
      </c>
      <c r="B19" s="23" t="s">
        <v>27</v>
      </c>
      <c r="C19" s="10">
        <f>VLOOKUP(A19,[1]发放表!$A:$G,7,0)</f>
        <v>2584.2</v>
      </c>
      <c r="D19" s="16">
        <v>4819.3</v>
      </c>
      <c r="E19" s="16"/>
      <c r="F19" s="16"/>
      <c r="G19" s="16">
        <f t="shared" si="0"/>
        <v>0</v>
      </c>
      <c r="H19" s="16">
        <f t="shared" si="1"/>
        <v>4819.3</v>
      </c>
      <c r="I19" s="12">
        <f>VLOOKUP(A19,[2]各门店任务!$B:$AT,45,0)</f>
        <v>2235.1</v>
      </c>
      <c r="J19" s="4">
        <f t="shared" si="2"/>
        <v>4819.3</v>
      </c>
      <c r="K19" s="4">
        <f t="shared" si="3"/>
        <v>0</v>
      </c>
    </row>
    <row r="20" s="3" customFormat="1" spans="1:11">
      <c r="A20" s="20"/>
      <c r="B20" s="21" t="s">
        <v>28</v>
      </c>
      <c r="C20" s="10"/>
      <c r="D20" s="18"/>
      <c r="E20" s="18"/>
      <c r="F20" s="18"/>
      <c r="G20" s="18">
        <f t="shared" si="0"/>
        <v>0</v>
      </c>
      <c r="H20" s="18">
        <f t="shared" si="1"/>
        <v>0</v>
      </c>
      <c r="I20" s="12"/>
      <c r="J20" s="42">
        <f t="shared" si="2"/>
        <v>0</v>
      </c>
      <c r="K20" s="42">
        <f t="shared" si="3"/>
        <v>0</v>
      </c>
    </row>
    <row r="21" s="3" customFormat="1" spans="1:11">
      <c r="A21" s="13">
        <v>355</v>
      </c>
      <c r="B21" s="14" t="s">
        <v>29</v>
      </c>
      <c r="C21" s="10">
        <f>VLOOKUP(A21,[1]发放表!$A:$G,7,0)</f>
        <v>5713.2</v>
      </c>
      <c r="D21" s="16">
        <v>5871</v>
      </c>
      <c r="E21" s="16">
        <v>1113.4</v>
      </c>
      <c r="F21" s="16"/>
      <c r="G21" s="16">
        <f t="shared" si="0"/>
        <v>1113.4</v>
      </c>
      <c r="H21" s="16">
        <f t="shared" si="1"/>
        <v>6984.4</v>
      </c>
      <c r="I21" s="12">
        <f>VLOOKUP(A21,[2]各门店任务!$B:$AT,45,0)</f>
        <v>1271.2</v>
      </c>
      <c r="J21" s="4">
        <f t="shared" si="2"/>
        <v>6984.4</v>
      </c>
      <c r="K21" s="4">
        <f t="shared" si="3"/>
        <v>0</v>
      </c>
    </row>
    <row r="22" s="3" customFormat="1" spans="1:11">
      <c r="A22" s="13">
        <v>357</v>
      </c>
      <c r="B22" s="14" t="s">
        <v>30</v>
      </c>
      <c r="C22" s="10">
        <f>VLOOKUP(A22,[1]发放表!$A:$G,7,0)</f>
        <v>2507.2</v>
      </c>
      <c r="D22" s="15">
        <v>3618.5</v>
      </c>
      <c r="E22" s="16"/>
      <c r="F22" s="16"/>
      <c r="G22" s="16">
        <f t="shared" si="0"/>
        <v>0</v>
      </c>
      <c r="H22" s="16">
        <f t="shared" si="1"/>
        <v>3618.5</v>
      </c>
      <c r="I22" s="12">
        <f>VLOOKUP(A22,[2]各门店任务!$B:$AT,45,0)</f>
        <v>1111.3</v>
      </c>
      <c r="J22" s="4">
        <f t="shared" si="2"/>
        <v>3618.5</v>
      </c>
      <c r="K22" s="4">
        <f t="shared" si="3"/>
        <v>0</v>
      </c>
    </row>
    <row r="23" s="3" customFormat="1" spans="1:11">
      <c r="A23" s="13">
        <v>359</v>
      </c>
      <c r="B23" s="14" t="s">
        <v>31</v>
      </c>
      <c r="C23" s="10">
        <f>VLOOKUP(A23,[1]发放表!$A:$G,7,0)</f>
        <v>4047.4</v>
      </c>
      <c r="D23" s="16">
        <v>5038.1</v>
      </c>
      <c r="E23" s="16"/>
      <c r="F23" s="16"/>
      <c r="G23" s="16">
        <f t="shared" si="0"/>
        <v>0</v>
      </c>
      <c r="H23" s="16">
        <f t="shared" si="1"/>
        <v>5038.1</v>
      </c>
      <c r="I23" s="12">
        <f>VLOOKUP(A23,[2]各门店任务!$B:$AT,45,0)</f>
        <v>990.7</v>
      </c>
      <c r="J23" s="4">
        <f t="shared" si="2"/>
        <v>5038.1</v>
      </c>
      <c r="K23" s="4">
        <f t="shared" si="3"/>
        <v>0</v>
      </c>
    </row>
    <row r="24" s="3" customFormat="1" spans="1:11">
      <c r="A24" s="13">
        <v>367</v>
      </c>
      <c r="B24" s="23" t="s">
        <v>32</v>
      </c>
      <c r="C24" s="10">
        <f>VLOOKUP(A24,[1]发放表!$A:$G,7,0)</f>
        <v>2545.5</v>
      </c>
      <c r="D24" s="16">
        <v>3423.5</v>
      </c>
      <c r="E24" s="16"/>
      <c r="F24" s="16"/>
      <c r="G24" s="16">
        <f t="shared" si="0"/>
        <v>0</v>
      </c>
      <c r="H24" s="16">
        <f t="shared" si="1"/>
        <v>3423.5</v>
      </c>
      <c r="I24" s="12">
        <f>VLOOKUP(A24,[2]各门店任务!$B:$AT,45,0)</f>
        <v>878</v>
      </c>
      <c r="J24" s="4">
        <f t="shared" si="2"/>
        <v>3423.5</v>
      </c>
      <c r="K24" s="4">
        <f t="shared" si="3"/>
        <v>0</v>
      </c>
    </row>
    <row r="25" s="3" customFormat="1" spans="1:11">
      <c r="A25" s="13">
        <v>365</v>
      </c>
      <c r="B25" s="14" t="s">
        <v>33</v>
      </c>
      <c r="C25" s="10">
        <f>VLOOKUP(A25,[1]发放表!$A:$G,7,0)</f>
        <v>7823.3</v>
      </c>
      <c r="D25" s="16">
        <v>10028.2</v>
      </c>
      <c r="E25" s="16">
        <v>2671.1</v>
      </c>
      <c r="F25" s="16"/>
      <c r="G25" s="16">
        <f t="shared" si="0"/>
        <v>2671.1</v>
      </c>
      <c r="H25" s="16">
        <f t="shared" si="1"/>
        <v>12699.3</v>
      </c>
      <c r="I25" s="12">
        <f>VLOOKUP(A25,[2]各门店任务!$B:$AT,45,0)</f>
        <v>4876</v>
      </c>
      <c r="J25" s="4">
        <f t="shared" si="2"/>
        <v>12699.3</v>
      </c>
      <c r="K25" s="4">
        <f t="shared" si="3"/>
        <v>0</v>
      </c>
    </row>
    <row r="26" s="3" customFormat="1" spans="1:11">
      <c r="A26" s="13">
        <v>371</v>
      </c>
      <c r="B26" s="23" t="s">
        <v>34</v>
      </c>
      <c r="C26" s="10">
        <f>VLOOKUP(A26,[1]发放表!$A:$G,7,0)</f>
        <v>1319.1</v>
      </c>
      <c r="D26" s="24">
        <v>1416.7</v>
      </c>
      <c r="E26" s="16"/>
      <c r="F26" s="16"/>
      <c r="G26" s="16">
        <f t="shared" si="0"/>
        <v>0</v>
      </c>
      <c r="H26" s="16">
        <f t="shared" si="1"/>
        <v>1416.7</v>
      </c>
      <c r="I26" s="12">
        <f>VLOOKUP(A26,[2]各门店任务!$B:$AT,45,0)</f>
        <v>97.6</v>
      </c>
      <c r="J26" s="4">
        <f t="shared" si="2"/>
        <v>1416.7</v>
      </c>
      <c r="K26" s="4">
        <f t="shared" si="3"/>
        <v>0</v>
      </c>
    </row>
    <row r="27" s="3" customFormat="1" spans="1:11">
      <c r="A27" s="25">
        <v>363</v>
      </c>
      <c r="B27" s="26" t="s">
        <v>35</v>
      </c>
      <c r="C27" s="40"/>
      <c r="D27" s="27">
        <v>0</v>
      </c>
      <c r="E27" s="28"/>
      <c r="F27" s="28"/>
      <c r="G27" s="28">
        <f t="shared" si="0"/>
        <v>0</v>
      </c>
      <c r="H27" s="28">
        <f t="shared" si="1"/>
        <v>0</v>
      </c>
      <c r="I27" s="32"/>
      <c r="J27" s="42">
        <f t="shared" si="2"/>
        <v>0</v>
      </c>
      <c r="K27" s="42">
        <f t="shared" si="3"/>
        <v>0</v>
      </c>
    </row>
    <row r="28" s="3" customFormat="1" spans="1:11">
      <c r="A28" s="13">
        <v>361</v>
      </c>
      <c r="B28" s="29" t="s">
        <v>36</v>
      </c>
      <c r="C28" s="10">
        <f>VLOOKUP(A28,[1]发放表!$A:$G,7,0)</f>
        <v>1519.1</v>
      </c>
      <c r="D28" s="24">
        <v>1773.6</v>
      </c>
      <c r="E28" s="16"/>
      <c r="F28" s="16"/>
      <c r="G28" s="16">
        <f t="shared" si="0"/>
        <v>0</v>
      </c>
      <c r="H28" s="16">
        <f t="shared" si="1"/>
        <v>1773.6</v>
      </c>
      <c r="I28" s="12">
        <f>VLOOKUP(A28,[2]各门店任务!$B:$AT,45,0)</f>
        <v>254.5</v>
      </c>
      <c r="J28" s="4">
        <f t="shared" si="2"/>
        <v>1773.6</v>
      </c>
      <c r="K28" s="4">
        <f t="shared" si="3"/>
        <v>0</v>
      </c>
    </row>
    <row r="29" s="3" customFormat="1" spans="1:11">
      <c r="A29" s="13">
        <v>373</v>
      </c>
      <c r="B29" s="29" t="s">
        <v>37</v>
      </c>
      <c r="C29" s="10">
        <f>VLOOKUP(A29,[1]发放表!$A:$G,7,0)</f>
        <v>3292.8</v>
      </c>
      <c r="D29" s="16">
        <v>4027.6</v>
      </c>
      <c r="E29" s="16"/>
      <c r="F29" s="16"/>
      <c r="G29" s="16">
        <f t="shared" si="0"/>
        <v>0</v>
      </c>
      <c r="H29" s="16">
        <f t="shared" si="1"/>
        <v>4027.6</v>
      </c>
      <c r="I29" s="12">
        <f>VLOOKUP(A29,[2]各门店任务!$B:$AT,45,0)</f>
        <v>734.8</v>
      </c>
      <c r="J29" s="4">
        <f t="shared" si="2"/>
        <v>4027.6</v>
      </c>
      <c r="K29" s="4">
        <f t="shared" si="3"/>
        <v>0</v>
      </c>
    </row>
    <row r="30" s="3" customFormat="1" spans="1:11">
      <c r="A30" s="30"/>
      <c r="B30" s="31" t="s">
        <v>38</v>
      </c>
      <c r="C30" s="10"/>
      <c r="D30" s="32"/>
      <c r="E30" s="32"/>
      <c r="F30" s="32"/>
      <c r="G30" s="32">
        <f t="shared" si="0"/>
        <v>0</v>
      </c>
      <c r="H30" s="32">
        <f t="shared" si="1"/>
        <v>0</v>
      </c>
      <c r="I30" s="12"/>
      <c r="J30" s="42">
        <f t="shared" si="2"/>
        <v>0</v>
      </c>
      <c r="K30" s="42">
        <f t="shared" si="3"/>
        <v>0</v>
      </c>
    </row>
    <row r="31" s="3" customFormat="1" spans="1:11">
      <c r="A31" s="13">
        <v>379</v>
      </c>
      <c r="B31" s="29" t="s">
        <v>39</v>
      </c>
      <c r="C31" s="10">
        <f>VLOOKUP(A31,[1]发放表!$A:$G,7,0)</f>
        <v>2960.8</v>
      </c>
      <c r="D31" s="16">
        <v>4161.6</v>
      </c>
      <c r="E31" s="16"/>
      <c r="F31" s="16"/>
      <c r="G31" s="16">
        <f t="shared" si="0"/>
        <v>0</v>
      </c>
      <c r="H31" s="16">
        <f t="shared" si="1"/>
        <v>4161.6</v>
      </c>
      <c r="I31" s="12">
        <f>VLOOKUP(A31,[2]各门店任务!$B:$AT,45,0)</f>
        <v>1200.8</v>
      </c>
      <c r="J31" s="4">
        <f t="shared" si="2"/>
        <v>4161.6</v>
      </c>
      <c r="K31" s="4">
        <f t="shared" si="3"/>
        <v>0</v>
      </c>
    </row>
    <row r="32" s="3" customFormat="1" spans="1:11">
      <c r="A32" s="17">
        <v>381</v>
      </c>
      <c r="B32" s="33" t="s">
        <v>40</v>
      </c>
      <c r="C32" s="10"/>
      <c r="D32" s="18"/>
      <c r="E32" s="18"/>
      <c r="F32" s="18"/>
      <c r="G32" s="18">
        <f t="shared" si="0"/>
        <v>0</v>
      </c>
      <c r="H32" s="18">
        <f t="shared" si="1"/>
        <v>0</v>
      </c>
      <c r="I32" s="12"/>
      <c r="J32" s="42">
        <f t="shared" si="2"/>
        <v>0</v>
      </c>
      <c r="K32" s="42">
        <f t="shared" si="3"/>
        <v>0</v>
      </c>
    </row>
    <row r="33" s="3" customFormat="1" spans="1:11">
      <c r="A33" s="13">
        <v>385</v>
      </c>
      <c r="B33" s="29" t="s">
        <v>41</v>
      </c>
      <c r="C33" s="10">
        <f>VLOOKUP(A33,[1]发放表!$A:$G,7,0)</f>
        <v>3330</v>
      </c>
      <c r="D33" s="16">
        <v>4246.4</v>
      </c>
      <c r="E33" s="16"/>
      <c r="F33" s="16"/>
      <c r="G33" s="16">
        <f t="shared" si="0"/>
        <v>0</v>
      </c>
      <c r="H33" s="16">
        <f t="shared" si="1"/>
        <v>4246.4</v>
      </c>
      <c r="I33" s="12">
        <f>VLOOKUP(A33,[2]各门店任务!$B:$AT,45,0)</f>
        <v>916.4</v>
      </c>
      <c r="J33" s="4">
        <f t="shared" si="2"/>
        <v>4246.4</v>
      </c>
      <c r="K33" s="4">
        <f t="shared" si="3"/>
        <v>0</v>
      </c>
    </row>
    <row r="34" s="3" customFormat="1" spans="1:11">
      <c r="A34" s="13">
        <v>387</v>
      </c>
      <c r="B34" s="29" t="s">
        <v>42</v>
      </c>
      <c r="C34" s="10">
        <f>VLOOKUP(A34,[1]发放表!$A:$G,7,0)</f>
        <v>4941.1</v>
      </c>
      <c r="D34" s="16">
        <v>5995.9</v>
      </c>
      <c r="E34" s="16"/>
      <c r="F34" s="16"/>
      <c r="G34" s="16">
        <f t="shared" si="0"/>
        <v>0</v>
      </c>
      <c r="H34" s="16">
        <f t="shared" si="1"/>
        <v>5995.9</v>
      </c>
      <c r="I34" s="12">
        <f>VLOOKUP(A34,[2]各门店任务!$B:$AT,45,0)</f>
        <v>1054.8</v>
      </c>
      <c r="J34" s="4">
        <f t="shared" si="2"/>
        <v>5995.9</v>
      </c>
      <c r="K34" s="4">
        <f t="shared" si="3"/>
        <v>0</v>
      </c>
    </row>
    <row r="35" s="3" customFormat="1" spans="1:11">
      <c r="A35" s="13">
        <v>391</v>
      </c>
      <c r="B35" s="34" t="s">
        <v>43</v>
      </c>
      <c r="C35" s="10">
        <f>VLOOKUP(A35,[1]发放表!$A:$G,7,0)</f>
        <v>2563.6</v>
      </c>
      <c r="D35" s="15">
        <v>3759.3</v>
      </c>
      <c r="E35" s="16"/>
      <c r="F35" s="16"/>
      <c r="G35" s="16">
        <f t="shared" si="0"/>
        <v>0</v>
      </c>
      <c r="H35" s="16">
        <f t="shared" si="1"/>
        <v>3759.3</v>
      </c>
      <c r="I35" s="12">
        <f>VLOOKUP(A35,[2]各门店任务!$B:$AT,45,0)</f>
        <v>1195.7</v>
      </c>
      <c r="J35" s="4">
        <f t="shared" si="2"/>
        <v>3759.3</v>
      </c>
      <c r="K35" s="4">
        <f t="shared" si="3"/>
        <v>0</v>
      </c>
    </row>
    <row r="36" s="3" customFormat="1" spans="1:11">
      <c r="A36" s="13">
        <v>377</v>
      </c>
      <c r="B36" s="29" t="s">
        <v>44</v>
      </c>
      <c r="C36" s="10">
        <f>VLOOKUP(A36,[1]发放表!$A:$G,7,0)</f>
        <v>2488.8</v>
      </c>
      <c r="D36" s="16">
        <v>2750.6</v>
      </c>
      <c r="E36" s="16"/>
      <c r="F36" s="16"/>
      <c r="G36" s="16">
        <f t="shared" si="0"/>
        <v>0</v>
      </c>
      <c r="H36" s="16">
        <f t="shared" si="1"/>
        <v>2750.6</v>
      </c>
      <c r="I36" s="12">
        <f>VLOOKUP(A36,[2]各门店任务!$B:$AT,45,0)</f>
        <v>261.8</v>
      </c>
      <c r="J36" s="4">
        <f t="shared" si="2"/>
        <v>2750.6</v>
      </c>
      <c r="K36" s="4">
        <f t="shared" si="3"/>
        <v>0</v>
      </c>
    </row>
    <row r="37" s="3" customFormat="1" spans="1:11">
      <c r="A37" s="13">
        <v>389</v>
      </c>
      <c r="B37" s="29" t="s">
        <v>45</v>
      </c>
      <c r="C37" s="10">
        <f>VLOOKUP(A37,[1]发放表!$A:$G,7,0)</f>
        <v>1892.5</v>
      </c>
      <c r="D37" s="16">
        <v>2102.5</v>
      </c>
      <c r="E37" s="16"/>
      <c r="F37" s="16"/>
      <c r="G37" s="16">
        <f t="shared" si="0"/>
        <v>0</v>
      </c>
      <c r="H37" s="16">
        <f t="shared" si="1"/>
        <v>2102.5</v>
      </c>
      <c r="I37" s="12">
        <f>VLOOKUP(A37,[2]各门店任务!$B:$AT,45,0)</f>
        <v>210</v>
      </c>
      <c r="J37" s="4">
        <f t="shared" si="2"/>
        <v>2102.5</v>
      </c>
      <c r="K37" s="4">
        <f t="shared" si="3"/>
        <v>0</v>
      </c>
    </row>
    <row r="38" s="3" customFormat="1" spans="1:11">
      <c r="A38" s="20"/>
      <c r="B38" s="33" t="s">
        <v>46</v>
      </c>
      <c r="C38" s="10"/>
      <c r="D38" s="18"/>
      <c r="E38" s="18"/>
      <c r="F38" s="18"/>
      <c r="G38" s="18">
        <f t="shared" si="0"/>
        <v>0</v>
      </c>
      <c r="H38" s="18">
        <f t="shared" si="1"/>
        <v>0</v>
      </c>
      <c r="I38" s="12"/>
      <c r="J38" s="42">
        <f t="shared" si="2"/>
        <v>0</v>
      </c>
      <c r="K38" s="42">
        <f t="shared" si="3"/>
        <v>0</v>
      </c>
    </row>
    <row r="39" s="3" customFormat="1" spans="1:11">
      <c r="A39" s="20"/>
      <c r="B39" s="33" t="s">
        <v>47</v>
      </c>
      <c r="C39" s="10"/>
      <c r="D39" s="35"/>
      <c r="E39" s="18"/>
      <c r="F39" s="18"/>
      <c r="G39" s="18">
        <f t="shared" si="0"/>
        <v>0</v>
      </c>
      <c r="H39" s="18">
        <f t="shared" si="1"/>
        <v>0</v>
      </c>
      <c r="I39" s="12"/>
      <c r="J39" s="42">
        <f t="shared" si="2"/>
        <v>0</v>
      </c>
      <c r="K39" s="42">
        <f t="shared" si="3"/>
        <v>0</v>
      </c>
    </row>
    <row r="40" s="3" customFormat="1" spans="1:11">
      <c r="A40" s="13">
        <v>399</v>
      </c>
      <c r="B40" s="29" t="s">
        <v>48</v>
      </c>
      <c r="C40" s="10">
        <f>VLOOKUP(A40,[1]发放表!$A:$G,7,0)</f>
        <v>706.8</v>
      </c>
      <c r="D40" s="24">
        <v>850.3</v>
      </c>
      <c r="E40" s="16"/>
      <c r="F40" s="16"/>
      <c r="G40" s="16">
        <f t="shared" si="0"/>
        <v>0</v>
      </c>
      <c r="H40" s="16">
        <f t="shared" si="1"/>
        <v>850.3</v>
      </c>
      <c r="I40" s="12">
        <f>VLOOKUP(A40,[2]各门店任务!$B:$AT,45,0)</f>
        <v>143.5</v>
      </c>
      <c r="J40" s="4">
        <f t="shared" si="2"/>
        <v>850.3</v>
      </c>
      <c r="K40" s="4">
        <f t="shared" si="3"/>
        <v>0</v>
      </c>
    </row>
    <row r="41" s="3" customFormat="1" spans="1:11">
      <c r="A41" s="20"/>
      <c r="B41" s="33" t="s">
        <v>49</v>
      </c>
      <c r="C41" s="10"/>
      <c r="D41" s="18"/>
      <c r="E41" s="18"/>
      <c r="F41" s="18"/>
      <c r="G41" s="18">
        <f t="shared" si="0"/>
        <v>0</v>
      </c>
      <c r="H41" s="18">
        <f t="shared" si="1"/>
        <v>0</v>
      </c>
      <c r="I41" s="12"/>
      <c r="J41" s="42">
        <f t="shared" si="2"/>
        <v>0</v>
      </c>
      <c r="K41" s="42">
        <f t="shared" si="3"/>
        <v>0</v>
      </c>
    </row>
    <row r="42" s="3" customFormat="1" spans="1:11">
      <c r="A42" s="13">
        <v>539</v>
      </c>
      <c r="B42" s="29" t="s">
        <v>50</v>
      </c>
      <c r="C42" s="10">
        <f>VLOOKUP(A42,[1]发放表!$A:$G,7,0)</f>
        <v>1676.8</v>
      </c>
      <c r="D42" s="16">
        <v>2774.1</v>
      </c>
      <c r="E42" s="16"/>
      <c r="F42" s="16"/>
      <c r="G42" s="16">
        <f t="shared" si="0"/>
        <v>0</v>
      </c>
      <c r="H42" s="16">
        <f t="shared" si="1"/>
        <v>2774.1</v>
      </c>
      <c r="I42" s="12">
        <f>VLOOKUP(A42,[2]各门店任务!$B:$AT,45,0)</f>
        <v>1097.3</v>
      </c>
      <c r="J42" s="4">
        <f t="shared" si="2"/>
        <v>2774.1</v>
      </c>
      <c r="K42" s="4">
        <f t="shared" si="3"/>
        <v>0</v>
      </c>
    </row>
    <row r="43" s="3" customFormat="1" spans="1:11">
      <c r="A43" s="13">
        <v>517</v>
      </c>
      <c r="B43" s="29" t="s">
        <v>51</v>
      </c>
      <c r="C43" s="10">
        <f>VLOOKUP(A43,[1]发放表!$A:$G,7,0)</f>
        <v>2776.6</v>
      </c>
      <c r="D43" s="16">
        <v>2984.8</v>
      </c>
      <c r="E43" s="16"/>
      <c r="F43" s="16"/>
      <c r="G43" s="16">
        <f t="shared" si="0"/>
        <v>0</v>
      </c>
      <c r="H43" s="16">
        <f t="shared" si="1"/>
        <v>2984.8</v>
      </c>
      <c r="I43" s="12">
        <f>VLOOKUP(A43,[2]各门店任务!$B:$AT,45,0)</f>
        <v>208.2</v>
      </c>
      <c r="J43" s="4">
        <f t="shared" si="2"/>
        <v>2984.8</v>
      </c>
      <c r="K43" s="4">
        <f t="shared" si="3"/>
        <v>0</v>
      </c>
    </row>
    <row r="44" s="3" customFormat="1" spans="1:11">
      <c r="A44" s="20"/>
      <c r="B44" s="33" t="s">
        <v>52</v>
      </c>
      <c r="C44" s="10"/>
      <c r="D44" s="18"/>
      <c r="E44" s="18"/>
      <c r="F44" s="18"/>
      <c r="G44" s="18">
        <f t="shared" si="0"/>
        <v>0</v>
      </c>
      <c r="H44" s="18">
        <f t="shared" si="1"/>
        <v>0</v>
      </c>
      <c r="I44" s="12"/>
      <c r="J44" s="42">
        <f t="shared" si="2"/>
        <v>0</v>
      </c>
      <c r="K44" s="42">
        <f t="shared" si="3"/>
        <v>0</v>
      </c>
    </row>
    <row r="45" s="3" customFormat="1" spans="1:11">
      <c r="A45" s="13">
        <v>514</v>
      </c>
      <c r="B45" s="36" t="s">
        <v>53</v>
      </c>
      <c r="C45" s="10">
        <f>VLOOKUP(A45,[1]发放表!$A:$G,7,0)</f>
        <v>5054.2</v>
      </c>
      <c r="D45" s="16">
        <v>7087.8</v>
      </c>
      <c r="E45" s="16"/>
      <c r="F45" s="16"/>
      <c r="G45" s="16">
        <f t="shared" si="0"/>
        <v>0</v>
      </c>
      <c r="H45" s="16">
        <f t="shared" si="1"/>
        <v>7087.8</v>
      </c>
      <c r="I45" s="12">
        <f>VLOOKUP(A45,[2]各门店任务!$B:$AT,45,0)</f>
        <v>2033.6</v>
      </c>
      <c r="J45" s="4">
        <f t="shared" si="2"/>
        <v>7087.8</v>
      </c>
      <c r="K45" s="4">
        <f t="shared" si="3"/>
        <v>0</v>
      </c>
    </row>
    <row r="46" s="3" customFormat="1" spans="1:11">
      <c r="A46" s="13">
        <v>545</v>
      </c>
      <c r="B46" s="29" t="s">
        <v>54</v>
      </c>
      <c r="C46" s="10">
        <f>VLOOKUP(A46,[1]发放表!$A:$G,7,0)</f>
        <v>2557.5</v>
      </c>
      <c r="D46" s="16">
        <v>4140.5</v>
      </c>
      <c r="E46" s="16"/>
      <c r="F46" s="16"/>
      <c r="G46" s="16">
        <f t="shared" si="0"/>
        <v>0</v>
      </c>
      <c r="H46" s="16">
        <f t="shared" si="1"/>
        <v>4140.5</v>
      </c>
      <c r="I46" s="12">
        <f>VLOOKUP(A46,[2]各门店任务!$B:$AT,45,0)</f>
        <v>1583</v>
      </c>
      <c r="J46" s="4">
        <f t="shared" si="2"/>
        <v>4140.5</v>
      </c>
      <c r="K46" s="4">
        <f t="shared" si="3"/>
        <v>0</v>
      </c>
    </row>
    <row r="47" s="3" customFormat="1" spans="1:11">
      <c r="A47" s="13">
        <v>541</v>
      </c>
      <c r="B47" s="37" t="s">
        <v>55</v>
      </c>
      <c r="C47" s="10">
        <f>VLOOKUP(A47,[1]发放表!$A:$G,7,0)</f>
        <v>5514.7</v>
      </c>
      <c r="D47" s="16">
        <v>7034.3</v>
      </c>
      <c r="E47" s="16"/>
      <c r="F47" s="16"/>
      <c r="G47" s="16">
        <f t="shared" si="0"/>
        <v>0</v>
      </c>
      <c r="H47" s="16">
        <f t="shared" si="1"/>
        <v>7034.3</v>
      </c>
      <c r="I47" s="12">
        <f>VLOOKUP(A47,[2]各门店任务!$B:$AT,45,0)</f>
        <v>1519.6</v>
      </c>
      <c r="J47" s="4">
        <f t="shared" si="2"/>
        <v>7034.3</v>
      </c>
      <c r="K47" s="4">
        <f t="shared" si="3"/>
        <v>0</v>
      </c>
    </row>
    <row r="48" s="3" customFormat="1" spans="1:11">
      <c r="A48" s="17">
        <v>518</v>
      </c>
      <c r="B48" s="33" t="s">
        <v>56</v>
      </c>
      <c r="C48" s="10"/>
      <c r="D48" s="18"/>
      <c r="E48" s="18"/>
      <c r="F48" s="18"/>
      <c r="G48" s="18">
        <f t="shared" si="0"/>
        <v>0</v>
      </c>
      <c r="H48" s="18">
        <f t="shared" si="1"/>
        <v>0</v>
      </c>
      <c r="I48" s="12"/>
      <c r="J48" s="42">
        <f t="shared" si="2"/>
        <v>0</v>
      </c>
      <c r="K48" s="42">
        <f t="shared" si="3"/>
        <v>0</v>
      </c>
    </row>
    <row r="49" s="3" customFormat="1" spans="1:11">
      <c r="A49" s="17">
        <v>395</v>
      </c>
      <c r="B49" s="33" t="s">
        <v>57</v>
      </c>
      <c r="C49" s="10"/>
      <c r="D49" s="18"/>
      <c r="E49" s="18"/>
      <c r="F49" s="18"/>
      <c r="G49" s="18">
        <f t="shared" si="0"/>
        <v>0</v>
      </c>
      <c r="H49" s="18">
        <f t="shared" si="1"/>
        <v>0</v>
      </c>
      <c r="I49" s="12"/>
      <c r="J49" s="42">
        <f t="shared" si="2"/>
        <v>0</v>
      </c>
      <c r="K49" s="42">
        <f t="shared" si="3"/>
        <v>0</v>
      </c>
    </row>
    <row r="50" s="3" customFormat="1" spans="1:11">
      <c r="A50" s="13">
        <v>511</v>
      </c>
      <c r="B50" s="29" t="s">
        <v>58</v>
      </c>
      <c r="C50" s="10">
        <f>VLOOKUP(A50,[1]发放表!$A:$G,7,0)</f>
        <v>2853.5</v>
      </c>
      <c r="D50" s="24">
        <v>3572</v>
      </c>
      <c r="E50" s="16"/>
      <c r="F50" s="16"/>
      <c r="G50" s="16">
        <f t="shared" si="0"/>
        <v>0</v>
      </c>
      <c r="H50" s="16">
        <f t="shared" si="1"/>
        <v>3572</v>
      </c>
      <c r="I50" s="12">
        <f>VLOOKUP(A50,[2]各门店任务!$B:$AT,45,0)</f>
        <v>718.5</v>
      </c>
      <c r="J50" s="4">
        <f t="shared" si="2"/>
        <v>3572</v>
      </c>
      <c r="K50" s="4">
        <f t="shared" si="3"/>
        <v>0</v>
      </c>
    </row>
    <row r="51" s="3" customFormat="1" spans="1:11">
      <c r="A51" s="13">
        <v>512</v>
      </c>
      <c r="B51" s="29" t="s">
        <v>59</v>
      </c>
      <c r="C51" s="10">
        <f>VLOOKUP(A51,[1]发放表!$A:$G,7,0)</f>
        <v>1547.5</v>
      </c>
      <c r="D51" s="24">
        <v>1747.8</v>
      </c>
      <c r="E51" s="16"/>
      <c r="F51" s="16"/>
      <c r="G51" s="16">
        <f t="shared" si="0"/>
        <v>0</v>
      </c>
      <c r="H51" s="16">
        <f t="shared" si="1"/>
        <v>1747.8</v>
      </c>
      <c r="I51" s="12">
        <f>VLOOKUP(A51,[2]各门店任务!$B:$AT,45,0)</f>
        <v>200.3</v>
      </c>
      <c r="J51" s="4">
        <f t="shared" si="2"/>
        <v>1747.8</v>
      </c>
      <c r="K51" s="4">
        <f t="shared" si="3"/>
        <v>0</v>
      </c>
    </row>
    <row r="52" s="3" customFormat="1" spans="1:11">
      <c r="A52" s="13">
        <v>513</v>
      </c>
      <c r="B52" s="29" t="s">
        <v>60</v>
      </c>
      <c r="C52" s="10">
        <f>VLOOKUP(A52,[1]发放表!$A:$G,7,0)</f>
        <v>2815.8</v>
      </c>
      <c r="D52" s="24">
        <v>3332.7</v>
      </c>
      <c r="E52" s="16"/>
      <c r="F52" s="16"/>
      <c r="G52" s="16">
        <f t="shared" si="0"/>
        <v>0</v>
      </c>
      <c r="H52" s="16">
        <f t="shared" si="1"/>
        <v>3332.7</v>
      </c>
      <c r="I52" s="12">
        <f>VLOOKUP(A52,[2]各门店任务!$B:$AT,45,0)</f>
        <v>516.9</v>
      </c>
      <c r="J52" s="4">
        <f t="shared" si="2"/>
        <v>3332.7</v>
      </c>
      <c r="K52" s="4">
        <f t="shared" si="3"/>
        <v>0</v>
      </c>
    </row>
    <row r="53" s="3" customFormat="1" spans="1:11">
      <c r="A53" s="13">
        <v>515</v>
      </c>
      <c r="B53" s="29" t="s">
        <v>61</v>
      </c>
      <c r="C53" s="10">
        <f>VLOOKUP(A53,[1]发放表!$A:$G,7,0)</f>
        <v>2754</v>
      </c>
      <c r="D53" s="24">
        <v>3651.5</v>
      </c>
      <c r="E53" s="16"/>
      <c r="F53" s="16"/>
      <c r="G53" s="16">
        <f t="shared" si="0"/>
        <v>0</v>
      </c>
      <c r="H53" s="16">
        <f t="shared" si="1"/>
        <v>3651.5</v>
      </c>
      <c r="I53" s="12">
        <f>VLOOKUP(A53,[2]各门店任务!$B:$AT,45,0)</f>
        <v>897.5</v>
      </c>
      <c r="J53" s="4">
        <f t="shared" si="2"/>
        <v>3651.5</v>
      </c>
      <c r="K53" s="4">
        <f t="shared" si="3"/>
        <v>0</v>
      </c>
    </row>
    <row r="54" s="3" customFormat="1" spans="1:11">
      <c r="A54" s="13">
        <v>516</v>
      </c>
      <c r="B54" s="29" t="s">
        <v>62</v>
      </c>
      <c r="C54" s="10">
        <f>VLOOKUP(A54,[1]发放表!$A:$G,7,0)</f>
        <v>1380.7</v>
      </c>
      <c r="D54" s="16">
        <v>1506.5</v>
      </c>
      <c r="E54" s="16"/>
      <c r="F54" s="16"/>
      <c r="G54" s="16">
        <f t="shared" si="0"/>
        <v>0</v>
      </c>
      <c r="H54" s="16">
        <f t="shared" si="1"/>
        <v>1506.5</v>
      </c>
      <c r="I54" s="12">
        <f>VLOOKUP(A54,[2]各门店任务!$B:$AT,45,0)</f>
        <v>125.8</v>
      </c>
      <c r="J54" s="4">
        <f t="shared" si="2"/>
        <v>1506.5</v>
      </c>
      <c r="K54" s="4">
        <f t="shared" si="3"/>
        <v>0</v>
      </c>
    </row>
    <row r="55" s="3" customFormat="1" spans="1:11">
      <c r="A55" s="20"/>
      <c r="B55" s="33" t="s">
        <v>63</v>
      </c>
      <c r="C55" s="10"/>
      <c r="D55" s="18"/>
      <c r="E55" s="18"/>
      <c r="F55" s="18"/>
      <c r="G55" s="18">
        <f t="shared" si="0"/>
        <v>0</v>
      </c>
      <c r="H55" s="18">
        <f t="shared" si="1"/>
        <v>0</v>
      </c>
      <c r="I55" s="12"/>
      <c r="J55" s="42">
        <f t="shared" si="2"/>
        <v>0</v>
      </c>
      <c r="K55" s="42">
        <f t="shared" si="3"/>
        <v>0</v>
      </c>
    </row>
    <row r="56" s="3" customFormat="1" spans="1:11">
      <c r="A56" s="20"/>
      <c r="B56" s="33" t="s">
        <v>64</v>
      </c>
      <c r="C56" s="10"/>
      <c r="D56" s="18"/>
      <c r="E56" s="18"/>
      <c r="F56" s="18"/>
      <c r="G56" s="18">
        <f t="shared" si="0"/>
        <v>0</v>
      </c>
      <c r="H56" s="18">
        <f t="shared" si="1"/>
        <v>0</v>
      </c>
      <c r="I56" s="12"/>
      <c r="J56" s="42">
        <f t="shared" si="2"/>
        <v>0</v>
      </c>
      <c r="K56" s="42">
        <f t="shared" si="3"/>
        <v>0</v>
      </c>
    </row>
    <row r="57" s="3" customFormat="1" spans="1:11">
      <c r="A57" s="38">
        <v>543</v>
      </c>
      <c r="B57" s="26" t="s">
        <v>65</v>
      </c>
      <c r="C57" s="10"/>
      <c r="D57" s="28"/>
      <c r="E57" s="28"/>
      <c r="F57" s="28"/>
      <c r="G57" s="28">
        <f t="shared" si="0"/>
        <v>0</v>
      </c>
      <c r="H57" s="28">
        <f t="shared" si="1"/>
        <v>0</v>
      </c>
      <c r="I57" s="12"/>
      <c r="J57" s="42">
        <f t="shared" si="2"/>
        <v>0</v>
      </c>
      <c r="K57" s="42">
        <f t="shared" si="3"/>
        <v>0</v>
      </c>
    </row>
    <row r="58" s="3" customFormat="1" spans="1:11">
      <c r="A58" s="20"/>
      <c r="B58" s="33" t="s">
        <v>66</v>
      </c>
      <c r="C58" s="10"/>
      <c r="D58" s="18"/>
      <c r="E58" s="18"/>
      <c r="F58" s="18"/>
      <c r="G58" s="18">
        <f t="shared" si="0"/>
        <v>0</v>
      </c>
      <c r="H58" s="18">
        <f t="shared" si="1"/>
        <v>0</v>
      </c>
      <c r="I58" s="12"/>
      <c r="J58" s="42">
        <f t="shared" si="2"/>
        <v>0</v>
      </c>
      <c r="K58" s="42">
        <f t="shared" si="3"/>
        <v>0</v>
      </c>
    </row>
    <row r="59" s="3" customFormat="1" spans="1:11">
      <c r="A59" s="13">
        <v>546</v>
      </c>
      <c r="B59" s="29" t="s">
        <v>67</v>
      </c>
      <c r="C59" s="10">
        <f>VLOOKUP(A59,[1]发放表!$A:$G,7,0)</f>
        <v>1889.6</v>
      </c>
      <c r="D59" s="16">
        <v>2349.5</v>
      </c>
      <c r="E59" s="16"/>
      <c r="F59" s="16"/>
      <c r="G59" s="16">
        <f t="shared" si="0"/>
        <v>0</v>
      </c>
      <c r="H59" s="16">
        <f t="shared" si="1"/>
        <v>2349.5</v>
      </c>
      <c r="I59" s="12">
        <f>VLOOKUP(A59,[2]各门店任务!$B:$AT,45,0)</f>
        <v>459.9</v>
      </c>
      <c r="J59" s="4">
        <f t="shared" si="2"/>
        <v>2349.5</v>
      </c>
      <c r="K59" s="4">
        <f t="shared" si="3"/>
        <v>0</v>
      </c>
    </row>
    <row r="60" s="3" customFormat="1" spans="1:11">
      <c r="A60" s="39">
        <v>547</v>
      </c>
      <c r="B60" s="31" t="s">
        <v>68</v>
      </c>
      <c r="C60" s="10"/>
      <c r="D60" s="40"/>
      <c r="E60" s="32"/>
      <c r="F60" s="32"/>
      <c r="G60" s="32">
        <f t="shared" si="0"/>
        <v>0</v>
      </c>
      <c r="H60" s="32">
        <f t="shared" si="1"/>
        <v>0</v>
      </c>
      <c r="I60" s="12"/>
      <c r="J60" s="42">
        <f t="shared" si="2"/>
        <v>0</v>
      </c>
      <c r="K60" s="42">
        <f t="shared" si="3"/>
        <v>0</v>
      </c>
    </row>
    <row r="61" s="3" customFormat="1" spans="1:11">
      <c r="A61" s="17">
        <v>548</v>
      </c>
      <c r="B61" s="33" t="s">
        <v>69</v>
      </c>
      <c r="C61" s="10"/>
      <c r="D61" s="18"/>
      <c r="E61" s="18"/>
      <c r="F61" s="18"/>
      <c r="G61" s="18">
        <f t="shared" si="0"/>
        <v>0</v>
      </c>
      <c r="H61" s="18">
        <f t="shared" si="1"/>
        <v>0</v>
      </c>
      <c r="I61" s="12"/>
      <c r="J61" s="42">
        <f t="shared" si="2"/>
        <v>0</v>
      </c>
      <c r="K61" s="42">
        <f t="shared" si="3"/>
        <v>0</v>
      </c>
    </row>
    <row r="62" s="3" customFormat="1" spans="1:11">
      <c r="A62" s="13">
        <v>549</v>
      </c>
      <c r="B62" s="29" t="s">
        <v>70</v>
      </c>
      <c r="C62" s="10">
        <f>VLOOKUP(A62,[1]发放表!$A:$G,7,0)</f>
        <v>1449.1</v>
      </c>
      <c r="D62" s="16">
        <v>2039.4</v>
      </c>
      <c r="E62" s="16"/>
      <c r="F62" s="16"/>
      <c r="G62" s="16">
        <f t="shared" si="0"/>
        <v>0</v>
      </c>
      <c r="H62" s="16">
        <f t="shared" si="1"/>
        <v>2039.4</v>
      </c>
      <c r="I62" s="12">
        <f>VLOOKUP(A62,[2]各门店任务!$B:$AT,45,0)</f>
        <v>590.3</v>
      </c>
      <c r="J62" s="4">
        <f t="shared" si="2"/>
        <v>2039.4</v>
      </c>
      <c r="K62" s="4">
        <f t="shared" si="3"/>
        <v>0</v>
      </c>
    </row>
    <row r="63" s="3" customFormat="1" spans="1:11">
      <c r="A63" s="17">
        <v>550</v>
      </c>
      <c r="B63" s="33" t="s">
        <v>71</v>
      </c>
      <c r="C63" s="40"/>
      <c r="D63" s="18"/>
      <c r="E63" s="18"/>
      <c r="F63" s="18"/>
      <c r="G63" s="18">
        <f t="shared" si="0"/>
        <v>0</v>
      </c>
      <c r="H63" s="18">
        <f t="shared" si="1"/>
        <v>0</v>
      </c>
      <c r="I63" s="32"/>
      <c r="J63" s="42">
        <f t="shared" si="2"/>
        <v>0</v>
      </c>
      <c r="K63" s="42">
        <f t="shared" si="3"/>
        <v>0</v>
      </c>
    </row>
    <row r="64" s="3" customFormat="1" spans="1:11">
      <c r="A64" s="13">
        <v>570</v>
      </c>
      <c r="B64" s="29" t="s">
        <v>72</v>
      </c>
      <c r="C64" s="10">
        <f>VLOOKUP(A64,[1]发放表!$A:$G,7,0)</f>
        <v>3096.2</v>
      </c>
      <c r="D64" s="16">
        <v>4042.1</v>
      </c>
      <c r="E64" s="16"/>
      <c r="F64" s="16"/>
      <c r="G64" s="16">
        <f t="shared" si="0"/>
        <v>0</v>
      </c>
      <c r="H64" s="16">
        <f t="shared" si="1"/>
        <v>4042.1</v>
      </c>
      <c r="I64" s="12">
        <f>VLOOKUP(A64,[2]各门店任务!$B:$AT,45,0)</f>
        <v>945.9</v>
      </c>
      <c r="J64" s="4">
        <f t="shared" si="2"/>
        <v>4042.1</v>
      </c>
      <c r="K64" s="4">
        <f t="shared" si="3"/>
        <v>0</v>
      </c>
    </row>
    <row r="65" s="3" customFormat="1" spans="1:11">
      <c r="A65" s="13">
        <v>571</v>
      </c>
      <c r="B65" s="37" t="s">
        <v>73</v>
      </c>
      <c r="C65" s="10">
        <f>VLOOKUP(A65,[1]发放表!$A:$G,7,0)</f>
        <v>10776.5</v>
      </c>
      <c r="D65" s="15">
        <v>11287.2</v>
      </c>
      <c r="E65" s="16">
        <v>1934.6</v>
      </c>
      <c r="F65" s="16"/>
      <c r="G65" s="16">
        <f t="shared" si="0"/>
        <v>1934.6</v>
      </c>
      <c r="H65" s="16">
        <f t="shared" si="1"/>
        <v>13221.8</v>
      </c>
      <c r="I65" s="12">
        <f>VLOOKUP(A65,[2]各门店任务!$B:$AT,45,0)</f>
        <v>2445.3</v>
      </c>
      <c r="J65" s="4">
        <f t="shared" si="2"/>
        <v>13221.8</v>
      </c>
      <c r="K65" s="4">
        <f t="shared" si="3"/>
        <v>-1.36424205265939e-12</v>
      </c>
    </row>
    <row r="66" s="3" customFormat="1" spans="1:11">
      <c r="A66" s="13">
        <v>573</v>
      </c>
      <c r="B66" s="29" t="s">
        <v>74</v>
      </c>
      <c r="C66" s="10">
        <f>VLOOKUP(A66,[1]发放表!$A:$G,7,0)</f>
        <v>1905.4</v>
      </c>
      <c r="D66" s="16">
        <v>2310.8</v>
      </c>
      <c r="E66" s="16"/>
      <c r="F66" s="16"/>
      <c r="G66" s="16">
        <f t="shared" si="0"/>
        <v>0</v>
      </c>
      <c r="H66" s="16">
        <f t="shared" si="1"/>
        <v>2310.8</v>
      </c>
      <c r="I66" s="12">
        <f>VLOOKUP(A66,[2]各门店任务!$B:$AT,45,0)</f>
        <v>405.4</v>
      </c>
      <c r="J66" s="4">
        <f t="shared" si="2"/>
        <v>2310.8</v>
      </c>
      <c r="K66" s="4">
        <f t="shared" si="3"/>
        <v>0</v>
      </c>
    </row>
    <row r="67" s="3" customFormat="1" spans="1:11">
      <c r="A67" s="20"/>
      <c r="B67" s="33" t="s">
        <v>75</v>
      </c>
      <c r="C67" s="10"/>
      <c r="D67" s="18"/>
      <c r="E67" s="18"/>
      <c r="F67" s="18"/>
      <c r="G67" s="18">
        <f t="shared" si="0"/>
        <v>0</v>
      </c>
      <c r="H67" s="18">
        <f t="shared" si="1"/>
        <v>0</v>
      </c>
      <c r="I67" s="12"/>
      <c r="J67" s="42">
        <f t="shared" si="2"/>
        <v>0</v>
      </c>
      <c r="K67" s="42">
        <f t="shared" si="3"/>
        <v>0</v>
      </c>
    </row>
    <row r="68" s="3" customFormat="1" spans="1:11">
      <c r="A68" s="20"/>
      <c r="B68" s="33" t="s">
        <v>76</v>
      </c>
      <c r="C68" s="10"/>
      <c r="D68" s="18"/>
      <c r="E68" s="18"/>
      <c r="F68" s="18"/>
      <c r="G68" s="18">
        <f t="shared" ref="G68:G125" si="4">E68-F68</f>
        <v>0</v>
      </c>
      <c r="H68" s="18">
        <f t="shared" ref="H68:H125" si="5">D68+G68</f>
        <v>0</v>
      </c>
      <c r="I68" s="12"/>
      <c r="J68" s="42">
        <f t="shared" ref="J68:J125" si="6">C68+I68</f>
        <v>0</v>
      </c>
      <c r="K68" s="42">
        <f t="shared" ref="K68:K125" si="7">J68-D68-E68</f>
        <v>0</v>
      </c>
    </row>
    <row r="69" s="3" customFormat="1" spans="1:11">
      <c r="A69" s="13">
        <v>577</v>
      </c>
      <c r="B69" s="29" t="s">
        <v>77</v>
      </c>
      <c r="C69" s="10">
        <f>VLOOKUP(A69,[1]发放表!$A:$G,7,0)</f>
        <v>1389.8</v>
      </c>
      <c r="D69" s="16">
        <v>1512.7</v>
      </c>
      <c r="E69" s="16"/>
      <c r="F69" s="16"/>
      <c r="G69" s="16">
        <f t="shared" si="4"/>
        <v>0</v>
      </c>
      <c r="H69" s="16">
        <f t="shared" si="5"/>
        <v>1512.7</v>
      </c>
      <c r="I69" s="12">
        <f>VLOOKUP(A69,[2]各门店任务!$B:$AT,45,0)</f>
        <v>122.9</v>
      </c>
      <c r="J69" s="4">
        <f t="shared" si="6"/>
        <v>1512.7</v>
      </c>
      <c r="K69" s="4">
        <f t="shared" si="7"/>
        <v>0</v>
      </c>
    </row>
    <row r="70" s="3" customFormat="1" spans="1:11">
      <c r="A70" s="13">
        <v>579</v>
      </c>
      <c r="B70" s="29" t="s">
        <v>78</v>
      </c>
      <c r="C70" s="10">
        <f>VLOOKUP(A70,[1]发放表!$A:$G,7,0)</f>
        <v>358.4</v>
      </c>
      <c r="D70" s="16">
        <v>358.4</v>
      </c>
      <c r="E70" s="16"/>
      <c r="F70" s="16"/>
      <c r="G70" s="16">
        <f t="shared" si="4"/>
        <v>0</v>
      </c>
      <c r="H70" s="16">
        <f t="shared" si="5"/>
        <v>358.4</v>
      </c>
      <c r="I70" s="12">
        <f>VLOOKUP(A70,[2]各门店任务!$B:$AT,45,0)</f>
        <v>0</v>
      </c>
      <c r="J70" s="4">
        <f t="shared" si="6"/>
        <v>358.4</v>
      </c>
      <c r="K70" s="4">
        <f t="shared" si="7"/>
        <v>0</v>
      </c>
    </row>
    <row r="71" s="3" customFormat="1" spans="1:11">
      <c r="A71" s="17">
        <v>574</v>
      </c>
      <c r="B71" s="33" t="s">
        <v>79</v>
      </c>
      <c r="C71" s="10"/>
      <c r="D71" s="35"/>
      <c r="E71" s="18"/>
      <c r="F71" s="18"/>
      <c r="G71" s="18">
        <f t="shared" si="4"/>
        <v>0</v>
      </c>
      <c r="H71" s="18">
        <f t="shared" si="5"/>
        <v>0</v>
      </c>
      <c r="I71" s="12"/>
      <c r="J71" s="42">
        <f t="shared" si="6"/>
        <v>0</v>
      </c>
      <c r="K71" s="42">
        <f t="shared" si="7"/>
        <v>0</v>
      </c>
    </row>
    <row r="72" s="3" customFormat="1" spans="1:11">
      <c r="A72" s="13">
        <v>581</v>
      </c>
      <c r="B72" s="43" t="s">
        <v>80</v>
      </c>
      <c r="C72" s="10">
        <f>VLOOKUP(A72,[1]发放表!$A:$G,7,0)</f>
        <v>2973.4</v>
      </c>
      <c r="D72" s="24">
        <v>3881.7</v>
      </c>
      <c r="E72" s="16"/>
      <c r="F72" s="16"/>
      <c r="G72" s="16">
        <f t="shared" si="4"/>
        <v>0</v>
      </c>
      <c r="H72" s="16">
        <f t="shared" si="5"/>
        <v>3881.7</v>
      </c>
      <c r="I72" s="12">
        <f>VLOOKUP(A72,[2]各门店任务!$B:$AT,45,0)</f>
        <v>908.3</v>
      </c>
      <c r="J72" s="4">
        <f t="shared" si="6"/>
        <v>3881.7</v>
      </c>
      <c r="K72" s="4">
        <f t="shared" si="7"/>
        <v>0</v>
      </c>
    </row>
    <row r="73" s="3" customFormat="1" spans="1:11">
      <c r="A73" s="13">
        <v>582</v>
      </c>
      <c r="B73" s="29" t="s">
        <v>81</v>
      </c>
      <c r="C73" s="10">
        <f>VLOOKUP(A73,[1]发放表!$A:$G,7,0)</f>
        <v>5021.8</v>
      </c>
      <c r="D73" s="24">
        <v>6538.4</v>
      </c>
      <c r="E73" s="16"/>
      <c r="F73" s="16"/>
      <c r="G73" s="16">
        <f t="shared" si="4"/>
        <v>0</v>
      </c>
      <c r="H73" s="16">
        <f t="shared" si="5"/>
        <v>6538.4</v>
      </c>
      <c r="I73" s="12">
        <f>VLOOKUP(A73,[2]各门店任务!$B:$AT,45,0)</f>
        <v>1516.6</v>
      </c>
      <c r="J73" s="4">
        <f t="shared" si="6"/>
        <v>6538.4</v>
      </c>
      <c r="K73" s="4">
        <f t="shared" si="7"/>
        <v>0</v>
      </c>
    </row>
    <row r="74" s="3" customFormat="1" spans="1:11">
      <c r="A74" s="13">
        <v>572</v>
      </c>
      <c r="B74" s="29" t="s">
        <v>82</v>
      </c>
      <c r="C74" s="10">
        <f>VLOOKUP(A74,[1]发放表!$A:$G,7,0)</f>
        <v>1440.8</v>
      </c>
      <c r="D74" s="24">
        <v>2128.2</v>
      </c>
      <c r="E74" s="16"/>
      <c r="F74" s="16"/>
      <c r="G74" s="16">
        <f t="shared" si="4"/>
        <v>0</v>
      </c>
      <c r="H74" s="16">
        <f t="shared" si="5"/>
        <v>2128.2</v>
      </c>
      <c r="I74" s="12">
        <f>VLOOKUP(A74,[2]各门店任务!$B:$AT,45,0)</f>
        <v>687.4</v>
      </c>
      <c r="J74" s="4">
        <f t="shared" si="6"/>
        <v>2128.2</v>
      </c>
      <c r="K74" s="4">
        <f t="shared" si="7"/>
        <v>0</v>
      </c>
    </row>
    <row r="75" s="3" customFormat="1" spans="1:11">
      <c r="A75" s="20"/>
      <c r="B75" s="33" t="s">
        <v>83</v>
      </c>
      <c r="C75" s="10"/>
      <c r="D75" s="18"/>
      <c r="E75" s="18"/>
      <c r="F75" s="18"/>
      <c r="G75" s="18">
        <f t="shared" si="4"/>
        <v>0</v>
      </c>
      <c r="H75" s="18">
        <f t="shared" si="5"/>
        <v>0</v>
      </c>
      <c r="I75" s="12"/>
      <c r="J75" s="42">
        <f t="shared" si="6"/>
        <v>0</v>
      </c>
      <c r="K75" s="42">
        <f t="shared" si="7"/>
        <v>0</v>
      </c>
    </row>
    <row r="76" s="3" customFormat="1" spans="1:11">
      <c r="A76" s="13">
        <v>578</v>
      </c>
      <c r="B76" s="29" t="s">
        <v>84</v>
      </c>
      <c r="C76" s="10">
        <f>VLOOKUP(A76,[1]发放表!$A:$G,7,0)</f>
        <v>2686.6</v>
      </c>
      <c r="D76" s="16">
        <v>2956.7</v>
      </c>
      <c r="E76" s="16"/>
      <c r="F76" s="16"/>
      <c r="G76" s="16">
        <f t="shared" si="4"/>
        <v>0</v>
      </c>
      <c r="H76" s="16">
        <f t="shared" si="5"/>
        <v>2956.7</v>
      </c>
      <c r="I76" s="12">
        <f>VLOOKUP(A76,[2]各门店任务!$B:$AT,45,0)</f>
        <v>270.1</v>
      </c>
      <c r="J76" s="4">
        <f t="shared" si="6"/>
        <v>2956.7</v>
      </c>
      <c r="K76" s="4">
        <f t="shared" si="7"/>
        <v>0</v>
      </c>
    </row>
    <row r="77" s="3" customFormat="1" spans="1:11">
      <c r="A77" s="13">
        <v>585</v>
      </c>
      <c r="B77" s="34" t="s">
        <v>85</v>
      </c>
      <c r="C77" s="10">
        <f>VLOOKUP(A77,[1]发放表!$A:$G,7,0)</f>
        <v>4252.9</v>
      </c>
      <c r="D77" s="24">
        <v>5641.4</v>
      </c>
      <c r="E77" s="16">
        <v>0</v>
      </c>
      <c r="F77" s="16"/>
      <c r="G77" s="16">
        <f t="shared" si="4"/>
        <v>0</v>
      </c>
      <c r="H77" s="16">
        <f t="shared" si="5"/>
        <v>5641.4</v>
      </c>
      <c r="I77" s="12">
        <f>VLOOKUP(A77,[2]各门店任务!$B:$AT,45,0)</f>
        <v>1388.5</v>
      </c>
      <c r="J77" s="4">
        <f t="shared" si="6"/>
        <v>5641.4</v>
      </c>
      <c r="K77" s="4">
        <f t="shared" si="7"/>
        <v>0</v>
      </c>
    </row>
    <row r="78" s="3" customFormat="1" spans="1:11">
      <c r="A78" s="13">
        <v>584</v>
      </c>
      <c r="B78" s="29" t="s">
        <v>86</v>
      </c>
      <c r="C78" s="10">
        <f>VLOOKUP(A78,[1]发放表!$A:$G,7,0)</f>
        <v>2143</v>
      </c>
      <c r="D78" s="24">
        <v>3328.1</v>
      </c>
      <c r="E78" s="16"/>
      <c r="F78" s="16"/>
      <c r="G78" s="16">
        <f t="shared" si="4"/>
        <v>0</v>
      </c>
      <c r="H78" s="16">
        <f t="shared" si="5"/>
        <v>3328.1</v>
      </c>
      <c r="I78" s="12">
        <f>VLOOKUP(A78,[2]各门店任务!$B:$AT,45,0)</f>
        <v>1185.1</v>
      </c>
      <c r="J78" s="4">
        <f t="shared" si="6"/>
        <v>3328.1</v>
      </c>
      <c r="K78" s="4">
        <f t="shared" si="7"/>
        <v>0</v>
      </c>
    </row>
    <row r="79" s="3" customFormat="1" spans="1:11">
      <c r="A79" s="13">
        <v>586</v>
      </c>
      <c r="B79" s="29" t="s">
        <v>87</v>
      </c>
      <c r="C79" s="10">
        <f>VLOOKUP(A79,[1]发放表!$A:$G,7,0)</f>
        <v>1116.2</v>
      </c>
      <c r="D79" s="24">
        <v>1513.8</v>
      </c>
      <c r="E79" s="16"/>
      <c r="F79" s="16"/>
      <c r="G79" s="16">
        <f t="shared" si="4"/>
        <v>0</v>
      </c>
      <c r="H79" s="16">
        <f t="shared" si="5"/>
        <v>1513.8</v>
      </c>
      <c r="I79" s="12">
        <f>VLOOKUP(A79,[2]各门店任务!$B:$AT,45,0)</f>
        <v>397.6</v>
      </c>
      <c r="J79" s="4">
        <f t="shared" si="6"/>
        <v>1513.8</v>
      </c>
      <c r="K79" s="4">
        <f t="shared" si="7"/>
        <v>0</v>
      </c>
    </row>
    <row r="80" s="3" customFormat="1" spans="1:11">
      <c r="A80" s="13">
        <v>587</v>
      </c>
      <c r="B80" s="29" t="s">
        <v>88</v>
      </c>
      <c r="C80" s="10">
        <f>VLOOKUP(A80,[1]发放表!$A:$G,7,0)</f>
        <v>2404.5</v>
      </c>
      <c r="D80" s="24">
        <v>2837</v>
      </c>
      <c r="E80" s="16"/>
      <c r="F80" s="16"/>
      <c r="G80" s="16">
        <f t="shared" si="4"/>
        <v>0</v>
      </c>
      <c r="H80" s="16">
        <f t="shared" si="5"/>
        <v>2837</v>
      </c>
      <c r="I80" s="12">
        <f>VLOOKUP(A80,[2]各门店任务!$B:$AT,45,0)</f>
        <v>432.5</v>
      </c>
      <c r="J80" s="4">
        <f t="shared" si="6"/>
        <v>2837</v>
      </c>
      <c r="K80" s="4">
        <f t="shared" si="7"/>
        <v>0</v>
      </c>
    </row>
    <row r="81" s="3" customFormat="1" spans="1:11">
      <c r="A81" s="13">
        <v>594</v>
      </c>
      <c r="B81" s="29" t="s">
        <v>89</v>
      </c>
      <c r="C81" s="10">
        <f>VLOOKUP(A81,[1]发放表!$A:$G,7,0)</f>
        <v>3502.8</v>
      </c>
      <c r="D81" s="24">
        <v>4980</v>
      </c>
      <c r="E81" s="16"/>
      <c r="F81" s="16"/>
      <c r="G81" s="16">
        <f t="shared" si="4"/>
        <v>0</v>
      </c>
      <c r="H81" s="16">
        <f t="shared" si="5"/>
        <v>4980</v>
      </c>
      <c r="I81" s="12">
        <f>VLOOKUP(A81,[2]各门店任务!$B:$AT,45,0)</f>
        <v>1477.2</v>
      </c>
      <c r="J81" s="4">
        <f t="shared" si="6"/>
        <v>4980</v>
      </c>
      <c r="K81" s="4">
        <f t="shared" si="7"/>
        <v>0</v>
      </c>
    </row>
    <row r="82" s="3" customFormat="1" spans="1:11">
      <c r="A82" s="13">
        <v>741</v>
      </c>
      <c r="B82" s="29" t="s">
        <v>90</v>
      </c>
      <c r="C82" s="10">
        <f>VLOOKUP(A82,[1]发放表!$A:$G,7,0)</f>
        <v>1330.3</v>
      </c>
      <c r="D82" s="24">
        <v>1555.7</v>
      </c>
      <c r="E82" s="16"/>
      <c r="F82" s="16"/>
      <c r="G82" s="16">
        <f t="shared" si="4"/>
        <v>0</v>
      </c>
      <c r="H82" s="16">
        <f t="shared" si="5"/>
        <v>1555.7</v>
      </c>
      <c r="I82" s="12">
        <f>VLOOKUP(A82,[2]各门店任务!$B:$AT,45,0)</f>
        <v>225.4</v>
      </c>
      <c r="J82" s="4">
        <f t="shared" si="6"/>
        <v>1555.7</v>
      </c>
      <c r="K82" s="4">
        <f t="shared" si="7"/>
        <v>0</v>
      </c>
    </row>
    <row r="83" s="3" customFormat="1" spans="1:11">
      <c r="A83" s="20">
        <v>590</v>
      </c>
      <c r="B83" s="33" t="s">
        <v>91</v>
      </c>
      <c r="C83" s="10"/>
      <c r="D83" s="18"/>
      <c r="E83" s="18"/>
      <c r="F83" s="18"/>
      <c r="G83" s="18">
        <f t="shared" si="4"/>
        <v>0</v>
      </c>
      <c r="H83" s="18">
        <f t="shared" si="5"/>
        <v>0</v>
      </c>
      <c r="I83" s="12"/>
      <c r="J83" s="42">
        <f t="shared" si="6"/>
        <v>0</v>
      </c>
      <c r="K83" s="42">
        <f t="shared" si="7"/>
        <v>0</v>
      </c>
    </row>
    <row r="84" s="3" customFormat="1" spans="1:11">
      <c r="A84" s="13">
        <v>588</v>
      </c>
      <c r="B84" s="29" t="s">
        <v>92</v>
      </c>
      <c r="C84" s="10">
        <f>VLOOKUP(A84,[1]发放表!$A:$G,7,0)</f>
        <v>1584.7</v>
      </c>
      <c r="D84" s="24">
        <v>2433.2</v>
      </c>
      <c r="E84" s="16"/>
      <c r="F84" s="16"/>
      <c r="G84" s="16">
        <f t="shared" si="4"/>
        <v>0</v>
      </c>
      <c r="H84" s="16">
        <f t="shared" si="5"/>
        <v>2433.2</v>
      </c>
      <c r="I84" s="12">
        <f>VLOOKUP(A84,[2]各门店任务!$B:$AT,45,0)</f>
        <v>848.5</v>
      </c>
      <c r="J84" s="4">
        <f t="shared" si="6"/>
        <v>2433.2</v>
      </c>
      <c r="K84" s="4">
        <f t="shared" si="7"/>
        <v>0</v>
      </c>
    </row>
    <row r="85" s="3" customFormat="1" spans="1:11">
      <c r="A85" s="13">
        <v>591</v>
      </c>
      <c r="B85" s="29" t="s">
        <v>93</v>
      </c>
      <c r="C85" s="10">
        <f>VLOOKUP(A85,[1]发放表!$A:$G,7,0)</f>
        <v>3437.2</v>
      </c>
      <c r="D85" s="24">
        <v>4145.5</v>
      </c>
      <c r="E85" s="16"/>
      <c r="F85" s="16"/>
      <c r="G85" s="16">
        <f t="shared" si="4"/>
        <v>0</v>
      </c>
      <c r="H85" s="16">
        <f t="shared" si="5"/>
        <v>4145.5</v>
      </c>
      <c r="I85" s="12">
        <f>VLOOKUP(A85,[2]各门店任务!$B:$AT,45,0)</f>
        <v>708.3</v>
      </c>
      <c r="J85" s="4">
        <f t="shared" si="6"/>
        <v>4145.5</v>
      </c>
      <c r="K85" s="4">
        <f t="shared" si="7"/>
        <v>0</v>
      </c>
    </row>
    <row r="86" s="3" customFormat="1" spans="1:11">
      <c r="A86" s="17">
        <v>593</v>
      </c>
      <c r="B86" s="33" t="s">
        <v>94</v>
      </c>
      <c r="C86" s="10"/>
      <c r="D86" s="18"/>
      <c r="E86" s="18"/>
      <c r="F86" s="18"/>
      <c r="G86" s="18">
        <f t="shared" si="4"/>
        <v>0</v>
      </c>
      <c r="H86" s="18">
        <f t="shared" si="5"/>
        <v>0</v>
      </c>
      <c r="I86" s="12"/>
      <c r="J86" s="42">
        <f t="shared" si="6"/>
        <v>0</v>
      </c>
      <c r="K86" s="42">
        <f t="shared" si="7"/>
        <v>0</v>
      </c>
    </row>
    <row r="87" s="3" customFormat="1" spans="1:11">
      <c r="A87" s="17"/>
      <c r="B87" s="44" t="s">
        <v>95</v>
      </c>
      <c r="C87" s="10"/>
      <c r="D87" s="18"/>
      <c r="E87" s="18"/>
      <c r="F87" s="18"/>
      <c r="G87" s="18">
        <f t="shared" si="4"/>
        <v>0</v>
      </c>
      <c r="H87" s="18">
        <f t="shared" si="5"/>
        <v>0</v>
      </c>
      <c r="I87" s="12"/>
      <c r="J87" s="42">
        <f t="shared" si="6"/>
        <v>0</v>
      </c>
      <c r="K87" s="42">
        <f t="shared" si="7"/>
        <v>0</v>
      </c>
    </row>
    <row r="88" s="3" customFormat="1" spans="1:11">
      <c r="A88" s="25">
        <v>596</v>
      </c>
      <c r="B88" s="45" t="s">
        <v>96</v>
      </c>
      <c r="C88" s="10"/>
      <c r="D88" s="28"/>
      <c r="E88" s="28"/>
      <c r="F88" s="28"/>
      <c r="G88" s="28">
        <f t="shared" si="4"/>
        <v>0</v>
      </c>
      <c r="H88" s="28">
        <f t="shared" si="5"/>
        <v>0</v>
      </c>
      <c r="I88" s="12"/>
      <c r="J88" s="42">
        <f t="shared" si="6"/>
        <v>0</v>
      </c>
      <c r="K88" s="42">
        <f t="shared" si="7"/>
        <v>0</v>
      </c>
    </row>
    <row r="89" s="3" customFormat="1" spans="1:11">
      <c r="A89" s="17">
        <v>597</v>
      </c>
      <c r="B89" s="44" t="s">
        <v>97</v>
      </c>
      <c r="C89" s="10"/>
      <c r="D89" s="18"/>
      <c r="E89" s="18"/>
      <c r="F89" s="18"/>
      <c r="G89" s="18">
        <f t="shared" si="4"/>
        <v>0</v>
      </c>
      <c r="H89" s="18">
        <f t="shared" si="5"/>
        <v>0</v>
      </c>
      <c r="I89" s="12"/>
      <c r="J89" s="42">
        <f t="shared" si="6"/>
        <v>0</v>
      </c>
      <c r="K89" s="42">
        <f t="shared" si="7"/>
        <v>0</v>
      </c>
    </row>
    <row r="90" s="3" customFormat="1" spans="1:11">
      <c r="A90" s="8">
        <v>707</v>
      </c>
      <c r="B90" s="46" t="s">
        <v>98</v>
      </c>
      <c r="C90" s="10">
        <f>VLOOKUP(A90,[1]发放表!$A:$G,7,0)</f>
        <v>4031.4</v>
      </c>
      <c r="D90" s="10">
        <v>4891.1</v>
      </c>
      <c r="E90" s="12"/>
      <c r="F90" s="12"/>
      <c r="G90" s="12">
        <f t="shared" si="4"/>
        <v>0</v>
      </c>
      <c r="H90" s="12">
        <f t="shared" si="5"/>
        <v>4891.1</v>
      </c>
      <c r="I90" s="12">
        <f>VLOOKUP(A90,[2]各门店任务!$B:$AT,45,0)</f>
        <v>859.7</v>
      </c>
      <c r="J90" s="4">
        <f t="shared" si="6"/>
        <v>4891.1</v>
      </c>
      <c r="K90" s="4">
        <f t="shared" si="7"/>
        <v>0</v>
      </c>
    </row>
    <row r="91" s="3" customFormat="1" spans="1:11">
      <c r="A91" s="13">
        <v>702</v>
      </c>
      <c r="B91" s="44" t="s">
        <v>99</v>
      </c>
      <c r="C91" s="10"/>
      <c r="D91" s="35"/>
      <c r="E91" s="18"/>
      <c r="F91" s="18"/>
      <c r="G91" s="18">
        <f t="shared" si="4"/>
        <v>0</v>
      </c>
      <c r="H91" s="18">
        <f t="shared" si="5"/>
        <v>0</v>
      </c>
      <c r="I91" s="12"/>
      <c r="J91" s="42">
        <f t="shared" si="6"/>
        <v>0</v>
      </c>
      <c r="K91" s="42">
        <f t="shared" si="7"/>
        <v>0</v>
      </c>
    </row>
    <row r="92" s="3" customFormat="1" spans="1:11">
      <c r="A92" s="13">
        <v>704</v>
      </c>
      <c r="B92" s="47" t="s">
        <v>100</v>
      </c>
      <c r="C92" s="10">
        <f>VLOOKUP(A92,[1]发放表!$A:$G,7,0)</f>
        <v>1707.3</v>
      </c>
      <c r="D92" s="24">
        <v>2113</v>
      </c>
      <c r="E92" s="16"/>
      <c r="F92" s="16"/>
      <c r="G92" s="16">
        <f t="shared" si="4"/>
        <v>0</v>
      </c>
      <c r="H92" s="16">
        <f t="shared" si="5"/>
        <v>2113</v>
      </c>
      <c r="I92" s="12">
        <f>VLOOKUP(A92,[2]各门店任务!$B:$AT,45,0)</f>
        <v>405.7</v>
      </c>
      <c r="J92" s="4">
        <f t="shared" si="6"/>
        <v>2113</v>
      </c>
      <c r="K92" s="4">
        <f t="shared" si="7"/>
        <v>0</v>
      </c>
    </row>
    <row r="93" s="3" customFormat="1" spans="1:11">
      <c r="A93" s="13">
        <v>598</v>
      </c>
      <c r="B93" s="47" t="s">
        <v>101</v>
      </c>
      <c r="C93" s="10">
        <f>VLOOKUP(A93,[1]发放表!$A:$G,7,0)</f>
        <v>2453</v>
      </c>
      <c r="D93" s="24">
        <v>2816.1</v>
      </c>
      <c r="E93" s="16"/>
      <c r="F93" s="16"/>
      <c r="G93" s="16">
        <f t="shared" si="4"/>
        <v>0</v>
      </c>
      <c r="H93" s="16">
        <f t="shared" si="5"/>
        <v>2816.1</v>
      </c>
      <c r="I93" s="12">
        <f>VLOOKUP(A93,[2]各门店任务!$B:$AT,45,0)</f>
        <v>363.1</v>
      </c>
      <c r="J93" s="4">
        <f t="shared" si="6"/>
        <v>2816.1</v>
      </c>
      <c r="K93" s="4">
        <f t="shared" si="7"/>
        <v>0</v>
      </c>
    </row>
    <row r="94" s="3" customFormat="1" spans="1:11">
      <c r="A94" s="13">
        <v>706</v>
      </c>
      <c r="B94" s="47" t="s">
        <v>102</v>
      </c>
      <c r="C94" s="10">
        <f>VLOOKUP(A94,[1]发放表!$A:$G,7,0)</f>
        <v>2177.2</v>
      </c>
      <c r="D94" s="24">
        <v>3341.8</v>
      </c>
      <c r="E94" s="16"/>
      <c r="F94" s="16"/>
      <c r="G94" s="16">
        <f t="shared" si="4"/>
        <v>0</v>
      </c>
      <c r="H94" s="16">
        <f t="shared" si="5"/>
        <v>3341.8</v>
      </c>
      <c r="I94" s="12">
        <f>VLOOKUP(A94,[2]各门店任务!$B:$AT,45,0)</f>
        <v>1164.6</v>
      </c>
      <c r="J94" s="4">
        <f t="shared" si="6"/>
        <v>3341.8</v>
      </c>
      <c r="K94" s="4">
        <f t="shared" si="7"/>
        <v>0</v>
      </c>
    </row>
    <row r="95" s="3" customFormat="1" spans="1:11">
      <c r="A95" s="13">
        <v>740</v>
      </c>
      <c r="B95" s="47" t="s">
        <v>103</v>
      </c>
      <c r="C95" s="10">
        <f>VLOOKUP(A95,[1]发放表!$A:$G,7,0)</f>
        <v>1641.9</v>
      </c>
      <c r="D95" s="16">
        <v>2241.1</v>
      </c>
      <c r="E95" s="16"/>
      <c r="F95" s="16"/>
      <c r="G95" s="16">
        <f t="shared" si="4"/>
        <v>0</v>
      </c>
      <c r="H95" s="16">
        <f t="shared" si="5"/>
        <v>2241.1</v>
      </c>
      <c r="I95" s="12">
        <f>VLOOKUP(A95,[2]各门店任务!$B:$AT,45,0)</f>
        <v>599.2</v>
      </c>
      <c r="J95" s="4">
        <f t="shared" si="6"/>
        <v>2241.1</v>
      </c>
      <c r="K95" s="4">
        <f t="shared" si="7"/>
        <v>0</v>
      </c>
    </row>
    <row r="96" s="3" customFormat="1" spans="1:11">
      <c r="A96" s="20"/>
      <c r="B96" s="44" t="s">
        <v>104</v>
      </c>
      <c r="C96" s="10"/>
      <c r="D96" s="18"/>
      <c r="E96" s="18"/>
      <c r="F96" s="18"/>
      <c r="G96" s="18">
        <f t="shared" si="4"/>
        <v>0</v>
      </c>
      <c r="H96" s="18">
        <f t="shared" si="5"/>
        <v>0</v>
      </c>
      <c r="I96" s="12"/>
      <c r="J96" s="42">
        <f t="shared" si="6"/>
        <v>0</v>
      </c>
      <c r="K96" s="42">
        <f t="shared" si="7"/>
        <v>0</v>
      </c>
    </row>
    <row r="97" s="3" customFormat="1" spans="1:11">
      <c r="A97" s="13">
        <v>710</v>
      </c>
      <c r="B97" s="47" t="s">
        <v>105</v>
      </c>
      <c r="C97" s="10">
        <f>VLOOKUP(A97,[1]发放表!$A:$G,7,0)</f>
        <v>1485.7</v>
      </c>
      <c r="D97" s="16">
        <v>1939.5</v>
      </c>
      <c r="E97" s="16"/>
      <c r="F97" s="16"/>
      <c r="G97" s="16">
        <f t="shared" si="4"/>
        <v>0</v>
      </c>
      <c r="H97" s="16">
        <f t="shared" si="5"/>
        <v>1939.5</v>
      </c>
      <c r="I97" s="12">
        <f>VLOOKUP(A97,[2]各门店任务!$B:$AT,45,0)</f>
        <v>453.8</v>
      </c>
      <c r="J97" s="4">
        <f t="shared" si="6"/>
        <v>1939.5</v>
      </c>
      <c r="K97" s="4">
        <f t="shared" si="7"/>
        <v>0</v>
      </c>
    </row>
    <row r="98" s="3" customFormat="1" spans="1:11">
      <c r="A98" s="20"/>
      <c r="B98" s="44" t="s">
        <v>106</v>
      </c>
      <c r="C98" s="10"/>
      <c r="D98" s="18"/>
      <c r="E98" s="18"/>
      <c r="F98" s="18"/>
      <c r="G98" s="18">
        <f t="shared" si="4"/>
        <v>0</v>
      </c>
      <c r="H98" s="18">
        <f t="shared" si="5"/>
        <v>0</v>
      </c>
      <c r="I98" s="12"/>
      <c r="J98" s="42">
        <f t="shared" si="6"/>
        <v>0</v>
      </c>
      <c r="K98" s="42">
        <f t="shared" si="7"/>
        <v>0</v>
      </c>
    </row>
    <row r="99" s="3" customFormat="1" spans="1:11">
      <c r="A99" s="13">
        <v>709</v>
      </c>
      <c r="B99" s="47" t="s">
        <v>107</v>
      </c>
      <c r="C99" s="10">
        <f>VLOOKUP(A99,[1]发放表!$A:$G,7,0)</f>
        <v>1659.3</v>
      </c>
      <c r="D99" s="16">
        <v>1840.1</v>
      </c>
      <c r="E99" s="16"/>
      <c r="F99" s="16"/>
      <c r="G99" s="16">
        <f t="shared" si="4"/>
        <v>0</v>
      </c>
      <c r="H99" s="16">
        <f t="shared" si="5"/>
        <v>1840.1</v>
      </c>
      <c r="I99" s="12">
        <f>VLOOKUP(A99,[2]各门店任务!$B:$AT,45,0)</f>
        <v>180.8</v>
      </c>
      <c r="J99" s="4">
        <f t="shared" si="6"/>
        <v>1840.1</v>
      </c>
      <c r="K99" s="4">
        <f t="shared" si="7"/>
        <v>0</v>
      </c>
    </row>
    <row r="100" s="3" customFormat="1" spans="1:11">
      <c r="A100" s="13">
        <v>714</v>
      </c>
      <c r="B100" s="47" t="s">
        <v>108</v>
      </c>
      <c r="C100" s="10">
        <f>VLOOKUP(A100,[1]发放表!$A:$G,7,0)</f>
        <v>1371.3</v>
      </c>
      <c r="D100" s="24">
        <v>1784.4</v>
      </c>
      <c r="E100" s="16"/>
      <c r="F100" s="16"/>
      <c r="G100" s="16">
        <f t="shared" si="4"/>
        <v>0</v>
      </c>
      <c r="H100" s="16">
        <f t="shared" si="5"/>
        <v>1784.4</v>
      </c>
      <c r="I100" s="12">
        <f>VLOOKUP(A100,[2]各门店任务!$B:$AT,45,0)</f>
        <v>413.1</v>
      </c>
      <c r="J100" s="4">
        <f t="shared" si="6"/>
        <v>1784.4</v>
      </c>
      <c r="K100" s="4">
        <f t="shared" si="7"/>
        <v>0</v>
      </c>
    </row>
    <row r="101" s="3" customFormat="1" spans="1:11">
      <c r="A101" s="13">
        <v>713</v>
      </c>
      <c r="B101" s="47" t="s">
        <v>109</v>
      </c>
      <c r="C101" s="10">
        <f>VLOOKUP(A101,[1]发放表!$A:$G,7,0)</f>
        <v>2035.4</v>
      </c>
      <c r="D101" s="24">
        <v>2501.9</v>
      </c>
      <c r="E101" s="16"/>
      <c r="F101" s="16"/>
      <c r="G101" s="16">
        <f t="shared" si="4"/>
        <v>0</v>
      </c>
      <c r="H101" s="16">
        <f t="shared" si="5"/>
        <v>2501.9</v>
      </c>
      <c r="I101" s="12">
        <f>VLOOKUP(A101,[2]各门店任务!$B:$AT,45,0)</f>
        <v>466.5</v>
      </c>
      <c r="J101" s="4">
        <f t="shared" si="6"/>
        <v>2501.9</v>
      </c>
      <c r="K101" s="4">
        <f t="shared" si="7"/>
        <v>0</v>
      </c>
    </row>
    <row r="102" s="3" customFormat="1" spans="1:11">
      <c r="A102" s="13">
        <v>715</v>
      </c>
      <c r="B102" s="47" t="s">
        <v>110</v>
      </c>
      <c r="C102" s="10">
        <f>VLOOKUP(A102,[1]发放表!$A:$G,7,0)</f>
        <v>660.3</v>
      </c>
      <c r="D102" s="16">
        <v>816.5</v>
      </c>
      <c r="E102" s="16"/>
      <c r="F102" s="16"/>
      <c r="G102" s="16">
        <f t="shared" si="4"/>
        <v>0</v>
      </c>
      <c r="H102" s="16">
        <f t="shared" si="5"/>
        <v>816.5</v>
      </c>
      <c r="I102" s="12">
        <f>VLOOKUP(A102,[2]各门店任务!$B:$AT,45,0)</f>
        <v>156.2</v>
      </c>
      <c r="J102" s="4">
        <f t="shared" si="6"/>
        <v>816.5</v>
      </c>
      <c r="K102" s="4">
        <f t="shared" si="7"/>
        <v>0</v>
      </c>
    </row>
    <row r="103" s="3" customFormat="1" spans="1:11">
      <c r="A103" s="13">
        <v>712</v>
      </c>
      <c r="B103" s="48" t="s">
        <v>111</v>
      </c>
      <c r="C103" s="10">
        <f>VLOOKUP(A103,[1]发放表!$A:$G,7,0)</f>
        <v>6550.3</v>
      </c>
      <c r="D103" s="15">
        <v>7494.7</v>
      </c>
      <c r="E103" s="16">
        <v>741.3</v>
      </c>
      <c r="F103" s="16"/>
      <c r="G103" s="16">
        <f t="shared" si="4"/>
        <v>741.3</v>
      </c>
      <c r="H103" s="16">
        <f t="shared" si="5"/>
        <v>8236</v>
      </c>
      <c r="I103" s="12">
        <f>VLOOKUP(A103,[2]各门店任务!$B:$AT,45,0)</f>
        <v>1685.7</v>
      </c>
      <c r="J103" s="4">
        <f t="shared" si="6"/>
        <v>8236</v>
      </c>
      <c r="K103" s="4">
        <f t="shared" si="7"/>
        <v>0</v>
      </c>
    </row>
    <row r="104" s="3" customFormat="1" spans="1:11">
      <c r="A104" s="13">
        <v>717</v>
      </c>
      <c r="B104" s="47" t="s">
        <v>112</v>
      </c>
      <c r="C104" s="10">
        <f>VLOOKUP(A104,[1]发放表!$A:$G,7,0)</f>
        <v>3041.3</v>
      </c>
      <c r="D104" s="24">
        <v>3665.1</v>
      </c>
      <c r="E104" s="16"/>
      <c r="F104" s="16"/>
      <c r="G104" s="16">
        <f t="shared" si="4"/>
        <v>0</v>
      </c>
      <c r="H104" s="16">
        <f t="shared" si="5"/>
        <v>3665.1</v>
      </c>
      <c r="I104" s="12">
        <f>VLOOKUP(A104,[2]各门店任务!$B:$AT,45,0)</f>
        <v>623.8</v>
      </c>
      <c r="J104" s="4">
        <f t="shared" si="6"/>
        <v>3665.1</v>
      </c>
      <c r="K104" s="4">
        <f t="shared" si="7"/>
        <v>0</v>
      </c>
    </row>
    <row r="105" s="3" customFormat="1" spans="1:11">
      <c r="A105" s="13">
        <v>721</v>
      </c>
      <c r="B105" s="47" t="s">
        <v>113</v>
      </c>
      <c r="C105" s="10">
        <f>VLOOKUP(A105,[1]发放表!$A:$G,7,0)</f>
        <v>2029.4</v>
      </c>
      <c r="D105" s="24">
        <v>3062.6</v>
      </c>
      <c r="E105" s="16"/>
      <c r="F105" s="16"/>
      <c r="G105" s="16">
        <f t="shared" si="4"/>
        <v>0</v>
      </c>
      <c r="H105" s="16">
        <f t="shared" si="5"/>
        <v>3062.6</v>
      </c>
      <c r="I105" s="12">
        <f>VLOOKUP(A105,[2]各门店任务!$B:$AT,45,0)</f>
        <v>1033.2</v>
      </c>
      <c r="J105" s="4">
        <f t="shared" si="6"/>
        <v>3062.6</v>
      </c>
      <c r="K105" s="4">
        <f t="shared" si="7"/>
        <v>0</v>
      </c>
    </row>
    <row r="106" s="3" customFormat="1" spans="1:11">
      <c r="A106" s="13">
        <v>726</v>
      </c>
      <c r="B106" s="47" t="s">
        <v>114</v>
      </c>
      <c r="C106" s="10">
        <f>VLOOKUP(A106,[1]发放表!$A:$G,7,0)</f>
        <v>4593.6</v>
      </c>
      <c r="D106" s="16">
        <v>6248.6</v>
      </c>
      <c r="E106" s="16"/>
      <c r="F106" s="16"/>
      <c r="G106" s="16">
        <f t="shared" si="4"/>
        <v>0</v>
      </c>
      <c r="H106" s="16">
        <f t="shared" si="5"/>
        <v>6248.6</v>
      </c>
      <c r="I106" s="12">
        <f>VLOOKUP(A106,[2]各门店任务!$B:$AT,45,0)</f>
        <v>1655</v>
      </c>
      <c r="J106" s="4">
        <f t="shared" si="6"/>
        <v>6248.6</v>
      </c>
      <c r="K106" s="4">
        <f t="shared" si="7"/>
        <v>0</v>
      </c>
    </row>
    <row r="107" s="3" customFormat="1" spans="1:11">
      <c r="A107" s="13">
        <v>720</v>
      </c>
      <c r="B107" s="47" t="s">
        <v>115</v>
      </c>
      <c r="C107" s="10">
        <f>VLOOKUP(A107,[1]发放表!$A:$G,7,0)</f>
        <v>2102.2</v>
      </c>
      <c r="D107" s="16">
        <v>2325.9</v>
      </c>
      <c r="E107" s="16"/>
      <c r="F107" s="16"/>
      <c r="G107" s="16">
        <f t="shared" si="4"/>
        <v>0</v>
      </c>
      <c r="H107" s="16">
        <f t="shared" si="5"/>
        <v>2325.9</v>
      </c>
      <c r="I107" s="12">
        <f>VLOOKUP(A107,[2]各门店任务!$B:$AT,45,0)</f>
        <v>223.7</v>
      </c>
      <c r="J107" s="4">
        <f t="shared" si="6"/>
        <v>2325.9</v>
      </c>
      <c r="K107" s="4">
        <f t="shared" si="7"/>
        <v>0</v>
      </c>
    </row>
    <row r="108" s="3" customFormat="1" spans="1:11">
      <c r="A108" s="13">
        <v>716</v>
      </c>
      <c r="B108" s="47" t="s">
        <v>116</v>
      </c>
      <c r="C108" s="10">
        <f>VLOOKUP(A108,[1]发放表!$A:$G,7,0)</f>
        <v>1900.1</v>
      </c>
      <c r="D108" s="16">
        <v>2929.3</v>
      </c>
      <c r="E108" s="16"/>
      <c r="F108" s="16"/>
      <c r="G108" s="16">
        <f t="shared" si="4"/>
        <v>0</v>
      </c>
      <c r="H108" s="16">
        <f t="shared" si="5"/>
        <v>2929.3</v>
      </c>
      <c r="I108" s="12">
        <f>VLOOKUP(A108,[2]各门店任务!$B:$AT,45,0)</f>
        <v>1029.2</v>
      </c>
      <c r="J108" s="4">
        <f t="shared" si="6"/>
        <v>2929.3</v>
      </c>
      <c r="K108" s="4">
        <f t="shared" si="7"/>
        <v>0</v>
      </c>
    </row>
    <row r="109" s="3" customFormat="1" spans="1:11">
      <c r="A109" s="13">
        <v>718</v>
      </c>
      <c r="B109" s="47" t="s">
        <v>117</v>
      </c>
      <c r="C109" s="10">
        <f>VLOOKUP(A109,[1]发放表!$A:$G,7,0)</f>
        <v>928.5</v>
      </c>
      <c r="D109" s="16">
        <v>1174.6</v>
      </c>
      <c r="E109" s="16"/>
      <c r="F109" s="16"/>
      <c r="G109" s="16">
        <f t="shared" si="4"/>
        <v>0</v>
      </c>
      <c r="H109" s="16">
        <f t="shared" si="5"/>
        <v>1174.6</v>
      </c>
      <c r="I109" s="12">
        <f>VLOOKUP(A109,[2]各门店任务!$B:$AT,45,0)</f>
        <v>246.1</v>
      </c>
      <c r="J109" s="4">
        <f t="shared" si="6"/>
        <v>1174.6</v>
      </c>
      <c r="K109" s="4">
        <f t="shared" si="7"/>
        <v>0</v>
      </c>
    </row>
    <row r="110" s="3" customFormat="1" spans="1:11">
      <c r="A110" s="13">
        <v>734</v>
      </c>
      <c r="B110" s="47" t="s">
        <v>118</v>
      </c>
      <c r="C110" s="10">
        <f>VLOOKUP(A110,[1]发放表!$A:$G,7,0)</f>
        <v>2633.1</v>
      </c>
      <c r="D110" s="16">
        <v>2906.4</v>
      </c>
      <c r="E110" s="16"/>
      <c r="F110" s="16"/>
      <c r="G110" s="16">
        <f t="shared" si="4"/>
        <v>0</v>
      </c>
      <c r="H110" s="16">
        <f t="shared" si="5"/>
        <v>2906.4</v>
      </c>
      <c r="I110" s="12">
        <f>VLOOKUP(A110,[2]各门店任务!$B:$AT,45,0)</f>
        <v>273.3</v>
      </c>
      <c r="J110" s="4">
        <f t="shared" si="6"/>
        <v>2906.4</v>
      </c>
      <c r="K110" s="4">
        <f t="shared" si="7"/>
        <v>0</v>
      </c>
    </row>
    <row r="111" s="3" customFormat="1" spans="1:11">
      <c r="A111" s="13">
        <v>719</v>
      </c>
      <c r="B111" s="47" t="s">
        <v>119</v>
      </c>
      <c r="C111" s="10">
        <f>VLOOKUP(A111,[1]发放表!$A:$G,7,0)</f>
        <v>3930.1</v>
      </c>
      <c r="D111" s="16">
        <v>5230</v>
      </c>
      <c r="E111" s="16"/>
      <c r="F111" s="16"/>
      <c r="G111" s="16">
        <f t="shared" si="4"/>
        <v>0</v>
      </c>
      <c r="H111" s="16">
        <f t="shared" si="5"/>
        <v>5230</v>
      </c>
      <c r="I111" s="12">
        <f>VLOOKUP(A111,[2]各门店任务!$B:$AT,45,0)</f>
        <v>1299.9</v>
      </c>
      <c r="J111" s="4">
        <f t="shared" si="6"/>
        <v>5230</v>
      </c>
      <c r="K111" s="4">
        <f t="shared" si="7"/>
        <v>0</v>
      </c>
    </row>
    <row r="112" s="3" customFormat="1" spans="1:11">
      <c r="A112" s="13">
        <v>724</v>
      </c>
      <c r="B112" s="48" t="s">
        <v>120</v>
      </c>
      <c r="C112" s="10">
        <f>VLOOKUP(A112,[1]发放表!$A:$G,7,0)</f>
        <v>3249.7</v>
      </c>
      <c r="D112" s="24">
        <v>3714.9</v>
      </c>
      <c r="E112" s="15"/>
      <c r="F112" s="16"/>
      <c r="G112" s="16">
        <f t="shared" si="4"/>
        <v>0</v>
      </c>
      <c r="H112" s="16">
        <f t="shared" si="5"/>
        <v>3714.9</v>
      </c>
      <c r="I112" s="12">
        <f>VLOOKUP(A112,[2]各门店任务!$B:$AT,45,0)</f>
        <v>465.2</v>
      </c>
      <c r="J112" s="4">
        <f t="shared" si="6"/>
        <v>3714.9</v>
      </c>
      <c r="K112" s="4">
        <f t="shared" si="7"/>
        <v>0</v>
      </c>
    </row>
    <row r="113" s="3" customFormat="1" spans="1:11">
      <c r="A113" s="17">
        <v>731</v>
      </c>
      <c r="B113" s="44" t="s">
        <v>121</v>
      </c>
      <c r="C113" s="40"/>
      <c r="D113" s="35"/>
      <c r="E113" s="18"/>
      <c r="F113" s="18"/>
      <c r="G113" s="18">
        <f t="shared" si="4"/>
        <v>0</v>
      </c>
      <c r="H113" s="18">
        <f t="shared" si="5"/>
        <v>0</v>
      </c>
      <c r="I113" s="32"/>
      <c r="J113" s="42">
        <f t="shared" si="6"/>
        <v>0</v>
      </c>
      <c r="K113" s="42">
        <f t="shared" si="7"/>
        <v>0</v>
      </c>
    </row>
    <row r="114" s="3" customFormat="1" spans="1:11">
      <c r="A114" s="20"/>
      <c r="B114" s="44" t="s">
        <v>122</v>
      </c>
      <c r="C114" s="10"/>
      <c r="D114" s="18"/>
      <c r="E114" s="18"/>
      <c r="F114" s="18"/>
      <c r="G114" s="18">
        <f t="shared" si="4"/>
        <v>0</v>
      </c>
      <c r="H114" s="18">
        <f t="shared" si="5"/>
        <v>0</v>
      </c>
      <c r="I114" s="12"/>
      <c r="J114" s="42">
        <f t="shared" si="6"/>
        <v>0</v>
      </c>
      <c r="K114" s="42">
        <f t="shared" si="7"/>
        <v>0</v>
      </c>
    </row>
    <row r="115" s="3" customFormat="1" spans="1:11">
      <c r="A115" s="13">
        <v>723</v>
      </c>
      <c r="B115" s="47" t="s">
        <v>123</v>
      </c>
      <c r="C115" s="10">
        <f>VLOOKUP(A115,[1]发放表!$A:$G,7,0)</f>
        <v>1798.2</v>
      </c>
      <c r="D115" s="24">
        <v>2011.8</v>
      </c>
      <c r="E115" s="16"/>
      <c r="F115" s="16"/>
      <c r="G115" s="16">
        <f t="shared" si="4"/>
        <v>0</v>
      </c>
      <c r="H115" s="16">
        <f t="shared" si="5"/>
        <v>2011.8</v>
      </c>
      <c r="I115" s="12">
        <f>VLOOKUP(A115,[2]各门店任务!$B:$AT,45,0)</f>
        <v>213.6</v>
      </c>
      <c r="J115" s="4">
        <f t="shared" si="6"/>
        <v>2011.8</v>
      </c>
      <c r="K115" s="4">
        <f t="shared" si="7"/>
        <v>0</v>
      </c>
    </row>
    <row r="116" s="3" customFormat="1" spans="1:11">
      <c r="A116" s="13">
        <v>737</v>
      </c>
      <c r="B116" s="47" t="s">
        <v>124</v>
      </c>
      <c r="C116" s="10">
        <f>VLOOKUP(A116,[1]发放表!$A:$G,7,0)</f>
        <v>2873.4</v>
      </c>
      <c r="D116" s="16">
        <v>3225.7</v>
      </c>
      <c r="E116" s="16"/>
      <c r="F116" s="16"/>
      <c r="G116" s="16">
        <f t="shared" si="4"/>
        <v>0</v>
      </c>
      <c r="H116" s="16">
        <f t="shared" si="5"/>
        <v>3225.7</v>
      </c>
      <c r="I116" s="12">
        <f>VLOOKUP(A116,[2]各门店任务!$B:$AT,45,0)</f>
        <v>352.3</v>
      </c>
      <c r="J116" s="4">
        <f t="shared" si="6"/>
        <v>3225.7</v>
      </c>
      <c r="K116" s="4">
        <f t="shared" si="7"/>
        <v>0</v>
      </c>
    </row>
    <row r="117" s="3" customFormat="1" spans="1:11">
      <c r="A117" s="13">
        <v>732</v>
      </c>
      <c r="B117" s="47" t="s">
        <v>125</v>
      </c>
      <c r="C117" s="10">
        <f>VLOOKUP(A117,[1]发放表!$A:$G,7,0)</f>
        <v>1628.4</v>
      </c>
      <c r="D117" s="16">
        <v>2039.3</v>
      </c>
      <c r="E117" s="16"/>
      <c r="F117" s="16"/>
      <c r="G117" s="16">
        <f t="shared" si="4"/>
        <v>0</v>
      </c>
      <c r="H117" s="16">
        <f t="shared" si="5"/>
        <v>2039.3</v>
      </c>
      <c r="I117" s="12">
        <f>VLOOKUP(A117,[2]各门店任务!$B:$AT,45,0)</f>
        <v>410.9</v>
      </c>
      <c r="J117" s="4">
        <f t="shared" si="6"/>
        <v>2039.3</v>
      </c>
      <c r="K117" s="4">
        <f t="shared" si="7"/>
        <v>0</v>
      </c>
    </row>
    <row r="118" s="3" customFormat="1" spans="1:11">
      <c r="A118" s="49">
        <v>727</v>
      </c>
      <c r="B118" s="50" t="s">
        <v>126</v>
      </c>
      <c r="C118" s="10">
        <f>VLOOKUP(A118,[1]发放表!$A:$G,7,0)</f>
        <v>1651.6</v>
      </c>
      <c r="D118" s="51">
        <v>2298.3</v>
      </c>
      <c r="E118" s="51"/>
      <c r="F118" s="51"/>
      <c r="G118" s="51">
        <f t="shared" si="4"/>
        <v>0</v>
      </c>
      <c r="H118" s="51">
        <f t="shared" si="5"/>
        <v>2298.3</v>
      </c>
      <c r="I118" s="12">
        <f>VLOOKUP(A118,[2]各门店任务!$B:$AT,45,0)</f>
        <v>646.7</v>
      </c>
      <c r="J118" s="4">
        <f t="shared" si="6"/>
        <v>2298.3</v>
      </c>
      <c r="K118" s="4">
        <f t="shared" si="7"/>
        <v>0</v>
      </c>
    </row>
    <row r="119" s="3" customFormat="1" spans="1:11">
      <c r="A119" s="20"/>
      <c r="B119" s="44" t="s">
        <v>127</v>
      </c>
      <c r="C119" s="10"/>
      <c r="D119" s="18"/>
      <c r="E119" s="18"/>
      <c r="F119" s="18"/>
      <c r="G119" s="18">
        <f t="shared" si="4"/>
        <v>0</v>
      </c>
      <c r="H119" s="18">
        <f t="shared" si="5"/>
        <v>0</v>
      </c>
      <c r="I119" s="12"/>
      <c r="J119" s="42">
        <f t="shared" si="6"/>
        <v>0</v>
      </c>
      <c r="K119" s="42">
        <f t="shared" si="7"/>
        <v>0</v>
      </c>
    </row>
    <row r="120" s="3" customFormat="1" spans="1:11">
      <c r="A120" s="8">
        <v>730</v>
      </c>
      <c r="B120" s="46" t="s">
        <v>128</v>
      </c>
      <c r="C120" s="10">
        <f>VLOOKUP(A120,[1]发放表!$A:$G,7,0)</f>
        <v>3134.6</v>
      </c>
      <c r="D120" s="12">
        <v>4354.2</v>
      </c>
      <c r="E120" s="12"/>
      <c r="F120" s="12"/>
      <c r="G120" s="12">
        <f t="shared" si="4"/>
        <v>0</v>
      </c>
      <c r="H120" s="12">
        <f t="shared" si="5"/>
        <v>4354.2</v>
      </c>
      <c r="I120" s="12">
        <f>VLOOKUP(A120,[2]各门店任务!$B:$AT,45,0)</f>
        <v>1219.6</v>
      </c>
      <c r="J120" s="4">
        <f t="shared" si="6"/>
        <v>4354.2</v>
      </c>
      <c r="K120" s="4">
        <f t="shared" si="7"/>
        <v>0</v>
      </c>
    </row>
    <row r="121" s="3" customFormat="1" spans="1:11">
      <c r="A121" s="17">
        <v>733</v>
      </c>
      <c r="B121" s="44" t="s">
        <v>129</v>
      </c>
      <c r="C121" s="10"/>
      <c r="D121" s="18"/>
      <c r="E121" s="18"/>
      <c r="F121" s="18"/>
      <c r="G121" s="18">
        <f t="shared" si="4"/>
        <v>0</v>
      </c>
      <c r="H121" s="18">
        <f t="shared" si="5"/>
        <v>0</v>
      </c>
      <c r="I121" s="12"/>
      <c r="J121" s="42">
        <f t="shared" si="6"/>
        <v>0</v>
      </c>
      <c r="K121" s="42">
        <f t="shared" si="7"/>
        <v>0</v>
      </c>
    </row>
    <row r="122" s="3" customFormat="1" spans="1:11">
      <c r="A122" s="13">
        <v>738</v>
      </c>
      <c r="B122" s="47" t="s">
        <v>130</v>
      </c>
      <c r="C122" s="10">
        <f>VLOOKUP(A122,[1]发放表!$A:$G,7,0)</f>
        <v>1820.4</v>
      </c>
      <c r="D122" s="16">
        <v>2182.6</v>
      </c>
      <c r="E122" s="16"/>
      <c r="F122" s="16"/>
      <c r="G122" s="16">
        <f t="shared" si="4"/>
        <v>0</v>
      </c>
      <c r="H122" s="16">
        <f t="shared" si="5"/>
        <v>2182.6</v>
      </c>
      <c r="I122" s="12">
        <f>VLOOKUP(A122,[2]各门店任务!$B:$AT,45,0)</f>
        <v>362.2</v>
      </c>
      <c r="J122" s="4">
        <f t="shared" si="6"/>
        <v>2182.6</v>
      </c>
      <c r="K122" s="4">
        <f t="shared" si="7"/>
        <v>0</v>
      </c>
    </row>
    <row r="123" s="3" customFormat="1" spans="1:11">
      <c r="A123" s="13">
        <v>743</v>
      </c>
      <c r="B123" s="47" t="s">
        <v>131</v>
      </c>
      <c r="C123" s="10">
        <f>VLOOKUP(A123,[1]发放表!$A:$G,7,0)</f>
        <v>518.9</v>
      </c>
      <c r="D123" s="16">
        <v>565.9</v>
      </c>
      <c r="E123" s="16"/>
      <c r="F123" s="16"/>
      <c r="G123" s="16">
        <f t="shared" si="4"/>
        <v>0</v>
      </c>
      <c r="H123" s="16">
        <f t="shared" si="5"/>
        <v>565.9</v>
      </c>
      <c r="I123" s="12">
        <f>VLOOKUP(A123,[2]各门店任务!$B:$AT,45,0)</f>
        <v>47</v>
      </c>
      <c r="J123" s="4">
        <f t="shared" si="6"/>
        <v>565.9</v>
      </c>
      <c r="K123" s="4">
        <f t="shared" si="7"/>
        <v>0</v>
      </c>
    </row>
    <row r="124" s="3" customFormat="1" spans="1:11">
      <c r="A124" s="13">
        <v>742</v>
      </c>
      <c r="B124" s="52" t="s">
        <v>132</v>
      </c>
      <c r="C124" s="10">
        <f>VLOOKUP(A124,[1]发放表!$A:$G,7,0)</f>
        <v>2664.4</v>
      </c>
      <c r="D124" s="16">
        <v>2971.1</v>
      </c>
      <c r="E124" s="16"/>
      <c r="F124" s="16"/>
      <c r="G124" s="16">
        <f t="shared" si="4"/>
        <v>0</v>
      </c>
      <c r="H124" s="16">
        <f t="shared" si="5"/>
        <v>2971.1</v>
      </c>
      <c r="I124" s="12">
        <f>VLOOKUP(A124,[2]各门店任务!$B:$AT,45,0)</f>
        <v>306.7</v>
      </c>
      <c r="J124" s="4">
        <f t="shared" si="6"/>
        <v>2971.1</v>
      </c>
      <c r="K124" s="4">
        <f t="shared" si="7"/>
        <v>0</v>
      </c>
    </row>
    <row r="125" s="3" customFormat="1" spans="1:11">
      <c r="A125" s="20">
        <v>739</v>
      </c>
      <c r="B125" s="44" t="s">
        <v>133</v>
      </c>
      <c r="C125" s="10"/>
      <c r="D125" s="18"/>
      <c r="E125" s="18"/>
      <c r="F125" s="18"/>
      <c r="G125" s="18">
        <f t="shared" si="4"/>
        <v>0</v>
      </c>
      <c r="H125" s="18">
        <f t="shared" si="5"/>
        <v>0</v>
      </c>
      <c r="I125" s="12"/>
      <c r="J125" s="42">
        <f t="shared" si="6"/>
        <v>0</v>
      </c>
      <c r="K125" s="42">
        <f t="shared" si="7"/>
        <v>0</v>
      </c>
    </row>
    <row r="126" s="3" customFormat="1" spans="1:11">
      <c r="A126" s="13"/>
      <c r="B126" s="23" t="s">
        <v>134</v>
      </c>
      <c r="C126" s="53">
        <f t="shared" ref="C126:J126" si="8">SUM(C4:C125)</f>
        <v>273458.2</v>
      </c>
      <c r="D126" s="16">
        <f t="shared" si="8"/>
        <v>330134.4</v>
      </c>
      <c r="E126" s="16">
        <f t="shared" si="8"/>
        <v>42572.2</v>
      </c>
      <c r="F126" s="16">
        <f t="shared" si="8"/>
        <v>0</v>
      </c>
      <c r="G126" s="16">
        <f t="shared" si="8"/>
        <v>42572.2</v>
      </c>
      <c r="H126" s="16">
        <f t="shared" si="8"/>
        <v>372706.6</v>
      </c>
      <c r="I126" s="16">
        <f t="shared" si="8"/>
        <v>99248.4</v>
      </c>
      <c r="J126" s="16">
        <f t="shared" si="8"/>
        <v>372706.6</v>
      </c>
      <c r="K126" s="4">
        <f>J126-H126</f>
        <v>0</v>
      </c>
    </row>
    <row r="127" s="3" customFormat="1" spans="3:11">
      <c r="C127" s="54"/>
      <c r="E127" s="55">
        <f>D126+E126</f>
        <v>372706.6</v>
      </c>
      <c r="J127" s="56">
        <f>C126+I126</f>
        <v>372706.6</v>
      </c>
      <c r="K127" s="57">
        <f>J127-E127</f>
        <v>0</v>
      </c>
    </row>
    <row r="128" customFormat="1" spans="1:16384">
      <c r="A128" s="3"/>
      <c r="B128" s="3"/>
      <c r="C128" s="3"/>
      <c r="D128" s="3"/>
      <c r="E128" s="3"/>
      <c r="F128" s="3"/>
      <c r="G128" s="3"/>
      <c r="H128" s="3" t="s">
        <v>135</v>
      </c>
      <c r="I128" s="3" t="s">
        <v>136</v>
      </c>
      <c r="J128" s="4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3" customFormat="1" spans="10:11">
      <c r="J129" s="4"/>
      <c r="K129" s="4"/>
    </row>
    <row r="130" customFormat="1" spans="1:16384">
      <c r="A130" s="58" t="s">
        <v>137</v>
      </c>
      <c r="B130" s="58"/>
      <c r="C130" s="58"/>
      <c r="D130" s="58"/>
      <c r="E130" s="58"/>
      <c r="F130" s="58"/>
      <c r="G130" s="58"/>
      <c r="H130" s="58"/>
      <c r="I130" s="58"/>
      <c r="J130" s="4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  <c r="XFD130" s="3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tabSelected="1" workbookViewId="0">
      <selection activeCell="I126" sqref="I126"/>
    </sheetView>
  </sheetViews>
  <sheetFormatPr defaultColWidth="9" defaultRowHeight="14.25"/>
  <cols>
    <col min="1" max="1" width="4.375" style="3" customWidth="1"/>
    <col min="2" max="2" width="23.125" style="3" customWidth="1"/>
    <col min="3" max="3" width="13.125" style="3" customWidth="1"/>
    <col min="4" max="5" width="11.625" style="3" customWidth="1"/>
    <col min="6" max="6" width="9.375" style="3" customWidth="1"/>
    <col min="7" max="7" width="11.375" style="3" customWidth="1"/>
    <col min="8" max="8" width="13" style="3" customWidth="1"/>
    <col min="9" max="9" width="12.75" style="3" customWidth="1"/>
    <col min="10" max="10" width="13.5" style="4" customWidth="1"/>
    <col min="11" max="11" width="10.375" style="4" customWidth="1"/>
    <col min="12" max="12" width="12.125" style="3" customWidth="1"/>
    <col min="13" max="13" width="9" style="3" customWidth="1"/>
    <col min="14" max="16384" width="9" style="3"/>
  </cols>
  <sheetData>
    <row r="1" s="1" customFormat="1" ht="24" customHeight="1" spans="1:16384">
      <c r="A1" s="3"/>
      <c r="B1" s="5" t="s">
        <v>138</v>
      </c>
      <c r="C1" s="5"/>
      <c r="D1" s="5"/>
      <c r="E1" s="5"/>
      <c r="F1" s="5"/>
      <c r="G1" s="5"/>
      <c r="H1" s="5"/>
      <c r="I1" s="5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6" t="s">
        <v>139</v>
      </c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28.5" spans="1:11">
      <c r="A3" s="7"/>
      <c r="B3" s="6"/>
      <c r="C3" s="6"/>
      <c r="D3" s="6"/>
      <c r="E3" s="6" t="s">
        <v>5</v>
      </c>
      <c r="F3" s="6" t="s">
        <v>8</v>
      </c>
      <c r="G3" s="6" t="s">
        <v>9</v>
      </c>
      <c r="H3" s="6"/>
      <c r="I3" s="7"/>
      <c r="J3" s="41" t="s">
        <v>10</v>
      </c>
      <c r="K3" s="41" t="s">
        <v>11</v>
      </c>
    </row>
    <row r="4" s="3" customFormat="1" spans="1:11">
      <c r="A4" s="8">
        <v>52</v>
      </c>
      <c r="B4" s="9" t="s">
        <v>12</v>
      </c>
      <c r="C4" s="10">
        <f>VLOOKUP(A4,[3]发放表!$A:$G,7,0)</f>
        <v>3977.8</v>
      </c>
      <c r="D4" s="11"/>
      <c r="E4" s="11"/>
      <c r="F4" s="12"/>
      <c r="G4" s="12">
        <f t="shared" ref="G4:G67" si="0">E4-F4</f>
        <v>0</v>
      </c>
      <c r="H4" s="12">
        <f t="shared" ref="H4:H67" si="1">D4+G4</f>
        <v>0</v>
      </c>
      <c r="I4" s="12">
        <f>VLOOKUP(A4,[4]各门店任务!$B:$AW,48,0)</f>
        <v>1314.2</v>
      </c>
      <c r="J4" s="4">
        <f t="shared" ref="J4:J67" si="2">C4+I4</f>
        <v>5292</v>
      </c>
      <c r="K4" s="4">
        <f t="shared" ref="K4:K67" si="3">J4-D4-E4</f>
        <v>5292</v>
      </c>
    </row>
    <row r="5" s="3" customFormat="1" spans="1:11">
      <c r="A5" s="13">
        <v>54</v>
      </c>
      <c r="B5" s="14" t="s">
        <v>13</v>
      </c>
      <c r="C5" s="10">
        <f>VLOOKUP(A5,[3]发放表!$A:$G,7,0)</f>
        <v>4799.4</v>
      </c>
      <c r="D5" s="15"/>
      <c r="E5" s="15"/>
      <c r="F5" s="15"/>
      <c r="G5" s="16">
        <f t="shared" si="0"/>
        <v>0</v>
      </c>
      <c r="H5" s="16">
        <f t="shared" si="1"/>
        <v>0</v>
      </c>
      <c r="I5" s="12">
        <f>VLOOKUP(A5,[4]各门店任务!$B:$AW,48,0)</f>
        <v>2896</v>
      </c>
      <c r="J5" s="4">
        <f t="shared" si="2"/>
        <v>7695.4</v>
      </c>
      <c r="K5" s="4">
        <f t="shared" si="3"/>
        <v>7695.4</v>
      </c>
    </row>
    <row r="6" s="3" customFormat="1" spans="1:11">
      <c r="A6" s="13">
        <v>56</v>
      </c>
      <c r="B6" s="14" t="s">
        <v>14</v>
      </c>
      <c r="C6" s="10">
        <f>VLOOKUP(A6,[3]发放表!$A:$G,7,0)</f>
        <v>1889.1</v>
      </c>
      <c r="D6" s="16"/>
      <c r="E6" s="15"/>
      <c r="F6" s="16"/>
      <c r="G6" s="16">
        <f t="shared" si="0"/>
        <v>0</v>
      </c>
      <c r="H6" s="16">
        <f t="shared" si="1"/>
        <v>0</v>
      </c>
      <c r="I6" s="12">
        <f>VLOOKUP(A6,[4]各门店任务!$B:$AW,48,0)</f>
        <v>1006.4</v>
      </c>
      <c r="J6" s="4">
        <f t="shared" si="2"/>
        <v>2895.5</v>
      </c>
      <c r="K6" s="4">
        <f t="shared" si="3"/>
        <v>2895.5</v>
      </c>
    </row>
    <row r="7" s="3" customFormat="1" spans="1:11">
      <c r="A7" s="17">
        <v>58</v>
      </c>
      <c r="B7" s="17" t="s">
        <v>15</v>
      </c>
      <c r="C7" s="10"/>
      <c r="D7" s="18"/>
      <c r="E7" s="18"/>
      <c r="F7" s="18"/>
      <c r="G7" s="18">
        <f t="shared" si="0"/>
        <v>0</v>
      </c>
      <c r="H7" s="18">
        <f t="shared" si="1"/>
        <v>0</v>
      </c>
      <c r="I7" s="12"/>
      <c r="J7" s="42">
        <f t="shared" si="2"/>
        <v>0</v>
      </c>
      <c r="K7" s="42">
        <f t="shared" si="3"/>
        <v>0</v>
      </c>
    </row>
    <row r="8" s="3" customFormat="1" spans="1:11">
      <c r="A8" s="13">
        <v>307</v>
      </c>
      <c r="B8" s="14" t="s">
        <v>16</v>
      </c>
      <c r="C8" s="10">
        <f>VLOOKUP(A8,[3]发放表!$A:$G,7,0)</f>
        <v>19405</v>
      </c>
      <c r="D8" s="16"/>
      <c r="E8" s="15"/>
      <c r="F8" s="15"/>
      <c r="G8" s="16">
        <f t="shared" si="0"/>
        <v>0</v>
      </c>
      <c r="H8" s="16">
        <f t="shared" si="1"/>
        <v>0</v>
      </c>
      <c r="I8" s="12">
        <f>VLOOKUP(A8,[4]各门店任务!$B:$AW,48,0)</f>
        <v>6594.7</v>
      </c>
      <c r="J8" s="4">
        <f t="shared" si="2"/>
        <v>25999.7</v>
      </c>
      <c r="K8" s="4">
        <f t="shared" si="3"/>
        <v>25999.7</v>
      </c>
    </row>
    <row r="9" s="3" customFormat="1" spans="1:11">
      <c r="A9" s="13">
        <v>308</v>
      </c>
      <c r="B9" s="14" t="s">
        <v>17</v>
      </c>
      <c r="C9" s="10">
        <f>VLOOKUP(A9,[3]发放表!$A:$G,7,0)</f>
        <v>2861</v>
      </c>
      <c r="D9" s="15"/>
      <c r="E9" s="15"/>
      <c r="F9" s="15"/>
      <c r="G9" s="16">
        <f t="shared" si="0"/>
        <v>0</v>
      </c>
      <c r="H9" s="16">
        <f t="shared" si="1"/>
        <v>0</v>
      </c>
      <c r="I9" s="12">
        <f>VLOOKUP(A9,[4]各门店任务!$B:$AW,48,0)</f>
        <v>445.8</v>
      </c>
      <c r="J9" s="4">
        <f t="shared" si="2"/>
        <v>3306.8</v>
      </c>
      <c r="K9" s="4">
        <f t="shared" si="3"/>
        <v>3306.8</v>
      </c>
    </row>
    <row r="10" s="3" customFormat="1" spans="1:11">
      <c r="A10" s="13">
        <v>311</v>
      </c>
      <c r="B10" s="14" t="s">
        <v>18</v>
      </c>
      <c r="C10" s="10">
        <f>VLOOKUP(A10,[3]发放表!$A:$G,7,0)</f>
        <v>3311.4</v>
      </c>
      <c r="D10" s="16"/>
      <c r="E10" s="19"/>
      <c r="F10" s="19"/>
      <c r="G10" s="16">
        <f t="shared" si="0"/>
        <v>0</v>
      </c>
      <c r="H10" s="16">
        <f t="shared" si="1"/>
        <v>0</v>
      </c>
      <c r="I10" s="12">
        <f>VLOOKUP(A10,[4]各门店任务!$B:$AW,48,0)</f>
        <v>4116.8</v>
      </c>
      <c r="J10" s="4">
        <f t="shared" si="2"/>
        <v>7428.2</v>
      </c>
      <c r="K10" s="4">
        <f t="shared" si="3"/>
        <v>7428.2</v>
      </c>
    </row>
    <row r="11" s="3" customFormat="1" spans="1:11">
      <c r="A11" s="13">
        <v>329</v>
      </c>
      <c r="B11" s="13" t="s">
        <v>19</v>
      </c>
      <c r="C11" s="10">
        <f>VLOOKUP(A11,[3]发放表!$A:$G,7,0)</f>
        <v>3491.9</v>
      </c>
      <c r="D11" s="16"/>
      <c r="E11" s="16"/>
      <c r="F11" s="16"/>
      <c r="G11" s="16">
        <f t="shared" si="0"/>
        <v>0</v>
      </c>
      <c r="H11" s="16">
        <f t="shared" si="1"/>
        <v>0</v>
      </c>
      <c r="I11" s="12">
        <f>VLOOKUP(A11,[4]各门店任务!$B:$AW,48,0)</f>
        <v>1892.3</v>
      </c>
      <c r="J11" s="4">
        <f t="shared" si="2"/>
        <v>5384.2</v>
      </c>
      <c r="K11" s="4">
        <f t="shared" si="3"/>
        <v>5384.2</v>
      </c>
    </row>
    <row r="12" s="3" customFormat="1" spans="1:11">
      <c r="A12" s="13">
        <v>337</v>
      </c>
      <c r="B12" s="14" t="s">
        <v>20</v>
      </c>
      <c r="C12" s="10">
        <f>VLOOKUP(A12,[3]发放表!$A:$G,7,0)</f>
        <v>8902.4</v>
      </c>
      <c r="D12" s="16"/>
      <c r="E12" s="16"/>
      <c r="F12" s="16"/>
      <c r="G12" s="16">
        <f t="shared" si="0"/>
        <v>0</v>
      </c>
      <c r="H12" s="16">
        <f t="shared" si="1"/>
        <v>0</v>
      </c>
      <c r="I12" s="12">
        <f>VLOOKUP(A12,[4]各门店任务!$B:$AW,48,0)</f>
        <v>5006</v>
      </c>
      <c r="J12" s="4">
        <f t="shared" si="2"/>
        <v>13908.4</v>
      </c>
      <c r="K12" s="4">
        <f t="shared" si="3"/>
        <v>13908.4</v>
      </c>
    </row>
    <row r="13" s="3" customFormat="1" ht="13.5" customHeight="1" spans="1:11">
      <c r="A13" s="13">
        <v>339</v>
      </c>
      <c r="B13" s="14" t="s">
        <v>21</v>
      </c>
      <c r="C13" s="10">
        <f>VLOOKUP(A13,[3]发放表!$A:$G,7,0)</f>
        <v>1970.8</v>
      </c>
      <c r="D13" s="16"/>
      <c r="E13" s="16"/>
      <c r="F13" s="16"/>
      <c r="G13" s="16">
        <f t="shared" si="0"/>
        <v>0</v>
      </c>
      <c r="H13" s="16">
        <f t="shared" si="1"/>
        <v>0</v>
      </c>
      <c r="I13" s="12">
        <f>VLOOKUP(A13,[4]各门店任务!$B:$AW,48,0)</f>
        <v>670.2</v>
      </c>
      <c r="J13" s="4">
        <f t="shared" si="2"/>
        <v>2641</v>
      </c>
      <c r="K13" s="4">
        <f t="shared" si="3"/>
        <v>2641</v>
      </c>
    </row>
    <row r="14" s="3" customFormat="1" spans="1:11">
      <c r="A14" s="13">
        <v>341</v>
      </c>
      <c r="B14" s="14" t="s">
        <v>22</v>
      </c>
      <c r="C14" s="10">
        <f>VLOOKUP(A14,[3]发放表!$A:$G,7,0)</f>
        <v>10406.2</v>
      </c>
      <c r="D14" s="15"/>
      <c r="E14" s="15"/>
      <c r="F14" s="15"/>
      <c r="G14" s="16">
        <f t="shared" si="0"/>
        <v>0</v>
      </c>
      <c r="H14" s="16">
        <f t="shared" si="1"/>
        <v>0</v>
      </c>
      <c r="I14" s="12">
        <f>VLOOKUP(A14,[4]各门店任务!$B:$AW,48,0)</f>
        <v>3327.7</v>
      </c>
      <c r="J14" s="4">
        <f t="shared" si="2"/>
        <v>13733.9</v>
      </c>
      <c r="K14" s="4">
        <f t="shared" si="3"/>
        <v>13733.9</v>
      </c>
    </row>
    <row r="15" s="3" customFormat="1" spans="1:11">
      <c r="A15" s="13">
        <v>343</v>
      </c>
      <c r="B15" s="14" t="s">
        <v>23</v>
      </c>
      <c r="C15" s="10">
        <f>VLOOKUP(A15,[3]发放表!$A:$G,7,0)</f>
        <v>7704</v>
      </c>
      <c r="D15" s="16"/>
      <c r="E15" s="16"/>
      <c r="F15" s="16"/>
      <c r="G15" s="16">
        <f t="shared" si="0"/>
        <v>0</v>
      </c>
      <c r="H15" s="16">
        <f t="shared" si="1"/>
        <v>0</v>
      </c>
      <c r="I15" s="12">
        <f>VLOOKUP(A15,[4]各门店任务!$B:$AW,48,0)</f>
        <v>2626.5</v>
      </c>
      <c r="J15" s="4">
        <f t="shared" si="2"/>
        <v>10330.5</v>
      </c>
      <c r="K15" s="4">
        <f t="shared" si="3"/>
        <v>10330.5</v>
      </c>
    </row>
    <row r="16" s="3" customFormat="1" spans="1:11">
      <c r="A16" s="20"/>
      <c r="B16" s="21" t="s">
        <v>24</v>
      </c>
      <c r="C16" s="10"/>
      <c r="D16" s="18"/>
      <c r="E16" s="18"/>
      <c r="F16" s="18"/>
      <c r="G16" s="18">
        <f t="shared" si="0"/>
        <v>0</v>
      </c>
      <c r="H16" s="18">
        <f t="shared" si="1"/>
        <v>0</v>
      </c>
      <c r="I16" s="12"/>
      <c r="J16" s="42">
        <f t="shared" si="2"/>
        <v>0</v>
      </c>
      <c r="K16" s="42">
        <f t="shared" si="3"/>
        <v>0</v>
      </c>
    </row>
    <row r="17" s="3" customFormat="1" spans="1:11">
      <c r="A17" s="20">
        <v>347</v>
      </c>
      <c r="B17" s="22" t="s">
        <v>25</v>
      </c>
      <c r="C17" s="10"/>
      <c r="D17" s="18"/>
      <c r="E17" s="18"/>
      <c r="F17" s="18"/>
      <c r="G17" s="18">
        <f t="shared" si="0"/>
        <v>0</v>
      </c>
      <c r="H17" s="18">
        <f t="shared" si="1"/>
        <v>0</v>
      </c>
      <c r="I17" s="12"/>
      <c r="J17" s="42">
        <f t="shared" si="2"/>
        <v>0</v>
      </c>
      <c r="K17" s="42">
        <f t="shared" si="3"/>
        <v>0</v>
      </c>
    </row>
    <row r="18" s="3" customFormat="1" ht="15" customHeight="1" spans="1:11">
      <c r="A18" s="13">
        <v>349</v>
      </c>
      <c r="B18" s="14" t="s">
        <v>26</v>
      </c>
      <c r="C18" s="10">
        <f>VLOOKUP(A18,[3]发放表!$A:$G,7,0)</f>
        <v>3384.5</v>
      </c>
      <c r="D18" s="15"/>
      <c r="E18" s="15"/>
      <c r="F18" s="15"/>
      <c r="G18" s="16">
        <f t="shared" si="0"/>
        <v>0</v>
      </c>
      <c r="H18" s="16">
        <f t="shared" si="1"/>
        <v>0</v>
      </c>
      <c r="I18" s="12">
        <f>VLOOKUP(A18,[4]各门店任务!$B:$AW,48,0)</f>
        <v>765</v>
      </c>
      <c r="J18" s="4">
        <f t="shared" si="2"/>
        <v>4149.5</v>
      </c>
      <c r="K18" s="4">
        <f t="shared" si="3"/>
        <v>4149.5</v>
      </c>
    </row>
    <row r="19" s="3" customFormat="1" spans="1:11">
      <c r="A19" s="13">
        <v>351</v>
      </c>
      <c r="B19" s="23" t="s">
        <v>27</v>
      </c>
      <c r="C19" s="10">
        <f>VLOOKUP(A19,[3]发放表!$A:$G,7,0)</f>
        <v>2528.5</v>
      </c>
      <c r="D19" s="16"/>
      <c r="E19" s="16"/>
      <c r="F19" s="16"/>
      <c r="G19" s="16">
        <f t="shared" si="0"/>
        <v>0</v>
      </c>
      <c r="H19" s="16">
        <f t="shared" si="1"/>
        <v>0</v>
      </c>
      <c r="I19" s="12">
        <f>VLOOKUP(A19,[4]各门店任务!$B:$AW,48,0)</f>
        <v>1206.1</v>
      </c>
      <c r="J19" s="4">
        <f t="shared" si="2"/>
        <v>3734.6</v>
      </c>
      <c r="K19" s="4">
        <f t="shared" si="3"/>
        <v>3734.6</v>
      </c>
    </row>
    <row r="20" s="3" customFormat="1" spans="1:11">
      <c r="A20" s="20"/>
      <c r="B20" s="21" t="s">
        <v>28</v>
      </c>
      <c r="C20" s="10"/>
      <c r="D20" s="18"/>
      <c r="E20" s="18"/>
      <c r="F20" s="18"/>
      <c r="G20" s="18">
        <f t="shared" si="0"/>
        <v>0</v>
      </c>
      <c r="H20" s="18">
        <f t="shared" si="1"/>
        <v>0</v>
      </c>
      <c r="I20" s="12"/>
      <c r="J20" s="42">
        <f t="shared" si="2"/>
        <v>0</v>
      </c>
      <c r="K20" s="42">
        <f t="shared" si="3"/>
        <v>0</v>
      </c>
    </row>
    <row r="21" s="3" customFormat="1" spans="1:11">
      <c r="A21" s="13">
        <v>355</v>
      </c>
      <c r="B21" s="14" t="s">
        <v>29</v>
      </c>
      <c r="C21" s="10">
        <f>VLOOKUP(A21,[3]发放表!$A:$G,7,0)</f>
        <v>4679.6</v>
      </c>
      <c r="D21" s="16"/>
      <c r="E21" s="16"/>
      <c r="F21" s="16"/>
      <c r="G21" s="16">
        <f t="shared" si="0"/>
        <v>0</v>
      </c>
      <c r="H21" s="16">
        <f t="shared" si="1"/>
        <v>0</v>
      </c>
      <c r="I21" s="12">
        <f>VLOOKUP(A21,[4]各门店任务!$B:$AW,48,0)</f>
        <v>942.8</v>
      </c>
      <c r="J21" s="4">
        <f t="shared" si="2"/>
        <v>5622.4</v>
      </c>
      <c r="K21" s="4">
        <f t="shared" si="3"/>
        <v>5622.4</v>
      </c>
    </row>
    <row r="22" s="3" customFormat="1" spans="1:11">
      <c r="A22" s="13">
        <v>357</v>
      </c>
      <c r="B22" s="14" t="s">
        <v>30</v>
      </c>
      <c r="C22" s="10">
        <f>VLOOKUP(A22,[3]发放表!$A:$G,7,0)</f>
        <v>1816.6</v>
      </c>
      <c r="D22" s="15"/>
      <c r="E22" s="16"/>
      <c r="F22" s="16"/>
      <c r="G22" s="16">
        <f t="shared" si="0"/>
        <v>0</v>
      </c>
      <c r="H22" s="16">
        <f t="shared" si="1"/>
        <v>0</v>
      </c>
      <c r="I22" s="12">
        <f>VLOOKUP(A22,[4]各门店任务!$B:$AW,48,0)</f>
        <v>946.8</v>
      </c>
      <c r="J22" s="4">
        <f t="shared" si="2"/>
        <v>2763.4</v>
      </c>
      <c r="K22" s="4">
        <f t="shared" si="3"/>
        <v>2763.4</v>
      </c>
    </row>
    <row r="23" s="3" customFormat="1" spans="1:11">
      <c r="A23" s="13">
        <v>359</v>
      </c>
      <c r="B23" s="14" t="s">
        <v>31</v>
      </c>
      <c r="C23" s="10">
        <f>VLOOKUP(A23,[3]发放表!$A:$G,7,0)</f>
        <v>2879.1</v>
      </c>
      <c r="D23" s="16"/>
      <c r="E23" s="16"/>
      <c r="F23" s="16"/>
      <c r="G23" s="16">
        <f t="shared" si="0"/>
        <v>0</v>
      </c>
      <c r="H23" s="16">
        <f t="shared" si="1"/>
        <v>0</v>
      </c>
      <c r="I23" s="12">
        <f>VLOOKUP(A23,[4]各门店任务!$B:$AW,48,0)</f>
        <v>584.8</v>
      </c>
      <c r="J23" s="4">
        <f t="shared" si="2"/>
        <v>3463.9</v>
      </c>
      <c r="K23" s="4">
        <f t="shared" si="3"/>
        <v>3463.9</v>
      </c>
    </row>
    <row r="24" s="3" customFormat="1" spans="1:11">
      <c r="A24" s="13">
        <v>367</v>
      </c>
      <c r="B24" s="23" t="s">
        <v>32</v>
      </c>
      <c r="C24" s="10">
        <f>VLOOKUP(A24,[3]发放表!$A:$G,7,0)</f>
        <v>2436.6</v>
      </c>
      <c r="D24" s="16"/>
      <c r="E24" s="16"/>
      <c r="F24" s="16"/>
      <c r="G24" s="16">
        <f t="shared" si="0"/>
        <v>0</v>
      </c>
      <c r="H24" s="16">
        <f t="shared" si="1"/>
        <v>0</v>
      </c>
      <c r="I24" s="12">
        <f>VLOOKUP(A24,[4]各门店任务!$B:$AW,48,0)</f>
        <v>729.6</v>
      </c>
      <c r="J24" s="4">
        <f t="shared" si="2"/>
        <v>3166.2</v>
      </c>
      <c r="K24" s="4">
        <f t="shared" si="3"/>
        <v>3166.2</v>
      </c>
    </row>
    <row r="25" s="3" customFormat="1" spans="1:11">
      <c r="A25" s="13">
        <v>365</v>
      </c>
      <c r="B25" s="14" t="s">
        <v>33</v>
      </c>
      <c r="C25" s="10">
        <f>VLOOKUP(A25,[3]发放表!$A:$G,7,0)</f>
        <v>7403.9</v>
      </c>
      <c r="D25" s="16"/>
      <c r="E25" s="16"/>
      <c r="F25" s="16"/>
      <c r="G25" s="16">
        <f t="shared" si="0"/>
        <v>0</v>
      </c>
      <c r="H25" s="16">
        <f t="shared" si="1"/>
        <v>0</v>
      </c>
      <c r="I25" s="12">
        <f>VLOOKUP(A25,[4]各门店任务!$B:$AW,48,0)</f>
        <v>3656.7</v>
      </c>
      <c r="J25" s="4">
        <f t="shared" si="2"/>
        <v>11060.6</v>
      </c>
      <c r="K25" s="4">
        <f t="shared" si="3"/>
        <v>11060.6</v>
      </c>
    </row>
    <row r="26" s="3" customFormat="1" spans="1:11">
      <c r="A26" s="13">
        <v>371</v>
      </c>
      <c r="B26" s="23" t="s">
        <v>34</v>
      </c>
      <c r="C26" s="10">
        <f>VLOOKUP(A26,[3]发放表!$A:$G,7,0)</f>
        <v>1293.9</v>
      </c>
      <c r="D26" s="24"/>
      <c r="E26" s="16"/>
      <c r="F26" s="16"/>
      <c r="G26" s="16">
        <f t="shared" si="0"/>
        <v>0</v>
      </c>
      <c r="H26" s="16">
        <f t="shared" si="1"/>
        <v>0</v>
      </c>
      <c r="I26" s="12">
        <f>VLOOKUP(A26,[4]各门店任务!$B:$AW,48,0)</f>
        <v>277.4</v>
      </c>
      <c r="J26" s="4">
        <f t="shared" si="2"/>
        <v>1571.3</v>
      </c>
      <c r="K26" s="4">
        <f t="shared" si="3"/>
        <v>1571.3</v>
      </c>
    </row>
    <row r="27" s="3" customFormat="1" spans="1:11">
      <c r="A27" s="25">
        <v>363</v>
      </c>
      <c r="B27" s="26" t="s">
        <v>35</v>
      </c>
      <c r="C27" s="10"/>
      <c r="D27" s="27"/>
      <c r="E27" s="28"/>
      <c r="F27" s="28"/>
      <c r="G27" s="28">
        <f t="shared" si="0"/>
        <v>0</v>
      </c>
      <c r="H27" s="28">
        <f t="shared" si="1"/>
        <v>0</v>
      </c>
      <c r="I27" s="12"/>
      <c r="J27" s="42">
        <f t="shared" si="2"/>
        <v>0</v>
      </c>
      <c r="K27" s="42">
        <f t="shared" si="3"/>
        <v>0</v>
      </c>
    </row>
    <row r="28" s="3" customFormat="1" spans="1:11">
      <c r="A28" s="13">
        <v>361</v>
      </c>
      <c r="B28" s="29" t="s">
        <v>36</v>
      </c>
      <c r="C28" s="10">
        <f>VLOOKUP(A28,[3]发放表!$A:$G,7,0)</f>
        <v>864.4</v>
      </c>
      <c r="D28" s="24"/>
      <c r="E28" s="16"/>
      <c r="F28" s="16"/>
      <c r="G28" s="16">
        <f t="shared" si="0"/>
        <v>0</v>
      </c>
      <c r="H28" s="16">
        <f t="shared" si="1"/>
        <v>0</v>
      </c>
      <c r="I28" s="12">
        <f>VLOOKUP(A28,[4]各门店任务!$B:$AW,48,0)</f>
        <v>176.6</v>
      </c>
      <c r="J28" s="4">
        <f t="shared" si="2"/>
        <v>1041</v>
      </c>
      <c r="K28" s="4">
        <f t="shared" si="3"/>
        <v>1041</v>
      </c>
    </row>
    <row r="29" s="3" customFormat="1" spans="1:11">
      <c r="A29" s="13">
        <v>373</v>
      </c>
      <c r="B29" s="29" t="s">
        <v>37</v>
      </c>
      <c r="C29" s="10">
        <f>VLOOKUP(A29,[3]发放表!$A:$G,7,0)</f>
        <v>2183.1</v>
      </c>
      <c r="D29" s="16"/>
      <c r="E29" s="16"/>
      <c r="F29" s="16"/>
      <c r="G29" s="16">
        <f t="shared" si="0"/>
        <v>0</v>
      </c>
      <c r="H29" s="16">
        <f t="shared" si="1"/>
        <v>0</v>
      </c>
      <c r="I29" s="12">
        <f>VLOOKUP(A29,[4]各门店任务!$B:$AW,48,0)</f>
        <v>581.2</v>
      </c>
      <c r="J29" s="4">
        <f t="shared" si="2"/>
        <v>2764.3</v>
      </c>
      <c r="K29" s="4">
        <f t="shared" si="3"/>
        <v>2764.3</v>
      </c>
    </row>
    <row r="30" s="3" customFormat="1" spans="1:11">
      <c r="A30" s="30"/>
      <c r="B30" s="31" t="s">
        <v>38</v>
      </c>
      <c r="C30" s="10"/>
      <c r="D30" s="32"/>
      <c r="E30" s="32"/>
      <c r="F30" s="32"/>
      <c r="G30" s="32">
        <f t="shared" si="0"/>
        <v>0</v>
      </c>
      <c r="H30" s="32">
        <f t="shared" si="1"/>
        <v>0</v>
      </c>
      <c r="I30" s="12"/>
      <c r="J30" s="42">
        <f t="shared" si="2"/>
        <v>0</v>
      </c>
      <c r="K30" s="42">
        <f t="shared" si="3"/>
        <v>0</v>
      </c>
    </row>
    <row r="31" s="3" customFormat="1" spans="1:11">
      <c r="A31" s="13">
        <v>379</v>
      </c>
      <c r="B31" s="29" t="s">
        <v>39</v>
      </c>
      <c r="C31" s="10">
        <f>VLOOKUP(A31,[3]发放表!$A:$G,7,0)</f>
        <v>2082.8</v>
      </c>
      <c r="D31" s="16"/>
      <c r="E31" s="16"/>
      <c r="F31" s="16"/>
      <c r="G31" s="16">
        <f t="shared" si="0"/>
        <v>0</v>
      </c>
      <c r="H31" s="16">
        <f t="shared" si="1"/>
        <v>0</v>
      </c>
      <c r="I31" s="12">
        <f>VLOOKUP(A31,[4]各门店任务!$B:$AW,48,0)</f>
        <v>1269.3</v>
      </c>
      <c r="J31" s="4">
        <f t="shared" si="2"/>
        <v>3352.1</v>
      </c>
      <c r="K31" s="4">
        <f t="shared" si="3"/>
        <v>3352.1</v>
      </c>
    </row>
    <row r="32" s="3" customFormat="1" spans="1:11">
      <c r="A32" s="17">
        <v>381</v>
      </c>
      <c r="B32" s="33" t="s">
        <v>40</v>
      </c>
      <c r="C32" s="10"/>
      <c r="D32" s="18"/>
      <c r="E32" s="18"/>
      <c r="F32" s="18"/>
      <c r="G32" s="18">
        <f t="shared" si="0"/>
        <v>0</v>
      </c>
      <c r="H32" s="18">
        <f t="shared" si="1"/>
        <v>0</v>
      </c>
      <c r="I32" s="12"/>
      <c r="J32" s="42">
        <f t="shared" si="2"/>
        <v>0</v>
      </c>
      <c r="K32" s="42">
        <f t="shared" si="3"/>
        <v>0</v>
      </c>
    </row>
    <row r="33" s="3" customFormat="1" spans="1:11">
      <c r="A33" s="13">
        <v>385</v>
      </c>
      <c r="B33" s="29" t="s">
        <v>41</v>
      </c>
      <c r="C33" s="10">
        <f>VLOOKUP(A33,[3]发放表!$A:$G,7,0)</f>
        <v>2889.6</v>
      </c>
      <c r="D33" s="16"/>
      <c r="E33" s="16"/>
      <c r="F33" s="16"/>
      <c r="G33" s="16">
        <f t="shared" si="0"/>
        <v>0</v>
      </c>
      <c r="H33" s="16">
        <f t="shared" si="1"/>
        <v>0</v>
      </c>
      <c r="I33" s="12">
        <f>VLOOKUP(A33,[4]各门店任务!$B:$AW,48,0)</f>
        <v>738.5</v>
      </c>
      <c r="J33" s="4">
        <f t="shared" si="2"/>
        <v>3628.1</v>
      </c>
      <c r="K33" s="4">
        <f t="shared" si="3"/>
        <v>3628.1</v>
      </c>
    </row>
    <row r="34" s="3" customFormat="1" spans="1:11">
      <c r="A34" s="13">
        <v>387</v>
      </c>
      <c r="B34" s="29" t="s">
        <v>42</v>
      </c>
      <c r="C34" s="10">
        <f>VLOOKUP(A34,[3]发放表!$A:$G,7,0)</f>
        <v>4032.2</v>
      </c>
      <c r="D34" s="16"/>
      <c r="E34" s="16"/>
      <c r="F34" s="16"/>
      <c r="G34" s="16">
        <f t="shared" si="0"/>
        <v>0</v>
      </c>
      <c r="H34" s="16">
        <f t="shared" si="1"/>
        <v>0</v>
      </c>
      <c r="I34" s="12">
        <f>VLOOKUP(A34,[4]各门店任务!$B:$AW,48,0)</f>
        <v>1237.7</v>
      </c>
      <c r="J34" s="4">
        <f t="shared" si="2"/>
        <v>5269.9</v>
      </c>
      <c r="K34" s="4">
        <f t="shared" si="3"/>
        <v>5269.9</v>
      </c>
    </row>
    <row r="35" s="3" customFormat="1" spans="1:11">
      <c r="A35" s="13">
        <v>391</v>
      </c>
      <c r="B35" s="34" t="s">
        <v>43</v>
      </c>
      <c r="C35" s="10">
        <f>VLOOKUP(A35,[3]发放表!$A:$G,7,0)</f>
        <v>2616.8</v>
      </c>
      <c r="D35" s="15"/>
      <c r="E35" s="16"/>
      <c r="F35" s="16"/>
      <c r="G35" s="16">
        <f t="shared" si="0"/>
        <v>0</v>
      </c>
      <c r="H35" s="16">
        <f t="shared" si="1"/>
        <v>0</v>
      </c>
      <c r="I35" s="12">
        <f>VLOOKUP(A35,[4]各门店任务!$B:$AW,48,0)</f>
        <v>1115.5</v>
      </c>
      <c r="J35" s="4">
        <f t="shared" si="2"/>
        <v>3732.3</v>
      </c>
      <c r="K35" s="4">
        <f t="shared" si="3"/>
        <v>3732.3</v>
      </c>
    </row>
    <row r="36" s="3" customFormat="1" spans="1:11">
      <c r="A36" s="13">
        <v>377</v>
      </c>
      <c r="B36" s="29" t="s">
        <v>44</v>
      </c>
      <c r="C36" s="10">
        <f>VLOOKUP(A36,[3]发放表!$A:$G,7,0)</f>
        <v>1983.2</v>
      </c>
      <c r="D36" s="16"/>
      <c r="E36" s="16"/>
      <c r="F36" s="16"/>
      <c r="G36" s="16">
        <f t="shared" si="0"/>
        <v>0</v>
      </c>
      <c r="H36" s="16">
        <f t="shared" si="1"/>
        <v>0</v>
      </c>
      <c r="I36" s="12">
        <f>VLOOKUP(A36,[4]各门店任务!$B:$AW,48,0)</f>
        <v>200.5</v>
      </c>
      <c r="J36" s="4">
        <f t="shared" si="2"/>
        <v>2183.7</v>
      </c>
      <c r="K36" s="4">
        <f t="shared" si="3"/>
        <v>2183.7</v>
      </c>
    </row>
    <row r="37" s="3" customFormat="1" spans="1:11">
      <c r="A37" s="13">
        <v>389</v>
      </c>
      <c r="B37" s="29" t="s">
        <v>45</v>
      </c>
      <c r="C37" s="10">
        <f>VLOOKUP(A37,[3]发放表!$A:$G,7,0)</f>
        <v>1460.9</v>
      </c>
      <c r="D37" s="16"/>
      <c r="E37" s="16"/>
      <c r="F37" s="16"/>
      <c r="G37" s="16">
        <f t="shared" si="0"/>
        <v>0</v>
      </c>
      <c r="H37" s="16">
        <f t="shared" si="1"/>
        <v>0</v>
      </c>
      <c r="I37" s="12">
        <f>VLOOKUP(A37,[4]各门店任务!$B:$AW,48,0)</f>
        <v>120.2</v>
      </c>
      <c r="J37" s="4">
        <f t="shared" si="2"/>
        <v>1581.1</v>
      </c>
      <c r="K37" s="4">
        <f t="shared" si="3"/>
        <v>1581.1</v>
      </c>
    </row>
    <row r="38" s="3" customFormat="1" spans="1:11">
      <c r="A38" s="20"/>
      <c r="B38" s="33" t="s">
        <v>46</v>
      </c>
      <c r="C38" s="10"/>
      <c r="D38" s="18"/>
      <c r="E38" s="18"/>
      <c r="F38" s="18"/>
      <c r="G38" s="18">
        <f t="shared" si="0"/>
        <v>0</v>
      </c>
      <c r="H38" s="18">
        <f t="shared" si="1"/>
        <v>0</v>
      </c>
      <c r="I38" s="12"/>
      <c r="J38" s="42">
        <f t="shared" si="2"/>
        <v>0</v>
      </c>
      <c r="K38" s="42">
        <f t="shared" si="3"/>
        <v>0</v>
      </c>
    </row>
    <row r="39" s="3" customFormat="1" spans="1:11">
      <c r="A39" s="20"/>
      <c r="B39" s="33" t="s">
        <v>47</v>
      </c>
      <c r="C39" s="10"/>
      <c r="D39" s="35"/>
      <c r="E39" s="18"/>
      <c r="F39" s="18"/>
      <c r="G39" s="18">
        <f t="shared" si="0"/>
        <v>0</v>
      </c>
      <c r="H39" s="18">
        <f t="shared" si="1"/>
        <v>0</v>
      </c>
      <c r="I39" s="12"/>
      <c r="J39" s="42">
        <f t="shared" si="2"/>
        <v>0</v>
      </c>
      <c r="K39" s="42">
        <f t="shared" si="3"/>
        <v>0</v>
      </c>
    </row>
    <row r="40" s="3" customFormat="1" spans="1:11">
      <c r="A40" s="13">
        <v>399</v>
      </c>
      <c r="B40" s="29" t="s">
        <v>48</v>
      </c>
      <c r="C40" s="10">
        <f>VLOOKUP(A40,[3]发放表!$A:$G,7,0)</f>
        <v>1035.2</v>
      </c>
      <c r="D40" s="24"/>
      <c r="E40" s="16"/>
      <c r="F40" s="16"/>
      <c r="G40" s="16">
        <f t="shared" si="0"/>
        <v>0</v>
      </c>
      <c r="H40" s="16">
        <f t="shared" si="1"/>
        <v>0</v>
      </c>
      <c r="I40" s="12">
        <f>VLOOKUP(A40,[4]各门店任务!$B:$AW,48,0)</f>
        <v>192.4</v>
      </c>
      <c r="J40" s="4">
        <f t="shared" si="2"/>
        <v>1227.6</v>
      </c>
      <c r="K40" s="4">
        <f t="shared" si="3"/>
        <v>1227.6</v>
      </c>
    </row>
    <row r="41" s="3" customFormat="1" spans="1:11">
      <c r="A41" s="20"/>
      <c r="B41" s="33" t="s">
        <v>49</v>
      </c>
      <c r="C41" s="10"/>
      <c r="D41" s="18"/>
      <c r="E41" s="18"/>
      <c r="F41" s="18"/>
      <c r="G41" s="18">
        <f t="shared" si="0"/>
        <v>0</v>
      </c>
      <c r="H41" s="18">
        <f t="shared" si="1"/>
        <v>0</v>
      </c>
      <c r="I41" s="12"/>
      <c r="J41" s="42">
        <f t="shared" si="2"/>
        <v>0</v>
      </c>
      <c r="K41" s="42">
        <f t="shared" si="3"/>
        <v>0</v>
      </c>
    </row>
    <row r="42" s="3" customFormat="1" spans="1:11">
      <c r="A42" s="13">
        <v>539</v>
      </c>
      <c r="B42" s="29" t="s">
        <v>50</v>
      </c>
      <c r="C42" s="10">
        <f>VLOOKUP(A42,[3]发放表!$A:$G,7,0)</f>
        <v>1394.4</v>
      </c>
      <c r="D42" s="16"/>
      <c r="E42" s="16"/>
      <c r="F42" s="16"/>
      <c r="G42" s="16">
        <f t="shared" si="0"/>
        <v>0</v>
      </c>
      <c r="H42" s="16">
        <f t="shared" si="1"/>
        <v>0</v>
      </c>
      <c r="I42" s="12">
        <f>VLOOKUP(A42,[4]各门店任务!$B:$AW,48,0)</f>
        <v>121.8</v>
      </c>
      <c r="J42" s="4">
        <f t="shared" si="2"/>
        <v>1516.2</v>
      </c>
      <c r="K42" s="4">
        <f t="shared" si="3"/>
        <v>1516.2</v>
      </c>
    </row>
    <row r="43" s="3" customFormat="1" spans="1:11">
      <c r="A43" s="13">
        <v>517</v>
      </c>
      <c r="B43" s="29" t="s">
        <v>51</v>
      </c>
      <c r="C43" s="10">
        <f>VLOOKUP(A43,[3]发放表!$A:$G,7,0)</f>
        <v>2385.2</v>
      </c>
      <c r="D43" s="16"/>
      <c r="E43" s="16"/>
      <c r="F43" s="16"/>
      <c r="G43" s="16">
        <f t="shared" si="0"/>
        <v>0</v>
      </c>
      <c r="H43" s="16">
        <f t="shared" si="1"/>
        <v>0</v>
      </c>
      <c r="I43" s="12">
        <f>VLOOKUP(A43,[4]各门店任务!$B:$AW,48,0)</f>
        <v>834.8</v>
      </c>
      <c r="J43" s="4">
        <f t="shared" si="2"/>
        <v>3220</v>
      </c>
      <c r="K43" s="4">
        <f t="shared" si="3"/>
        <v>3220</v>
      </c>
    </row>
    <row r="44" s="3" customFormat="1" spans="1:11">
      <c r="A44" s="20"/>
      <c r="B44" s="33" t="s">
        <v>52</v>
      </c>
      <c r="C44" s="10"/>
      <c r="D44" s="18"/>
      <c r="E44" s="18"/>
      <c r="F44" s="18"/>
      <c r="G44" s="18">
        <f t="shared" si="0"/>
        <v>0</v>
      </c>
      <c r="H44" s="18">
        <f t="shared" si="1"/>
        <v>0</v>
      </c>
      <c r="I44" s="12"/>
      <c r="J44" s="42">
        <f t="shared" si="2"/>
        <v>0</v>
      </c>
      <c r="K44" s="42">
        <f t="shared" si="3"/>
        <v>0</v>
      </c>
    </row>
    <row r="45" s="3" customFormat="1" spans="1:11">
      <c r="A45" s="13">
        <v>514</v>
      </c>
      <c r="B45" s="36" t="s">
        <v>53</v>
      </c>
      <c r="C45" s="10">
        <f>VLOOKUP(A45,[3]发放表!$A:$G,7,0)</f>
        <v>3054.4</v>
      </c>
      <c r="D45" s="16"/>
      <c r="E45" s="16"/>
      <c r="F45" s="16"/>
      <c r="G45" s="16">
        <f t="shared" si="0"/>
        <v>0</v>
      </c>
      <c r="H45" s="16">
        <f t="shared" si="1"/>
        <v>0</v>
      </c>
      <c r="I45" s="12">
        <f>VLOOKUP(A45,[4]各门店任务!$B:$AW,48,0)</f>
        <v>1059.2</v>
      </c>
      <c r="J45" s="4">
        <f t="shared" si="2"/>
        <v>4113.6</v>
      </c>
      <c r="K45" s="4">
        <f t="shared" si="3"/>
        <v>4113.6</v>
      </c>
    </row>
    <row r="46" s="3" customFormat="1" spans="1:11">
      <c r="A46" s="13">
        <v>545</v>
      </c>
      <c r="B46" s="29" t="s">
        <v>54</v>
      </c>
      <c r="C46" s="10">
        <f>VLOOKUP(A46,[3]发放表!$A:$G,7,0)</f>
        <v>2406.8</v>
      </c>
      <c r="D46" s="16"/>
      <c r="E46" s="16"/>
      <c r="F46" s="16"/>
      <c r="G46" s="16">
        <f t="shared" si="0"/>
        <v>0</v>
      </c>
      <c r="H46" s="16">
        <f t="shared" si="1"/>
        <v>0</v>
      </c>
      <c r="I46" s="12">
        <f>VLOOKUP(A46,[4]各门店任务!$B:$AW,48,0)</f>
        <v>1664.1</v>
      </c>
      <c r="J46" s="4">
        <f t="shared" si="2"/>
        <v>4070.9</v>
      </c>
      <c r="K46" s="4">
        <f t="shared" si="3"/>
        <v>4070.9</v>
      </c>
    </row>
    <row r="47" s="3" customFormat="1" spans="1:11">
      <c r="A47" s="13">
        <v>541</v>
      </c>
      <c r="B47" s="37" t="s">
        <v>55</v>
      </c>
      <c r="C47" s="10">
        <f>VLOOKUP(A47,[3]发放表!$A:$G,7,0)</f>
        <v>4394.6</v>
      </c>
      <c r="D47" s="16"/>
      <c r="E47" s="16"/>
      <c r="F47" s="16"/>
      <c r="G47" s="16">
        <f t="shared" si="0"/>
        <v>0</v>
      </c>
      <c r="H47" s="16">
        <f t="shared" si="1"/>
        <v>0</v>
      </c>
      <c r="I47" s="12">
        <f>VLOOKUP(A47,[4]各门店任务!$B:$AW,48,0)</f>
        <v>1064.5</v>
      </c>
      <c r="J47" s="4">
        <f t="shared" si="2"/>
        <v>5459.1</v>
      </c>
      <c r="K47" s="4">
        <f t="shared" si="3"/>
        <v>5459.1</v>
      </c>
    </row>
    <row r="48" s="3" customFormat="1" spans="1:11">
      <c r="A48" s="17">
        <v>518</v>
      </c>
      <c r="B48" s="33" t="s">
        <v>56</v>
      </c>
      <c r="C48" s="10"/>
      <c r="D48" s="18"/>
      <c r="E48" s="18"/>
      <c r="F48" s="18"/>
      <c r="G48" s="18">
        <f t="shared" si="0"/>
        <v>0</v>
      </c>
      <c r="H48" s="18">
        <f t="shared" si="1"/>
        <v>0</v>
      </c>
      <c r="I48" s="12"/>
      <c r="J48" s="42">
        <f t="shared" si="2"/>
        <v>0</v>
      </c>
      <c r="K48" s="42">
        <f t="shared" si="3"/>
        <v>0</v>
      </c>
    </row>
    <row r="49" s="3" customFormat="1" spans="1:11">
      <c r="A49" s="17">
        <v>395</v>
      </c>
      <c r="B49" s="33" t="s">
        <v>57</v>
      </c>
      <c r="C49" s="10"/>
      <c r="D49" s="18"/>
      <c r="E49" s="18"/>
      <c r="F49" s="18"/>
      <c r="G49" s="18">
        <f t="shared" si="0"/>
        <v>0</v>
      </c>
      <c r="H49" s="18">
        <f t="shared" si="1"/>
        <v>0</v>
      </c>
      <c r="I49" s="12"/>
      <c r="J49" s="42">
        <f t="shared" si="2"/>
        <v>0</v>
      </c>
      <c r="K49" s="42">
        <f t="shared" si="3"/>
        <v>0</v>
      </c>
    </row>
    <row r="50" s="3" customFormat="1" spans="1:11">
      <c r="A50" s="13">
        <v>511</v>
      </c>
      <c r="B50" s="29" t="s">
        <v>58</v>
      </c>
      <c r="C50" s="10">
        <f>VLOOKUP(A50,[3]发放表!$A:$G,7,0)</f>
        <v>2854.7</v>
      </c>
      <c r="D50" s="24"/>
      <c r="E50" s="16"/>
      <c r="F50" s="16"/>
      <c r="G50" s="16">
        <f t="shared" si="0"/>
        <v>0</v>
      </c>
      <c r="H50" s="16">
        <f t="shared" si="1"/>
        <v>0</v>
      </c>
      <c r="I50" s="12">
        <f>VLOOKUP(A50,[4]各门店任务!$B:$AW,48,0)</f>
        <v>563.4</v>
      </c>
      <c r="J50" s="4">
        <f t="shared" si="2"/>
        <v>3418.1</v>
      </c>
      <c r="K50" s="4">
        <f t="shared" si="3"/>
        <v>3418.1</v>
      </c>
    </row>
    <row r="51" s="3" customFormat="1" spans="1:11">
      <c r="A51" s="13">
        <v>512</v>
      </c>
      <c r="B51" s="29" t="s">
        <v>59</v>
      </c>
      <c r="C51" s="10">
        <f>VLOOKUP(A51,[3]发放表!$A:$G,7,0)</f>
        <v>49.2</v>
      </c>
      <c r="D51" s="24"/>
      <c r="E51" s="16"/>
      <c r="F51" s="16"/>
      <c r="G51" s="16">
        <f t="shared" si="0"/>
        <v>0</v>
      </c>
      <c r="H51" s="16">
        <f t="shared" si="1"/>
        <v>0</v>
      </c>
      <c r="I51" s="12"/>
      <c r="J51" s="4">
        <f t="shared" si="2"/>
        <v>49.2</v>
      </c>
      <c r="K51" s="4">
        <f t="shared" si="3"/>
        <v>49.2</v>
      </c>
    </row>
    <row r="52" s="3" customFormat="1" spans="1:11">
      <c r="A52" s="13">
        <v>513</v>
      </c>
      <c r="B52" s="29" t="s">
        <v>60</v>
      </c>
      <c r="C52" s="10">
        <f>VLOOKUP(A52,[3]发放表!$A:$G,7,0)</f>
        <v>2531.4</v>
      </c>
      <c r="D52" s="24"/>
      <c r="E52" s="16"/>
      <c r="F52" s="16"/>
      <c r="G52" s="16">
        <f t="shared" si="0"/>
        <v>0</v>
      </c>
      <c r="H52" s="16">
        <f t="shared" si="1"/>
        <v>0</v>
      </c>
      <c r="I52" s="12">
        <f>VLOOKUP(A52,[4]各门店任务!$B:$AW,48,0)</f>
        <v>679.8</v>
      </c>
      <c r="J52" s="4">
        <f t="shared" si="2"/>
        <v>3211.2</v>
      </c>
      <c r="K52" s="4">
        <f t="shared" si="3"/>
        <v>3211.2</v>
      </c>
    </row>
    <row r="53" s="3" customFormat="1" spans="1:11">
      <c r="A53" s="13">
        <v>515</v>
      </c>
      <c r="B53" s="29" t="s">
        <v>61</v>
      </c>
      <c r="C53" s="10">
        <f>VLOOKUP(A53,[3]发放表!$A:$G,7,0)</f>
        <v>2414.9</v>
      </c>
      <c r="D53" s="24"/>
      <c r="E53" s="16"/>
      <c r="F53" s="16"/>
      <c r="G53" s="16">
        <f t="shared" si="0"/>
        <v>0</v>
      </c>
      <c r="H53" s="16">
        <f t="shared" si="1"/>
        <v>0</v>
      </c>
      <c r="I53" s="12">
        <f>VLOOKUP(A53,[4]各门店任务!$B:$AW,48,0)</f>
        <v>650.2</v>
      </c>
      <c r="J53" s="4">
        <f t="shared" si="2"/>
        <v>3065.1</v>
      </c>
      <c r="K53" s="4">
        <f t="shared" si="3"/>
        <v>3065.1</v>
      </c>
    </row>
    <row r="54" s="3" customFormat="1" spans="1:11">
      <c r="A54" s="13">
        <v>516</v>
      </c>
      <c r="B54" s="29" t="s">
        <v>62</v>
      </c>
      <c r="C54" s="10">
        <f>VLOOKUP(A54,[3]发放表!$A:$G,7,0)</f>
        <v>1094.7</v>
      </c>
      <c r="D54" s="16"/>
      <c r="E54" s="16"/>
      <c r="F54" s="16"/>
      <c r="G54" s="16">
        <f t="shared" si="0"/>
        <v>0</v>
      </c>
      <c r="H54" s="16">
        <f t="shared" si="1"/>
        <v>0</v>
      </c>
      <c r="I54" s="12">
        <f>VLOOKUP(A54,[4]各门店任务!$B:$AW,48,0)</f>
        <v>90.9</v>
      </c>
      <c r="J54" s="4">
        <f t="shared" si="2"/>
        <v>1185.6</v>
      </c>
      <c r="K54" s="4">
        <f t="shared" si="3"/>
        <v>1185.6</v>
      </c>
    </row>
    <row r="55" s="3" customFormat="1" spans="1:11">
      <c r="A55" s="20"/>
      <c r="B55" s="33" t="s">
        <v>63</v>
      </c>
      <c r="C55" s="10"/>
      <c r="D55" s="18"/>
      <c r="E55" s="18"/>
      <c r="F55" s="18"/>
      <c r="G55" s="18">
        <f t="shared" si="0"/>
        <v>0</v>
      </c>
      <c r="H55" s="18">
        <f t="shared" si="1"/>
        <v>0</v>
      </c>
      <c r="I55" s="12"/>
      <c r="J55" s="42">
        <f t="shared" si="2"/>
        <v>0</v>
      </c>
      <c r="K55" s="42">
        <f t="shared" si="3"/>
        <v>0</v>
      </c>
    </row>
    <row r="56" s="3" customFormat="1" spans="1:11">
      <c r="A56" s="20"/>
      <c r="B56" s="33" t="s">
        <v>64</v>
      </c>
      <c r="C56" s="10"/>
      <c r="D56" s="18"/>
      <c r="E56" s="18"/>
      <c r="F56" s="18"/>
      <c r="G56" s="18">
        <f t="shared" si="0"/>
        <v>0</v>
      </c>
      <c r="H56" s="18">
        <f t="shared" si="1"/>
        <v>0</v>
      </c>
      <c r="I56" s="12"/>
      <c r="J56" s="42">
        <f t="shared" si="2"/>
        <v>0</v>
      </c>
      <c r="K56" s="42">
        <f t="shared" si="3"/>
        <v>0</v>
      </c>
    </row>
    <row r="57" s="3" customFormat="1" spans="1:11">
      <c r="A57" s="38">
        <v>543</v>
      </c>
      <c r="B57" s="26" t="s">
        <v>65</v>
      </c>
      <c r="C57" s="10"/>
      <c r="D57" s="28"/>
      <c r="E57" s="28"/>
      <c r="F57" s="28"/>
      <c r="G57" s="28">
        <f t="shared" si="0"/>
        <v>0</v>
      </c>
      <c r="H57" s="28">
        <f t="shared" si="1"/>
        <v>0</v>
      </c>
      <c r="I57" s="12"/>
      <c r="J57" s="42">
        <f t="shared" si="2"/>
        <v>0</v>
      </c>
      <c r="K57" s="42">
        <f t="shared" si="3"/>
        <v>0</v>
      </c>
    </row>
    <row r="58" s="3" customFormat="1" spans="1:11">
      <c r="A58" s="20"/>
      <c r="B58" s="33" t="s">
        <v>66</v>
      </c>
      <c r="C58" s="10"/>
      <c r="D58" s="18"/>
      <c r="E58" s="18"/>
      <c r="F58" s="18"/>
      <c r="G58" s="18">
        <f t="shared" si="0"/>
        <v>0</v>
      </c>
      <c r="H58" s="18">
        <f t="shared" si="1"/>
        <v>0</v>
      </c>
      <c r="I58" s="12"/>
      <c r="J58" s="42">
        <f t="shared" si="2"/>
        <v>0</v>
      </c>
      <c r="K58" s="42">
        <f t="shared" si="3"/>
        <v>0</v>
      </c>
    </row>
    <row r="59" s="3" customFormat="1" spans="1:11">
      <c r="A59" s="13">
        <v>546</v>
      </c>
      <c r="B59" s="29" t="s">
        <v>67</v>
      </c>
      <c r="C59" s="10">
        <f>VLOOKUP(A59,[3]发放表!$A:$G,7,0)</f>
        <v>1579.9</v>
      </c>
      <c r="D59" s="16"/>
      <c r="E59" s="16"/>
      <c r="F59" s="16"/>
      <c r="G59" s="16">
        <f t="shared" si="0"/>
        <v>0</v>
      </c>
      <c r="H59" s="16">
        <f t="shared" si="1"/>
        <v>0</v>
      </c>
      <c r="I59" s="12">
        <f>VLOOKUP(A59,[4]各门店任务!$B:$AW,48,0)</f>
        <v>146.7</v>
      </c>
      <c r="J59" s="4">
        <f t="shared" si="2"/>
        <v>1726.6</v>
      </c>
      <c r="K59" s="4">
        <f t="shared" si="3"/>
        <v>1726.6</v>
      </c>
    </row>
    <row r="60" s="3" customFormat="1" spans="1:11">
      <c r="A60" s="39">
        <v>547</v>
      </c>
      <c r="B60" s="31" t="s">
        <v>68</v>
      </c>
      <c r="C60" s="10"/>
      <c r="D60" s="40"/>
      <c r="E60" s="32"/>
      <c r="F60" s="32"/>
      <c r="G60" s="32">
        <f t="shared" si="0"/>
        <v>0</v>
      </c>
      <c r="H60" s="32">
        <f t="shared" si="1"/>
        <v>0</v>
      </c>
      <c r="I60" s="12"/>
      <c r="J60" s="42">
        <f t="shared" si="2"/>
        <v>0</v>
      </c>
      <c r="K60" s="42">
        <f t="shared" si="3"/>
        <v>0</v>
      </c>
    </row>
    <row r="61" s="3" customFormat="1" spans="1:11">
      <c r="A61" s="17">
        <v>548</v>
      </c>
      <c r="B61" s="33" t="s">
        <v>69</v>
      </c>
      <c r="C61" s="10"/>
      <c r="D61" s="18"/>
      <c r="E61" s="18"/>
      <c r="F61" s="18"/>
      <c r="G61" s="18">
        <f t="shared" si="0"/>
        <v>0</v>
      </c>
      <c r="H61" s="18">
        <f t="shared" si="1"/>
        <v>0</v>
      </c>
      <c r="I61" s="12"/>
      <c r="J61" s="42">
        <f t="shared" si="2"/>
        <v>0</v>
      </c>
      <c r="K61" s="42">
        <f t="shared" si="3"/>
        <v>0</v>
      </c>
    </row>
    <row r="62" s="3" customFormat="1" spans="1:11">
      <c r="A62" s="13">
        <v>549</v>
      </c>
      <c r="B62" s="29" t="s">
        <v>70</v>
      </c>
      <c r="C62" s="10">
        <f>VLOOKUP(A62,[3]发放表!$A:$G,7,0)</f>
        <v>2232.2</v>
      </c>
      <c r="D62" s="16"/>
      <c r="E62" s="16"/>
      <c r="F62" s="16"/>
      <c r="G62" s="16">
        <f t="shared" si="0"/>
        <v>0</v>
      </c>
      <c r="H62" s="16">
        <f t="shared" si="1"/>
        <v>0</v>
      </c>
      <c r="I62" s="12">
        <f>VLOOKUP(A62,[4]各门店任务!$B:$AW,48,0)</f>
        <v>943.8</v>
      </c>
      <c r="J62" s="4">
        <f t="shared" si="2"/>
        <v>3176</v>
      </c>
      <c r="K62" s="4">
        <f t="shared" si="3"/>
        <v>3176</v>
      </c>
    </row>
    <row r="63" s="3" customFormat="1" spans="1:11">
      <c r="A63" s="17">
        <v>550</v>
      </c>
      <c r="B63" s="33" t="s">
        <v>71</v>
      </c>
      <c r="C63" s="10"/>
      <c r="D63" s="18"/>
      <c r="E63" s="18"/>
      <c r="F63" s="18"/>
      <c r="G63" s="18">
        <f t="shared" si="0"/>
        <v>0</v>
      </c>
      <c r="H63" s="18">
        <f t="shared" si="1"/>
        <v>0</v>
      </c>
      <c r="I63" s="12"/>
      <c r="J63" s="42">
        <f t="shared" si="2"/>
        <v>0</v>
      </c>
      <c r="K63" s="42">
        <f t="shared" si="3"/>
        <v>0</v>
      </c>
    </row>
    <row r="64" s="3" customFormat="1" spans="1:11">
      <c r="A64" s="13">
        <v>570</v>
      </c>
      <c r="B64" s="29" t="s">
        <v>72</v>
      </c>
      <c r="C64" s="10">
        <f>VLOOKUP(A64,[3]发放表!$A:$G,7,0)</f>
        <v>2171.7</v>
      </c>
      <c r="D64" s="16"/>
      <c r="E64" s="16"/>
      <c r="F64" s="16"/>
      <c r="G64" s="16">
        <f t="shared" si="0"/>
        <v>0</v>
      </c>
      <c r="H64" s="16">
        <f t="shared" si="1"/>
        <v>0</v>
      </c>
      <c r="I64" s="12">
        <f>VLOOKUP(A64,[4]各门店任务!$B:$AW,48,0)</f>
        <v>281.5</v>
      </c>
      <c r="J64" s="4">
        <f t="shared" si="2"/>
        <v>2453.2</v>
      </c>
      <c r="K64" s="4">
        <f t="shared" si="3"/>
        <v>2453.2</v>
      </c>
    </row>
    <row r="65" s="3" customFormat="1" spans="1:11">
      <c r="A65" s="13">
        <v>571</v>
      </c>
      <c r="B65" s="37" t="s">
        <v>73</v>
      </c>
      <c r="C65" s="10">
        <f>VLOOKUP(A65,[3]发放表!$A:$G,7,0)</f>
        <v>8918.6</v>
      </c>
      <c r="D65" s="15"/>
      <c r="E65" s="16"/>
      <c r="F65" s="16"/>
      <c r="G65" s="16">
        <f t="shared" si="0"/>
        <v>0</v>
      </c>
      <c r="H65" s="16">
        <f t="shared" si="1"/>
        <v>0</v>
      </c>
      <c r="I65" s="12">
        <f>VLOOKUP(A65,[4]各门店任务!$B:$AW,48,0)</f>
        <v>1954</v>
      </c>
      <c r="J65" s="4">
        <f t="shared" si="2"/>
        <v>10872.6</v>
      </c>
      <c r="K65" s="4">
        <f t="shared" si="3"/>
        <v>10872.6</v>
      </c>
    </row>
    <row r="66" s="3" customFormat="1" spans="1:11">
      <c r="A66" s="13">
        <v>573</v>
      </c>
      <c r="B66" s="29" t="s">
        <v>74</v>
      </c>
      <c r="C66" s="10">
        <f>VLOOKUP(A66,[3]发放表!$A:$G,7,0)</f>
        <v>1490.6</v>
      </c>
      <c r="D66" s="16"/>
      <c r="E66" s="16"/>
      <c r="F66" s="16"/>
      <c r="G66" s="16">
        <f t="shared" si="0"/>
        <v>0</v>
      </c>
      <c r="H66" s="16">
        <f t="shared" si="1"/>
        <v>0</v>
      </c>
      <c r="I66" s="12">
        <f>VLOOKUP(A66,[4]各门店任务!$B:$AW,48,0)</f>
        <v>607.1</v>
      </c>
      <c r="J66" s="4">
        <f t="shared" si="2"/>
        <v>2097.7</v>
      </c>
      <c r="K66" s="4">
        <f t="shared" si="3"/>
        <v>2097.7</v>
      </c>
    </row>
    <row r="67" s="3" customFormat="1" spans="1:11">
      <c r="A67" s="20"/>
      <c r="B67" s="33" t="s">
        <v>75</v>
      </c>
      <c r="C67" s="10"/>
      <c r="D67" s="18"/>
      <c r="E67" s="18"/>
      <c r="F67" s="18"/>
      <c r="G67" s="18">
        <f t="shared" si="0"/>
        <v>0</v>
      </c>
      <c r="H67" s="18">
        <f t="shared" si="1"/>
        <v>0</v>
      </c>
      <c r="I67" s="12"/>
      <c r="J67" s="42">
        <f t="shared" si="2"/>
        <v>0</v>
      </c>
      <c r="K67" s="42">
        <f t="shared" si="3"/>
        <v>0</v>
      </c>
    </row>
    <row r="68" s="3" customFormat="1" spans="1:11">
      <c r="A68" s="20"/>
      <c r="B68" s="33" t="s">
        <v>76</v>
      </c>
      <c r="C68" s="10"/>
      <c r="D68" s="18"/>
      <c r="E68" s="18"/>
      <c r="F68" s="18"/>
      <c r="G68" s="18">
        <f t="shared" ref="G68:G125" si="4">E68-F68</f>
        <v>0</v>
      </c>
      <c r="H68" s="18">
        <f t="shared" ref="H68:H125" si="5">D68+G68</f>
        <v>0</v>
      </c>
      <c r="I68" s="12"/>
      <c r="J68" s="42">
        <f t="shared" ref="J68:J125" si="6">C68+I68</f>
        <v>0</v>
      </c>
      <c r="K68" s="42">
        <f t="shared" ref="K68:K125" si="7">J68-D68-E68</f>
        <v>0</v>
      </c>
    </row>
    <row r="69" s="3" customFormat="1" spans="1:11">
      <c r="A69" s="13">
        <v>577</v>
      </c>
      <c r="B69" s="29" t="s">
        <v>77</v>
      </c>
      <c r="C69" s="10">
        <f>VLOOKUP(A69,[3]发放表!$A:$G,7,0)</f>
        <v>1301.6</v>
      </c>
      <c r="D69" s="16"/>
      <c r="E69" s="16"/>
      <c r="F69" s="16"/>
      <c r="G69" s="16">
        <f t="shared" si="4"/>
        <v>0</v>
      </c>
      <c r="H69" s="16">
        <f t="shared" si="5"/>
        <v>0</v>
      </c>
      <c r="I69" s="12">
        <f>VLOOKUP(A69,[4]各门店任务!$B:$AW,48,0)</f>
        <v>18.5</v>
      </c>
      <c r="J69" s="4">
        <f t="shared" si="6"/>
        <v>1320.1</v>
      </c>
      <c r="K69" s="4">
        <f t="shared" si="7"/>
        <v>1320.1</v>
      </c>
    </row>
    <row r="70" s="3" customFormat="1" spans="1:11">
      <c r="A70" s="13">
        <v>579</v>
      </c>
      <c r="B70" s="29" t="s">
        <v>78</v>
      </c>
      <c r="C70" s="10"/>
      <c r="D70" s="16"/>
      <c r="E70" s="16"/>
      <c r="F70" s="16"/>
      <c r="G70" s="16">
        <f t="shared" si="4"/>
        <v>0</v>
      </c>
      <c r="H70" s="16">
        <f t="shared" si="5"/>
        <v>0</v>
      </c>
      <c r="I70" s="12"/>
      <c r="J70" s="4">
        <f t="shared" si="6"/>
        <v>0</v>
      </c>
      <c r="K70" s="4">
        <f t="shared" si="7"/>
        <v>0</v>
      </c>
    </row>
    <row r="71" s="3" customFormat="1" spans="1:11">
      <c r="A71" s="17">
        <v>574</v>
      </c>
      <c r="B71" s="33" t="s">
        <v>79</v>
      </c>
      <c r="C71" s="10"/>
      <c r="D71" s="35"/>
      <c r="E71" s="18"/>
      <c r="F71" s="18"/>
      <c r="G71" s="18">
        <f t="shared" si="4"/>
        <v>0</v>
      </c>
      <c r="H71" s="18">
        <f t="shared" si="5"/>
        <v>0</v>
      </c>
      <c r="I71" s="12"/>
      <c r="J71" s="42">
        <f t="shared" si="6"/>
        <v>0</v>
      </c>
      <c r="K71" s="42">
        <f t="shared" si="7"/>
        <v>0</v>
      </c>
    </row>
    <row r="72" s="3" customFormat="1" spans="1:11">
      <c r="A72" s="13">
        <v>581</v>
      </c>
      <c r="B72" s="43" t="s">
        <v>80</v>
      </c>
      <c r="C72" s="10">
        <f>VLOOKUP(A72,[3]发放表!$A:$G,7,0)</f>
        <v>2954.3</v>
      </c>
      <c r="D72" s="24"/>
      <c r="E72" s="16"/>
      <c r="F72" s="16"/>
      <c r="G72" s="16">
        <f t="shared" si="4"/>
        <v>0</v>
      </c>
      <c r="H72" s="16">
        <f t="shared" si="5"/>
        <v>0</v>
      </c>
      <c r="I72" s="12">
        <f>VLOOKUP(A72,[4]各门店任务!$B:$AW,48,0)</f>
        <v>369.5</v>
      </c>
      <c r="J72" s="4">
        <f t="shared" si="6"/>
        <v>3323.8</v>
      </c>
      <c r="K72" s="4">
        <f t="shared" si="7"/>
        <v>3323.8</v>
      </c>
    </row>
    <row r="73" s="3" customFormat="1" spans="1:11">
      <c r="A73" s="13">
        <v>582</v>
      </c>
      <c r="B73" s="29" t="s">
        <v>81</v>
      </c>
      <c r="C73" s="10">
        <f>VLOOKUP(A73,[3]发放表!$A:$G,7,0)</f>
        <v>3258.7</v>
      </c>
      <c r="D73" s="24"/>
      <c r="E73" s="16"/>
      <c r="F73" s="16"/>
      <c r="G73" s="16">
        <f t="shared" si="4"/>
        <v>0</v>
      </c>
      <c r="H73" s="16">
        <f t="shared" si="5"/>
        <v>0</v>
      </c>
      <c r="I73" s="12">
        <f>VLOOKUP(A73,[4]各门店任务!$B:$AW,48,0)</f>
        <v>1386.9</v>
      </c>
      <c r="J73" s="4">
        <f t="shared" si="6"/>
        <v>4645.6</v>
      </c>
      <c r="K73" s="4">
        <f t="shared" si="7"/>
        <v>4645.6</v>
      </c>
    </row>
    <row r="74" s="3" customFormat="1" spans="1:11">
      <c r="A74" s="13">
        <v>572</v>
      </c>
      <c r="B74" s="29" t="s">
        <v>82</v>
      </c>
      <c r="C74" s="10">
        <f>VLOOKUP(A74,[3]发放表!$A:$G,7,0)</f>
        <v>1894.4</v>
      </c>
      <c r="D74" s="24"/>
      <c r="E74" s="16"/>
      <c r="F74" s="16"/>
      <c r="G74" s="16">
        <f t="shared" si="4"/>
        <v>0</v>
      </c>
      <c r="H74" s="16">
        <f t="shared" si="5"/>
        <v>0</v>
      </c>
      <c r="I74" s="12">
        <f>VLOOKUP(A74,[4]各门店任务!$B:$AW,48,0)</f>
        <v>901.5</v>
      </c>
      <c r="J74" s="4">
        <f t="shared" si="6"/>
        <v>2795.9</v>
      </c>
      <c r="K74" s="4">
        <f t="shared" si="7"/>
        <v>2795.9</v>
      </c>
    </row>
    <row r="75" s="3" customFormat="1" spans="1:11">
      <c r="A75" s="20"/>
      <c r="B75" s="33" t="s">
        <v>83</v>
      </c>
      <c r="C75" s="10"/>
      <c r="D75" s="18"/>
      <c r="E75" s="18"/>
      <c r="F75" s="18"/>
      <c r="G75" s="18">
        <f t="shared" si="4"/>
        <v>0</v>
      </c>
      <c r="H75" s="18">
        <f t="shared" si="5"/>
        <v>0</v>
      </c>
      <c r="I75" s="12"/>
      <c r="J75" s="42">
        <f t="shared" si="6"/>
        <v>0</v>
      </c>
      <c r="K75" s="42">
        <f t="shared" si="7"/>
        <v>0</v>
      </c>
    </row>
    <row r="76" s="3" customFormat="1" spans="1:11">
      <c r="A76" s="13">
        <v>578</v>
      </c>
      <c r="B76" s="29" t="s">
        <v>84</v>
      </c>
      <c r="C76" s="10">
        <f>VLOOKUP(A76,[3]发放表!$A:$G,7,0)</f>
        <v>2628.3</v>
      </c>
      <c r="D76" s="16"/>
      <c r="E76" s="16"/>
      <c r="F76" s="16"/>
      <c r="G76" s="16">
        <f t="shared" si="4"/>
        <v>0</v>
      </c>
      <c r="H76" s="16">
        <f t="shared" si="5"/>
        <v>0</v>
      </c>
      <c r="I76" s="12">
        <f>VLOOKUP(A76,[4]各门店任务!$B:$AW,48,0)</f>
        <v>428.8</v>
      </c>
      <c r="J76" s="4">
        <f t="shared" si="6"/>
        <v>3057.1</v>
      </c>
      <c r="K76" s="4">
        <f t="shared" si="7"/>
        <v>3057.1</v>
      </c>
    </row>
    <row r="77" s="3" customFormat="1" spans="1:11">
      <c r="A77" s="13">
        <v>585</v>
      </c>
      <c r="B77" s="34" t="s">
        <v>85</v>
      </c>
      <c r="C77" s="10">
        <f>VLOOKUP(A77,[3]发放表!$A:$G,7,0)</f>
        <v>3890.8</v>
      </c>
      <c r="D77" s="24"/>
      <c r="E77" s="16"/>
      <c r="F77" s="16"/>
      <c r="G77" s="16">
        <f t="shared" si="4"/>
        <v>0</v>
      </c>
      <c r="H77" s="16">
        <f t="shared" si="5"/>
        <v>0</v>
      </c>
      <c r="I77" s="12">
        <f>VLOOKUP(A77,[4]各门店任务!$B:$AW,48,0)</f>
        <v>1162.8</v>
      </c>
      <c r="J77" s="4">
        <f t="shared" si="6"/>
        <v>5053.6</v>
      </c>
      <c r="K77" s="4">
        <f t="shared" si="7"/>
        <v>5053.6</v>
      </c>
    </row>
    <row r="78" s="3" customFormat="1" spans="1:11">
      <c r="A78" s="13">
        <v>584</v>
      </c>
      <c r="B78" s="29" t="s">
        <v>86</v>
      </c>
      <c r="C78" s="10">
        <f>VLOOKUP(A78,[3]发放表!$A:$G,7,0)</f>
        <v>1443.9</v>
      </c>
      <c r="D78" s="24"/>
      <c r="E78" s="16"/>
      <c r="F78" s="16"/>
      <c r="G78" s="16">
        <f t="shared" si="4"/>
        <v>0</v>
      </c>
      <c r="H78" s="16">
        <f t="shared" si="5"/>
        <v>0</v>
      </c>
      <c r="I78" s="12">
        <f>VLOOKUP(A78,[4]各门店任务!$B:$AW,48,0)</f>
        <v>920</v>
      </c>
      <c r="J78" s="4">
        <f t="shared" si="6"/>
        <v>2363.9</v>
      </c>
      <c r="K78" s="4">
        <f t="shared" si="7"/>
        <v>2363.9</v>
      </c>
    </row>
    <row r="79" s="3" customFormat="1" spans="1:11">
      <c r="A79" s="13">
        <v>586</v>
      </c>
      <c r="B79" s="29" t="s">
        <v>87</v>
      </c>
      <c r="C79" s="10">
        <f>VLOOKUP(A79,[3]发放表!$A:$G,7,0)</f>
        <v>10.8</v>
      </c>
      <c r="D79" s="24"/>
      <c r="E79" s="16"/>
      <c r="F79" s="16"/>
      <c r="G79" s="16">
        <f t="shared" si="4"/>
        <v>0</v>
      </c>
      <c r="H79" s="16">
        <f t="shared" si="5"/>
        <v>0</v>
      </c>
      <c r="I79" s="12"/>
      <c r="J79" s="4">
        <f t="shared" si="6"/>
        <v>10.8</v>
      </c>
      <c r="K79" s="4">
        <f t="shared" si="7"/>
        <v>10.8</v>
      </c>
    </row>
    <row r="80" s="3" customFormat="1" spans="1:11">
      <c r="A80" s="13">
        <v>587</v>
      </c>
      <c r="B80" s="29" t="s">
        <v>88</v>
      </c>
      <c r="C80" s="10">
        <f>VLOOKUP(A80,[3]发放表!$A:$G,7,0)</f>
        <v>2235.8</v>
      </c>
      <c r="D80" s="24"/>
      <c r="E80" s="16"/>
      <c r="F80" s="16"/>
      <c r="G80" s="16">
        <f t="shared" si="4"/>
        <v>0</v>
      </c>
      <c r="H80" s="16">
        <f t="shared" si="5"/>
        <v>0</v>
      </c>
      <c r="I80" s="12">
        <f>VLOOKUP(A80,[4]各门店任务!$B:$AW,48,0)</f>
        <v>473.5</v>
      </c>
      <c r="J80" s="4">
        <f t="shared" si="6"/>
        <v>2709.3</v>
      </c>
      <c r="K80" s="4">
        <f t="shared" si="7"/>
        <v>2709.3</v>
      </c>
    </row>
    <row r="81" s="3" customFormat="1" spans="1:11">
      <c r="A81" s="13">
        <v>594</v>
      </c>
      <c r="B81" s="29" t="s">
        <v>89</v>
      </c>
      <c r="C81" s="10">
        <f>VLOOKUP(A81,[3]发放表!$A:$G,7,0)</f>
        <v>3190.7</v>
      </c>
      <c r="D81" s="24"/>
      <c r="E81" s="16"/>
      <c r="F81" s="16"/>
      <c r="G81" s="16">
        <f t="shared" si="4"/>
        <v>0</v>
      </c>
      <c r="H81" s="16">
        <f t="shared" si="5"/>
        <v>0</v>
      </c>
      <c r="I81" s="12">
        <f>VLOOKUP(A81,[4]各门店任务!$B:$AW,48,0)</f>
        <v>836.1</v>
      </c>
      <c r="J81" s="4">
        <f t="shared" si="6"/>
        <v>4026.8</v>
      </c>
      <c r="K81" s="4">
        <f t="shared" si="7"/>
        <v>4026.8</v>
      </c>
    </row>
    <row r="82" s="3" customFormat="1" spans="1:11">
      <c r="A82" s="13">
        <v>741</v>
      </c>
      <c r="B82" s="29" t="s">
        <v>90</v>
      </c>
      <c r="C82" s="10">
        <f>VLOOKUP(A82,[3]发放表!$A:$G,7,0)</f>
        <v>1382.4</v>
      </c>
      <c r="D82" s="24"/>
      <c r="E82" s="16"/>
      <c r="F82" s="16"/>
      <c r="G82" s="16">
        <f t="shared" si="4"/>
        <v>0</v>
      </c>
      <c r="H82" s="16">
        <f t="shared" si="5"/>
        <v>0</v>
      </c>
      <c r="I82" s="12">
        <f>VLOOKUP(A82,[4]各门店任务!$B:$AW,48,0)</f>
        <v>144</v>
      </c>
      <c r="J82" s="4">
        <f t="shared" si="6"/>
        <v>1526.4</v>
      </c>
      <c r="K82" s="4">
        <f t="shared" si="7"/>
        <v>1526.4</v>
      </c>
    </row>
    <row r="83" s="3" customFormat="1" spans="1:11">
      <c r="A83" s="20">
        <v>590</v>
      </c>
      <c r="B83" s="33" t="s">
        <v>91</v>
      </c>
      <c r="C83" s="10"/>
      <c r="D83" s="18"/>
      <c r="E83" s="18"/>
      <c r="F83" s="18"/>
      <c r="G83" s="18">
        <f t="shared" si="4"/>
        <v>0</v>
      </c>
      <c r="H83" s="18">
        <f t="shared" si="5"/>
        <v>0</v>
      </c>
      <c r="I83" s="12"/>
      <c r="J83" s="42">
        <f t="shared" si="6"/>
        <v>0</v>
      </c>
      <c r="K83" s="42">
        <f t="shared" si="7"/>
        <v>0</v>
      </c>
    </row>
    <row r="84" s="3" customFormat="1" spans="1:11">
      <c r="A84" s="13">
        <v>588</v>
      </c>
      <c r="B84" s="29" t="s">
        <v>92</v>
      </c>
      <c r="C84" s="10">
        <f>VLOOKUP(A84,[3]发放表!$A:$G,7,0)</f>
        <v>1444.9</v>
      </c>
      <c r="D84" s="24"/>
      <c r="E84" s="16"/>
      <c r="F84" s="16"/>
      <c r="G84" s="16">
        <f t="shared" si="4"/>
        <v>0</v>
      </c>
      <c r="H84" s="16">
        <f t="shared" si="5"/>
        <v>0</v>
      </c>
      <c r="I84" s="12">
        <f>VLOOKUP(A84,[4]各门店任务!$B:$AW,48,0)</f>
        <v>132.2</v>
      </c>
      <c r="J84" s="4">
        <f t="shared" si="6"/>
        <v>1577.1</v>
      </c>
      <c r="K84" s="4">
        <f t="shared" si="7"/>
        <v>1577.1</v>
      </c>
    </row>
    <row r="85" s="3" customFormat="1" spans="1:11">
      <c r="A85" s="13">
        <v>591</v>
      </c>
      <c r="B85" s="29" t="s">
        <v>93</v>
      </c>
      <c r="C85" s="10">
        <f>VLOOKUP(A85,[3]发放表!$A:$G,7,0)</f>
        <v>3241.1</v>
      </c>
      <c r="D85" s="24"/>
      <c r="E85" s="16"/>
      <c r="F85" s="16"/>
      <c r="G85" s="16">
        <f t="shared" si="4"/>
        <v>0</v>
      </c>
      <c r="H85" s="16">
        <f t="shared" si="5"/>
        <v>0</v>
      </c>
      <c r="I85" s="12">
        <f>VLOOKUP(A85,[4]各门店任务!$B:$AW,48,0)</f>
        <v>430.9</v>
      </c>
      <c r="J85" s="4">
        <f t="shared" si="6"/>
        <v>3672</v>
      </c>
      <c r="K85" s="4">
        <f t="shared" si="7"/>
        <v>3672</v>
      </c>
    </row>
    <row r="86" s="3" customFormat="1" spans="1:11">
      <c r="A86" s="17">
        <v>593</v>
      </c>
      <c r="B86" s="33" t="s">
        <v>94</v>
      </c>
      <c r="C86" s="10"/>
      <c r="D86" s="18"/>
      <c r="E86" s="18"/>
      <c r="F86" s="18"/>
      <c r="G86" s="18">
        <f t="shared" si="4"/>
        <v>0</v>
      </c>
      <c r="H86" s="18">
        <f t="shared" si="5"/>
        <v>0</v>
      </c>
      <c r="I86" s="12"/>
      <c r="J86" s="42">
        <f t="shared" si="6"/>
        <v>0</v>
      </c>
      <c r="K86" s="42">
        <f t="shared" si="7"/>
        <v>0</v>
      </c>
    </row>
    <row r="87" s="3" customFormat="1" spans="1:11">
      <c r="A87" s="17"/>
      <c r="B87" s="44" t="s">
        <v>95</v>
      </c>
      <c r="C87" s="10"/>
      <c r="D87" s="18"/>
      <c r="E87" s="18"/>
      <c r="F87" s="18"/>
      <c r="G87" s="18">
        <f t="shared" si="4"/>
        <v>0</v>
      </c>
      <c r="H87" s="18">
        <f t="shared" si="5"/>
        <v>0</v>
      </c>
      <c r="I87" s="12"/>
      <c r="J87" s="42">
        <f t="shared" si="6"/>
        <v>0</v>
      </c>
      <c r="K87" s="42">
        <f t="shared" si="7"/>
        <v>0</v>
      </c>
    </row>
    <row r="88" s="3" customFormat="1" spans="1:11">
      <c r="A88" s="25">
        <v>596</v>
      </c>
      <c r="B88" s="45" t="s">
        <v>96</v>
      </c>
      <c r="C88" s="10"/>
      <c r="D88" s="28"/>
      <c r="E88" s="28"/>
      <c r="F88" s="28"/>
      <c r="G88" s="28">
        <f t="shared" si="4"/>
        <v>0</v>
      </c>
      <c r="H88" s="28">
        <f t="shared" si="5"/>
        <v>0</v>
      </c>
      <c r="I88" s="12"/>
      <c r="J88" s="42">
        <f t="shared" si="6"/>
        <v>0</v>
      </c>
      <c r="K88" s="42">
        <f t="shared" si="7"/>
        <v>0</v>
      </c>
    </row>
    <row r="89" s="3" customFormat="1" spans="1:11">
      <c r="A89" s="17">
        <v>597</v>
      </c>
      <c r="B89" s="44" t="s">
        <v>97</v>
      </c>
      <c r="C89" s="10"/>
      <c r="D89" s="18"/>
      <c r="E89" s="18"/>
      <c r="F89" s="18"/>
      <c r="G89" s="18">
        <f t="shared" si="4"/>
        <v>0</v>
      </c>
      <c r="H89" s="18">
        <f t="shared" si="5"/>
        <v>0</v>
      </c>
      <c r="I89" s="12"/>
      <c r="J89" s="42">
        <f t="shared" si="6"/>
        <v>0</v>
      </c>
      <c r="K89" s="42">
        <f t="shared" si="7"/>
        <v>0</v>
      </c>
    </row>
    <row r="90" s="3" customFormat="1" spans="1:11">
      <c r="A90" s="8">
        <v>707</v>
      </c>
      <c r="B90" s="46" t="s">
        <v>98</v>
      </c>
      <c r="C90" s="10">
        <f>VLOOKUP(A90,[3]发放表!$A:$G,7,0)</f>
        <v>4641.6</v>
      </c>
      <c r="D90" s="10"/>
      <c r="E90" s="12"/>
      <c r="F90" s="12"/>
      <c r="G90" s="12">
        <f t="shared" si="4"/>
        <v>0</v>
      </c>
      <c r="H90" s="12">
        <f t="shared" si="5"/>
        <v>0</v>
      </c>
      <c r="I90" s="12">
        <f>VLOOKUP(A90,[4]各门店任务!$B:$AW,48,0)</f>
        <v>646.7</v>
      </c>
      <c r="J90" s="4">
        <f t="shared" si="6"/>
        <v>5288.3</v>
      </c>
      <c r="K90" s="4">
        <f t="shared" si="7"/>
        <v>5288.3</v>
      </c>
    </row>
    <row r="91" s="3" customFormat="1" spans="1:11">
      <c r="A91" s="13">
        <v>702</v>
      </c>
      <c r="B91" s="44" t="s">
        <v>99</v>
      </c>
      <c r="C91" s="10"/>
      <c r="D91" s="35"/>
      <c r="E91" s="18"/>
      <c r="F91" s="18"/>
      <c r="G91" s="18">
        <f t="shared" si="4"/>
        <v>0</v>
      </c>
      <c r="H91" s="18">
        <f t="shared" si="5"/>
        <v>0</v>
      </c>
      <c r="I91" s="12"/>
      <c r="J91" s="42">
        <f t="shared" si="6"/>
        <v>0</v>
      </c>
      <c r="K91" s="42">
        <f t="shared" si="7"/>
        <v>0</v>
      </c>
    </row>
    <row r="92" s="3" customFormat="1" spans="1:11">
      <c r="A92" s="13">
        <v>704</v>
      </c>
      <c r="B92" s="47" t="s">
        <v>100</v>
      </c>
      <c r="C92" s="10">
        <f>VLOOKUP(A92,[3]发放表!$A:$G,7,0)</f>
        <v>1892.2</v>
      </c>
      <c r="D92" s="24"/>
      <c r="E92" s="16"/>
      <c r="F92" s="16"/>
      <c r="G92" s="16">
        <f t="shared" si="4"/>
        <v>0</v>
      </c>
      <c r="H92" s="16">
        <f t="shared" si="5"/>
        <v>0</v>
      </c>
      <c r="I92" s="12">
        <f>VLOOKUP(A92,[4]各门店任务!$B:$AW,48,0)</f>
        <v>334.5</v>
      </c>
      <c r="J92" s="4">
        <f t="shared" si="6"/>
        <v>2226.7</v>
      </c>
      <c r="K92" s="4">
        <f t="shared" si="7"/>
        <v>2226.7</v>
      </c>
    </row>
    <row r="93" s="3" customFormat="1" spans="1:11">
      <c r="A93" s="13">
        <v>598</v>
      </c>
      <c r="B93" s="47" t="s">
        <v>101</v>
      </c>
      <c r="C93" s="10">
        <f>VLOOKUP(A93,[3]发放表!$A:$G,7,0)</f>
        <v>2117.8</v>
      </c>
      <c r="D93" s="24"/>
      <c r="E93" s="16"/>
      <c r="F93" s="16"/>
      <c r="G93" s="16">
        <f t="shared" si="4"/>
        <v>0</v>
      </c>
      <c r="H93" s="16">
        <f t="shared" si="5"/>
        <v>0</v>
      </c>
      <c r="I93" s="12">
        <f>VLOOKUP(A93,[4]各门店任务!$B:$AW,48,0)</f>
        <v>246.7</v>
      </c>
      <c r="J93" s="4">
        <f t="shared" si="6"/>
        <v>2364.5</v>
      </c>
      <c r="K93" s="4">
        <f t="shared" si="7"/>
        <v>2364.5</v>
      </c>
    </row>
    <row r="94" s="3" customFormat="1" spans="1:11">
      <c r="A94" s="13">
        <v>706</v>
      </c>
      <c r="B94" s="47" t="s">
        <v>102</v>
      </c>
      <c r="C94" s="10">
        <f>VLOOKUP(A94,[3]发放表!$A:$G,7,0)</f>
        <v>2517.4</v>
      </c>
      <c r="D94" s="24"/>
      <c r="E94" s="16"/>
      <c r="F94" s="16"/>
      <c r="G94" s="16">
        <f t="shared" si="4"/>
        <v>0</v>
      </c>
      <c r="H94" s="16">
        <f t="shared" si="5"/>
        <v>0</v>
      </c>
      <c r="I94" s="12">
        <f>VLOOKUP(A94,[4]各门店任务!$B:$AW,48,0)</f>
        <v>981.8</v>
      </c>
      <c r="J94" s="4">
        <f t="shared" si="6"/>
        <v>3499.2</v>
      </c>
      <c r="K94" s="4">
        <f t="shared" si="7"/>
        <v>3499.2</v>
      </c>
    </row>
    <row r="95" s="3" customFormat="1" spans="1:11">
      <c r="A95" s="13">
        <v>740</v>
      </c>
      <c r="B95" s="47" t="s">
        <v>103</v>
      </c>
      <c r="C95" s="10">
        <f>VLOOKUP(A95,[3]发放表!$A:$G,7,0)</f>
        <v>1554.8</v>
      </c>
      <c r="D95" s="16"/>
      <c r="E95" s="16"/>
      <c r="F95" s="16"/>
      <c r="G95" s="16">
        <f t="shared" si="4"/>
        <v>0</v>
      </c>
      <c r="H95" s="16">
        <f t="shared" si="5"/>
        <v>0</v>
      </c>
      <c r="I95" s="12">
        <f>VLOOKUP(A95,[4]各门店任务!$B:$AW,48,0)</f>
        <v>466.3</v>
      </c>
      <c r="J95" s="4">
        <f t="shared" si="6"/>
        <v>2021.1</v>
      </c>
      <c r="K95" s="4">
        <f t="shared" si="7"/>
        <v>2021.1</v>
      </c>
    </row>
    <row r="96" s="3" customFormat="1" spans="1:11">
      <c r="A96" s="20"/>
      <c r="B96" s="44" t="s">
        <v>104</v>
      </c>
      <c r="C96" s="10"/>
      <c r="D96" s="18"/>
      <c r="E96" s="18"/>
      <c r="F96" s="18"/>
      <c r="G96" s="18">
        <f t="shared" si="4"/>
        <v>0</v>
      </c>
      <c r="H96" s="18">
        <f t="shared" si="5"/>
        <v>0</v>
      </c>
      <c r="I96" s="12"/>
      <c r="J96" s="42">
        <f t="shared" si="6"/>
        <v>0</v>
      </c>
      <c r="K96" s="42">
        <f t="shared" si="7"/>
        <v>0</v>
      </c>
    </row>
    <row r="97" s="3" customFormat="1" spans="1:11">
      <c r="A97" s="13">
        <v>710</v>
      </c>
      <c r="B97" s="47" t="s">
        <v>105</v>
      </c>
      <c r="C97" s="10">
        <f>VLOOKUP(A97,[3]发放表!$A:$G,7,0)</f>
        <v>1251.8</v>
      </c>
      <c r="D97" s="16"/>
      <c r="E97" s="16"/>
      <c r="F97" s="16"/>
      <c r="G97" s="16">
        <f t="shared" si="4"/>
        <v>0</v>
      </c>
      <c r="H97" s="16">
        <f t="shared" si="5"/>
        <v>0</v>
      </c>
      <c r="I97" s="12">
        <f>VLOOKUP(A97,[4]各门店任务!$B:$AW,48,0)</f>
        <v>12.9</v>
      </c>
      <c r="J97" s="4">
        <f t="shared" si="6"/>
        <v>1264.7</v>
      </c>
      <c r="K97" s="4">
        <f t="shared" si="7"/>
        <v>1264.7</v>
      </c>
    </row>
    <row r="98" s="3" customFormat="1" spans="1:11">
      <c r="A98" s="20"/>
      <c r="B98" s="44" t="s">
        <v>106</v>
      </c>
      <c r="C98" s="10"/>
      <c r="D98" s="18"/>
      <c r="E98" s="18"/>
      <c r="F98" s="18"/>
      <c r="G98" s="18">
        <f t="shared" si="4"/>
        <v>0</v>
      </c>
      <c r="H98" s="18">
        <f t="shared" si="5"/>
        <v>0</v>
      </c>
      <c r="I98" s="12"/>
      <c r="J98" s="42">
        <f t="shared" si="6"/>
        <v>0</v>
      </c>
      <c r="K98" s="42">
        <f t="shared" si="7"/>
        <v>0</v>
      </c>
    </row>
    <row r="99" s="3" customFormat="1" spans="1:11">
      <c r="A99" s="13">
        <v>709</v>
      </c>
      <c r="B99" s="47" t="s">
        <v>107</v>
      </c>
      <c r="C99" s="10">
        <f>VLOOKUP(A99,[3]发放表!$A:$G,7,0)</f>
        <v>1930.9</v>
      </c>
      <c r="D99" s="16"/>
      <c r="E99" s="16"/>
      <c r="F99" s="16"/>
      <c r="G99" s="16">
        <f t="shared" si="4"/>
        <v>0</v>
      </c>
      <c r="H99" s="16">
        <f t="shared" si="5"/>
        <v>0</v>
      </c>
      <c r="I99" s="12">
        <f>VLOOKUP(A99,[4]各门店任务!$B:$AW,48,0)</f>
        <v>303.6</v>
      </c>
      <c r="J99" s="4">
        <f t="shared" si="6"/>
        <v>2234.5</v>
      </c>
      <c r="K99" s="4">
        <f t="shared" si="7"/>
        <v>2234.5</v>
      </c>
    </row>
    <row r="100" s="3" customFormat="1" spans="1:11">
      <c r="A100" s="13">
        <v>714</v>
      </c>
      <c r="B100" s="47" t="s">
        <v>108</v>
      </c>
      <c r="C100" s="10">
        <f>VLOOKUP(A100,[3]发放表!$A:$G,7,0)</f>
        <v>1039.9</v>
      </c>
      <c r="D100" s="24"/>
      <c r="E100" s="16"/>
      <c r="F100" s="16"/>
      <c r="G100" s="16">
        <f t="shared" si="4"/>
        <v>0</v>
      </c>
      <c r="H100" s="16">
        <f t="shared" si="5"/>
        <v>0</v>
      </c>
      <c r="I100" s="12">
        <f>VLOOKUP(A100,[4]各门店任务!$B:$AW,48,0)</f>
        <v>747.9</v>
      </c>
      <c r="J100" s="4">
        <f t="shared" si="6"/>
        <v>1787.8</v>
      </c>
      <c r="K100" s="4">
        <f t="shared" si="7"/>
        <v>1787.8</v>
      </c>
    </row>
    <row r="101" s="3" customFormat="1" spans="1:11">
      <c r="A101" s="13">
        <v>713</v>
      </c>
      <c r="B101" s="47" t="s">
        <v>109</v>
      </c>
      <c r="C101" s="10">
        <f>VLOOKUP(A101,[3]发放表!$A:$G,7,0)</f>
        <v>1947.2</v>
      </c>
      <c r="D101" s="24"/>
      <c r="E101" s="16"/>
      <c r="F101" s="16"/>
      <c r="G101" s="16">
        <f t="shared" si="4"/>
        <v>0</v>
      </c>
      <c r="H101" s="16">
        <f t="shared" si="5"/>
        <v>0</v>
      </c>
      <c r="I101" s="12">
        <f>VLOOKUP(A101,[4]各门店任务!$B:$AW,48,0)</f>
        <v>278.7</v>
      </c>
      <c r="J101" s="4">
        <f t="shared" si="6"/>
        <v>2225.9</v>
      </c>
      <c r="K101" s="4">
        <f t="shared" si="7"/>
        <v>2225.9</v>
      </c>
    </row>
    <row r="102" s="3" customFormat="1" spans="1:11">
      <c r="A102" s="13">
        <v>715</v>
      </c>
      <c r="B102" s="47" t="s">
        <v>110</v>
      </c>
      <c r="C102" s="10">
        <f>VLOOKUP(A102,[3]发放表!$A:$G,7,0)</f>
        <v>626.1</v>
      </c>
      <c r="D102" s="16"/>
      <c r="E102" s="16"/>
      <c r="F102" s="16"/>
      <c r="G102" s="16">
        <f t="shared" si="4"/>
        <v>0</v>
      </c>
      <c r="H102" s="16">
        <f t="shared" si="5"/>
        <v>0</v>
      </c>
      <c r="I102" s="12">
        <f>VLOOKUP(A102,[4]各门店任务!$B:$AW,48,0)</f>
        <v>27.9</v>
      </c>
      <c r="J102" s="4">
        <f t="shared" si="6"/>
        <v>654</v>
      </c>
      <c r="K102" s="4">
        <f t="shared" si="7"/>
        <v>654</v>
      </c>
    </row>
    <row r="103" s="3" customFormat="1" spans="1:11">
      <c r="A103" s="13">
        <v>712</v>
      </c>
      <c r="B103" s="48" t="s">
        <v>111</v>
      </c>
      <c r="C103" s="10">
        <f>VLOOKUP(A103,[3]发放表!$A:$G,7,0)</f>
        <v>5615.4</v>
      </c>
      <c r="D103" s="15"/>
      <c r="E103" s="16"/>
      <c r="F103" s="16"/>
      <c r="G103" s="16">
        <f t="shared" si="4"/>
        <v>0</v>
      </c>
      <c r="H103" s="16">
        <f t="shared" si="5"/>
        <v>0</v>
      </c>
      <c r="I103" s="12">
        <f>VLOOKUP(A103,[4]各门店任务!$B:$AW,48,0)</f>
        <v>1371.6</v>
      </c>
      <c r="J103" s="4">
        <f t="shared" si="6"/>
        <v>6987</v>
      </c>
      <c r="K103" s="4">
        <f t="shared" si="7"/>
        <v>6987</v>
      </c>
    </row>
    <row r="104" s="3" customFormat="1" spans="1:11">
      <c r="A104" s="13">
        <v>717</v>
      </c>
      <c r="B104" s="47" t="s">
        <v>112</v>
      </c>
      <c r="C104" s="10">
        <f>VLOOKUP(A104,[3]发放表!$A:$G,7,0)</f>
        <v>2696.3</v>
      </c>
      <c r="D104" s="24"/>
      <c r="E104" s="16"/>
      <c r="F104" s="16"/>
      <c r="G104" s="16">
        <f t="shared" si="4"/>
        <v>0</v>
      </c>
      <c r="H104" s="16">
        <f t="shared" si="5"/>
        <v>0</v>
      </c>
      <c r="I104" s="12">
        <f>VLOOKUP(A104,[4]各门店任务!$B:$AW,48,0)</f>
        <v>604.1</v>
      </c>
      <c r="J104" s="4">
        <f t="shared" si="6"/>
        <v>3300.4</v>
      </c>
      <c r="K104" s="4">
        <f t="shared" si="7"/>
        <v>3300.4</v>
      </c>
    </row>
    <row r="105" s="3" customFormat="1" spans="1:11">
      <c r="A105" s="13">
        <v>721</v>
      </c>
      <c r="B105" s="47" t="s">
        <v>113</v>
      </c>
      <c r="C105" s="10">
        <f>VLOOKUP(A105,[3]发放表!$A:$G,7,0)</f>
        <v>2202.5</v>
      </c>
      <c r="D105" s="24"/>
      <c r="E105" s="16"/>
      <c r="F105" s="16"/>
      <c r="G105" s="16">
        <f t="shared" si="4"/>
        <v>0</v>
      </c>
      <c r="H105" s="16">
        <f t="shared" si="5"/>
        <v>0</v>
      </c>
      <c r="I105" s="12">
        <f>VLOOKUP(A105,[4]各门店任务!$B:$AW,48,0)</f>
        <v>388.2</v>
      </c>
      <c r="J105" s="4">
        <f t="shared" si="6"/>
        <v>2590.7</v>
      </c>
      <c r="K105" s="4">
        <f t="shared" si="7"/>
        <v>2590.7</v>
      </c>
    </row>
    <row r="106" s="3" customFormat="1" spans="1:11">
      <c r="A106" s="13">
        <v>726</v>
      </c>
      <c r="B106" s="47" t="s">
        <v>114</v>
      </c>
      <c r="C106" s="10">
        <f>VLOOKUP(A106,[3]发放表!$A:$G,7,0)</f>
        <v>3016</v>
      </c>
      <c r="D106" s="16"/>
      <c r="E106" s="16"/>
      <c r="F106" s="16"/>
      <c r="G106" s="16">
        <f t="shared" si="4"/>
        <v>0</v>
      </c>
      <c r="H106" s="16">
        <f t="shared" si="5"/>
        <v>0</v>
      </c>
      <c r="I106" s="12">
        <f>VLOOKUP(A106,[4]各门店任务!$B:$AW,48,0)</f>
        <v>1061.4</v>
      </c>
      <c r="J106" s="4">
        <f t="shared" si="6"/>
        <v>4077.4</v>
      </c>
      <c r="K106" s="4">
        <f t="shared" si="7"/>
        <v>4077.4</v>
      </c>
    </row>
    <row r="107" s="3" customFormat="1" spans="1:11">
      <c r="A107" s="13">
        <v>720</v>
      </c>
      <c r="B107" s="47" t="s">
        <v>115</v>
      </c>
      <c r="C107" s="10">
        <f>VLOOKUP(A107,[3]发放表!$A:$G,7,0)</f>
        <v>1852.5</v>
      </c>
      <c r="D107" s="16"/>
      <c r="E107" s="16"/>
      <c r="F107" s="16"/>
      <c r="G107" s="16">
        <f t="shared" si="4"/>
        <v>0</v>
      </c>
      <c r="H107" s="16">
        <f t="shared" si="5"/>
        <v>0</v>
      </c>
      <c r="I107" s="12">
        <f>VLOOKUP(A107,[4]各门店任务!$B:$AW,48,0)</f>
        <v>221.6</v>
      </c>
      <c r="J107" s="4">
        <f t="shared" si="6"/>
        <v>2074.1</v>
      </c>
      <c r="K107" s="4">
        <f t="shared" si="7"/>
        <v>2074.1</v>
      </c>
    </row>
    <row r="108" s="3" customFormat="1" spans="1:11">
      <c r="A108" s="13">
        <v>716</v>
      </c>
      <c r="B108" s="47" t="s">
        <v>116</v>
      </c>
      <c r="C108" s="10">
        <f>VLOOKUP(A108,[3]发放表!$A:$G,7,0)</f>
        <v>1571.9</v>
      </c>
      <c r="D108" s="16"/>
      <c r="E108" s="16"/>
      <c r="F108" s="16"/>
      <c r="G108" s="16">
        <f t="shared" si="4"/>
        <v>0</v>
      </c>
      <c r="H108" s="16">
        <f t="shared" si="5"/>
        <v>0</v>
      </c>
      <c r="I108" s="12">
        <f>VLOOKUP(A108,[4]各门店任务!$B:$AW,48,0)</f>
        <v>1070.7</v>
      </c>
      <c r="J108" s="4">
        <f t="shared" si="6"/>
        <v>2642.6</v>
      </c>
      <c r="K108" s="4">
        <f t="shared" si="7"/>
        <v>2642.6</v>
      </c>
    </row>
    <row r="109" s="3" customFormat="1" spans="1:11">
      <c r="A109" s="13">
        <v>718</v>
      </c>
      <c r="B109" s="47" t="s">
        <v>117</v>
      </c>
      <c r="C109" s="10">
        <f>VLOOKUP(A109,[3]发放表!$A:$G,7,0)</f>
        <v>881.5</v>
      </c>
      <c r="D109" s="16"/>
      <c r="E109" s="16"/>
      <c r="F109" s="16"/>
      <c r="G109" s="16">
        <f t="shared" si="4"/>
        <v>0</v>
      </c>
      <c r="H109" s="16">
        <f t="shared" si="5"/>
        <v>0</v>
      </c>
      <c r="I109" s="12">
        <f>VLOOKUP(A109,[4]各门店任务!$B:$AW,48,0)</f>
        <v>92.3</v>
      </c>
      <c r="J109" s="4">
        <f t="shared" si="6"/>
        <v>973.8</v>
      </c>
      <c r="K109" s="4">
        <f t="shared" si="7"/>
        <v>973.8</v>
      </c>
    </row>
    <row r="110" s="3" customFormat="1" spans="1:11">
      <c r="A110" s="13">
        <v>734</v>
      </c>
      <c r="B110" s="47" t="s">
        <v>118</v>
      </c>
      <c r="C110" s="10">
        <f>VLOOKUP(A110,[3]发放表!$A:$G,7,0)</f>
        <v>2793.8</v>
      </c>
      <c r="D110" s="16"/>
      <c r="E110" s="16"/>
      <c r="F110" s="16"/>
      <c r="G110" s="16">
        <f t="shared" si="4"/>
        <v>0</v>
      </c>
      <c r="H110" s="16">
        <f t="shared" si="5"/>
        <v>0</v>
      </c>
      <c r="I110" s="12">
        <f>VLOOKUP(A110,[4]各门店任务!$B:$AW,48,0)</f>
        <v>334.3</v>
      </c>
      <c r="J110" s="4">
        <f t="shared" si="6"/>
        <v>3128.1</v>
      </c>
      <c r="K110" s="4">
        <f t="shared" si="7"/>
        <v>3128.1</v>
      </c>
    </row>
    <row r="111" s="3" customFormat="1" spans="1:11">
      <c r="A111" s="13">
        <v>719</v>
      </c>
      <c r="B111" s="47" t="s">
        <v>119</v>
      </c>
      <c r="C111" s="10">
        <f>VLOOKUP(A111,[3]发放表!$A:$G,7,0)</f>
        <v>3973</v>
      </c>
      <c r="D111" s="16"/>
      <c r="E111" s="16"/>
      <c r="F111" s="16"/>
      <c r="G111" s="16">
        <f t="shared" si="4"/>
        <v>0</v>
      </c>
      <c r="H111" s="16">
        <f t="shared" si="5"/>
        <v>0</v>
      </c>
      <c r="I111" s="12">
        <f>VLOOKUP(A111,[4]各门店任务!$B:$AW,48,0)</f>
        <v>755.8</v>
      </c>
      <c r="J111" s="4">
        <f t="shared" si="6"/>
        <v>4728.8</v>
      </c>
      <c r="K111" s="4">
        <f t="shared" si="7"/>
        <v>4728.8</v>
      </c>
    </row>
    <row r="112" s="3" customFormat="1" spans="1:11">
      <c r="A112" s="13">
        <v>724</v>
      </c>
      <c r="B112" s="48" t="s">
        <v>120</v>
      </c>
      <c r="C112" s="10">
        <f>VLOOKUP(A112,[3]发放表!$A:$G,7,0)</f>
        <v>3003.6</v>
      </c>
      <c r="D112" s="24"/>
      <c r="E112" s="15"/>
      <c r="F112" s="16"/>
      <c r="G112" s="16">
        <f t="shared" si="4"/>
        <v>0</v>
      </c>
      <c r="H112" s="16">
        <f t="shared" si="5"/>
        <v>0</v>
      </c>
      <c r="I112" s="12">
        <f>VLOOKUP(A112,[4]各门店任务!$B:$AW,48,0)</f>
        <v>634.4</v>
      </c>
      <c r="J112" s="4">
        <f t="shared" si="6"/>
        <v>3638</v>
      </c>
      <c r="K112" s="4">
        <f t="shared" si="7"/>
        <v>3638</v>
      </c>
    </row>
    <row r="113" s="3" customFormat="1" spans="1:11">
      <c r="A113" s="17">
        <v>731</v>
      </c>
      <c r="B113" s="44" t="s">
        <v>121</v>
      </c>
      <c r="C113" s="10"/>
      <c r="D113" s="35"/>
      <c r="E113" s="18"/>
      <c r="F113" s="18"/>
      <c r="G113" s="18">
        <f t="shared" si="4"/>
        <v>0</v>
      </c>
      <c r="H113" s="18">
        <f t="shared" si="5"/>
        <v>0</v>
      </c>
      <c r="I113" s="12"/>
      <c r="J113" s="42">
        <f t="shared" si="6"/>
        <v>0</v>
      </c>
      <c r="K113" s="42">
        <f t="shared" si="7"/>
        <v>0</v>
      </c>
    </row>
    <row r="114" s="3" customFormat="1" spans="1:11">
      <c r="A114" s="20"/>
      <c r="B114" s="44" t="s">
        <v>122</v>
      </c>
      <c r="C114" s="10"/>
      <c r="D114" s="18"/>
      <c r="E114" s="18"/>
      <c r="F114" s="18"/>
      <c r="G114" s="18">
        <f t="shared" si="4"/>
        <v>0</v>
      </c>
      <c r="H114" s="18">
        <f t="shared" si="5"/>
        <v>0</v>
      </c>
      <c r="I114" s="12"/>
      <c r="J114" s="42">
        <f t="shared" si="6"/>
        <v>0</v>
      </c>
      <c r="K114" s="42">
        <f t="shared" si="7"/>
        <v>0</v>
      </c>
    </row>
    <row r="115" s="3" customFormat="1" spans="1:11">
      <c r="A115" s="13">
        <v>723</v>
      </c>
      <c r="B115" s="47" t="s">
        <v>123</v>
      </c>
      <c r="C115" s="10">
        <f>VLOOKUP(A115,[3]发放表!$A:$G,7,0)</f>
        <v>1647.6</v>
      </c>
      <c r="D115" s="24"/>
      <c r="E115" s="16"/>
      <c r="F115" s="16"/>
      <c r="G115" s="16">
        <f t="shared" si="4"/>
        <v>0</v>
      </c>
      <c r="H115" s="16">
        <f t="shared" si="5"/>
        <v>0</v>
      </c>
      <c r="I115" s="12">
        <f>VLOOKUP(A115,[4]各门店任务!$B:$AW,48,0)</f>
        <v>263.2</v>
      </c>
      <c r="J115" s="4">
        <f t="shared" si="6"/>
        <v>1910.8</v>
      </c>
      <c r="K115" s="4">
        <f t="shared" si="7"/>
        <v>1910.8</v>
      </c>
    </row>
    <row r="116" s="3" customFormat="1" spans="1:11">
      <c r="A116" s="13">
        <v>737</v>
      </c>
      <c r="B116" s="47" t="s">
        <v>124</v>
      </c>
      <c r="C116" s="10">
        <f>VLOOKUP(A116,[3]发放表!$A:$G,7,0)</f>
        <v>1492.7</v>
      </c>
      <c r="D116" s="16"/>
      <c r="E116" s="16"/>
      <c r="F116" s="16"/>
      <c r="G116" s="16">
        <f t="shared" si="4"/>
        <v>0</v>
      </c>
      <c r="H116" s="16">
        <f t="shared" si="5"/>
        <v>0</v>
      </c>
      <c r="I116" s="12">
        <f>VLOOKUP(A116,[4]各门店任务!$B:$AW,48,0)</f>
        <v>193.3</v>
      </c>
      <c r="J116" s="4">
        <f t="shared" si="6"/>
        <v>1686</v>
      </c>
      <c r="K116" s="4">
        <f t="shared" si="7"/>
        <v>1686</v>
      </c>
    </row>
    <row r="117" s="3" customFormat="1" spans="1:11">
      <c r="A117" s="13">
        <v>732</v>
      </c>
      <c r="B117" s="47" t="s">
        <v>125</v>
      </c>
      <c r="C117" s="10">
        <f>VLOOKUP(A117,[3]发放表!$A:$G,7,0)</f>
        <v>1016</v>
      </c>
      <c r="D117" s="16"/>
      <c r="E117" s="16"/>
      <c r="F117" s="16"/>
      <c r="G117" s="16">
        <f t="shared" si="4"/>
        <v>0</v>
      </c>
      <c r="H117" s="16">
        <f t="shared" si="5"/>
        <v>0</v>
      </c>
      <c r="I117" s="12">
        <f>VLOOKUP(A117,[4]各门店任务!$B:$AW,48,0)</f>
        <v>135.4</v>
      </c>
      <c r="J117" s="4">
        <f t="shared" si="6"/>
        <v>1151.4</v>
      </c>
      <c r="K117" s="4">
        <f t="shared" si="7"/>
        <v>1151.4</v>
      </c>
    </row>
    <row r="118" s="3" customFormat="1" spans="1:11">
      <c r="A118" s="49">
        <v>727</v>
      </c>
      <c r="B118" s="50" t="s">
        <v>126</v>
      </c>
      <c r="C118" s="10">
        <f>VLOOKUP(A118,[3]发放表!$A:$G,7,0)</f>
        <v>1228</v>
      </c>
      <c r="D118" s="51"/>
      <c r="E118" s="51"/>
      <c r="F118" s="51"/>
      <c r="G118" s="51">
        <f t="shared" si="4"/>
        <v>0</v>
      </c>
      <c r="H118" s="51">
        <f t="shared" si="5"/>
        <v>0</v>
      </c>
      <c r="I118" s="12">
        <f>VLOOKUP(A118,[4]各门店任务!$B:$AW,48,0)</f>
        <v>191</v>
      </c>
      <c r="J118" s="4">
        <f t="shared" si="6"/>
        <v>1419</v>
      </c>
      <c r="K118" s="4">
        <f t="shared" si="7"/>
        <v>1419</v>
      </c>
    </row>
    <row r="119" s="3" customFormat="1" spans="1:11">
      <c r="A119" s="20"/>
      <c r="B119" s="44" t="s">
        <v>127</v>
      </c>
      <c r="C119" s="10"/>
      <c r="D119" s="18"/>
      <c r="E119" s="18"/>
      <c r="F119" s="18"/>
      <c r="G119" s="18">
        <f t="shared" si="4"/>
        <v>0</v>
      </c>
      <c r="H119" s="18">
        <f t="shared" si="5"/>
        <v>0</v>
      </c>
      <c r="I119" s="12"/>
      <c r="J119" s="42">
        <f t="shared" si="6"/>
        <v>0</v>
      </c>
      <c r="K119" s="42">
        <f t="shared" si="7"/>
        <v>0</v>
      </c>
    </row>
    <row r="120" s="3" customFormat="1" spans="1:11">
      <c r="A120" s="8">
        <v>730</v>
      </c>
      <c r="B120" s="46" t="s">
        <v>128</v>
      </c>
      <c r="C120" s="10">
        <f>VLOOKUP(A120,[3]发放表!$A:$G,7,0)</f>
        <v>2742.1</v>
      </c>
      <c r="D120" s="12"/>
      <c r="E120" s="12"/>
      <c r="F120" s="12"/>
      <c r="G120" s="12">
        <f t="shared" si="4"/>
        <v>0</v>
      </c>
      <c r="H120" s="12">
        <f t="shared" si="5"/>
        <v>0</v>
      </c>
      <c r="I120" s="12">
        <f>VLOOKUP(A120,[4]各门店任务!$B:$AW,48,0)</f>
        <v>1080.5</v>
      </c>
      <c r="J120" s="4">
        <f t="shared" si="6"/>
        <v>3822.6</v>
      </c>
      <c r="K120" s="4">
        <f t="shared" si="7"/>
        <v>3822.6</v>
      </c>
    </row>
    <row r="121" s="3" customFormat="1" spans="1:11">
      <c r="A121" s="17">
        <v>733</v>
      </c>
      <c r="B121" s="44" t="s">
        <v>129</v>
      </c>
      <c r="C121" s="10"/>
      <c r="D121" s="18"/>
      <c r="E121" s="18"/>
      <c r="F121" s="18"/>
      <c r="G121" s="18">
        <f t="shared" si="4"/>
        <v>0</v>
      </c>
      <c r="H121" s="18">
        <f t="shared" si="5"/>
        <v>0</v>
      </c>
      <c r="I121" s="12"/>
      <c r="J121" s="42">
        <f t="shared" si="6"/>
        <v>0</v>
      </c>
      <c r="K121" s="42">
        <f t="shared" si="7"/>
        <v>0</v>
      </c>
    </row>
    <row r="122" s="3" customFormat="1" spans="1:11">
      <c r="A122" s="13">
        <v>738</v>
      </c>
      <c r="B122" s="47" t="s">
        <v>130</v>
      </c>
      <c r="C122" s="10">
        <f>VLOOKUP(A122,[3]发放表!$A:$G,7,0)</f>
        <v>1710</v>
      </c>
      <c r="D122" s="16"/>
      <c r="E122" s="16"/>
      <c r="F122" s="16"/>
      <c r="G122" s="16">
        <f t="shared" si="4"/>
        <v>0</v>
      </c>
      <c r="H122" s="16">
        <f t="shared" si="5"/>
        <v>0</v>
      </c>
      <c r="I122" s="12">
        <f>VLOOKUP(A122,[4]各门店任务!$B:$AW,48,0)</f>
        <v>259.7</v>
      </c>
      <c r="J122" s="4">
        <f t="shared" si="6"/>
        <v>1969.7</v>
      </c>
      <c r="K122" s="4">
        <f t="shared" si="7"/>
        <v>1969.7</v>
      </c>
    </row>
    <row r="123" s="3" customFormat="1" spans="1:11">
      <c r="A123" s="13">
        <v>743</v>
      </c>
      <c r="B123" s="47" t="s">
        <v>131</v>
      </c>
      <c r="C123" s="10">
        <f>VLOOKUP(A123,[3]发放表!$A:$G,7,0)</f>
        <v>631.2</v>
      </c>
      <c r="D123" s="16"/>
      <c r="E123" s="16"/>
      <c r="F123" s="16"/>
      <c r="G123" s="16">
        <f t="shared" si="4"/>
        <v>0</v>
      </c>
      <c r="H123" s="16">
        <f t="shared" si="5"/>
        <v>0</v>
      </c>
      <c r="I123" s="12">
        <f>VLOOKUP(A123,[4]各门店任务!$B:$AW,48,0)</f>
        <v>80.6</v>
      </c>
      <c r="J123" s="4">
        <f t="shared" si="6"/>
        <v>711.8</v>
      </c>
      <c r="K123" s="4">
        <f t="shared" si="7"/>
        <v>711.8</v>
      </c>
    </row>
    <row r="124" s="3" customFormat="1" spans="1:11">
      <c r="A124" s="13">
        <v>742</v>
      </c>
      <c r="B124" s="52" t="s">
        <v>132</v>
      </c>
      <c r="C124" s="10">
        <f>VLOOKUP(A124,[3]发放表!$A:$G,7,0)</f>
        <v>2490.6</v>
      </c>
      <c r="D124" s="16"/>
      <c r="E124" s="16"/>
      <c r="F124" s="16"/>
      <c r="G124" s="16">
        <f t="shared" si="4"/>
        <v>0</v>
      </c>
      <c r="H124" s="16">
        <f t="shared" si="5"/>
        <v>0</v>
      </c>
      <c r="I124" s="12">
        <f>VLOOKUP(A124,[4]各门店任务!$B:$AW,48,0)</f>
        <v>399.8</v>
      </c>
      <c r="J124" s="4">
        <f t="shared" si="6"/>
        <v>2890.4</v>
      </c>
      <c r="K124" s="4">
        <f t="shared" si="7"/>
        <v>2890.4</v>
      </c>
    </row>
    <row r="125" s="3" customFormat="1" spans="1:11">
      <c r="A125" s="20">
        <v>739</v>
      </c>
      <c r="B125" s="44" t="s">
        <v>133</v>
      </c>
      <c r="C125" s="10"/>
      <c r="D125" s="18"/>
      <c r="E125" s="18"/>
      <c r="F125" s="18"/>
      <c r="G125" s="18">
        <f t="shared" si="4"/>
        <v>0</v>
      </c>
      <c r="H125" s="18">
        <f t="shared" si="5"/>
        <v>0</v>
      </c>
      <c r="I125" s="12"/>
      <c r="J125" s="42">
        <f t="shared" si="6"/>
        <v>0</v>
      </c>
      <c r="K125" s="42">
        <f t="shared" si="7"/>
        <v>0</v>
      </c>
    </row>
    <row r="126" s="3" customFormat="1" spans="1:11">
      <c r="A126" s="13"/>
      <c r="B126" s="23" t="s">
        <v>134</v>
      </c>
      <c r="C126" s="53">
        <f t="shared" ref="C126:J126" si="8">SUM(C4:C125)</f>
        <v>242225.3</v>
      </c>
      <c r="D126" s="16">
        <f t="shared" si="8"/>
        <v>0</v>
      </c>
      <c r="E126" s="16">
        <f t="shared" si="8"/>
        <v>0</v>
      </c>
      <c r="F126" s="16">
        <f t="shared" si="8"/>
        <v>0</v>
      </c>
      <c r="G126" s="16">
        <f t="shared" si="8"/>
        <v>0</v>
      </c>
      <c r="H126" s="16">
        <f t="shared" si="8"/>
        <v>0</v>
      </c>
      <c r="I126" s="16">
        <f t="shared" si="8"/>
        <v>75689.1</v>
      </c>
      <c r="J126" s="16">
        <f t="shared" si="8"/>
        <v>317914.4</v>
      </c>
      <c r="K126" s="4">
        <f>J126-H126</f>
        <v>317914.4</v>
      </c>
    </row>
    <row r="127" s="3" customFormat="1" spans="3:11">
      <c r="C127" s="54"/>
      <c r="E127" s="55">
        <f>D126+E126</f>
        <v>0</v>
      </c>
      <c r="J127" s="56">
        <f>C126+I126</f>
        <v>317914.4</v>
      </c>
      <c r="K127" s="57">
        <f>J127-E127</f>
        <v>317914.4</v>
      </c>
    </row>
    <row r="128" s="1" customFormat="1" spans="1:16384">
      <c r="A128" s="3"/>
      <c r="B128" s="3"/>
      <c r="C128" s="3"/>
      <c r="D128" s="3"/>
      <c r="E128" s="3"/>
      <c r="F128" s="3"/>
      <c r="G128" s="3"/>
      <c r="H128" s="3" t="s">
        <v>135</v>
      </c>
      <c r="I128" s="3" t="s">
        <v>136</v>
      </c>
      <c r="J128" s="4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3" customFormat="1" spans="10:11">
      <c r="J129" s="4"/>
      <c r="K129" s="4"/>
    </row>
    <row r="130" s="1" customFormat="1" spans="1:16384">
      <c r="A130" s="58" t="s">
        <v>137</v>
      </c>
      <c r="B130" s="58"/>
      <c r="C130" s="58"/>
      <c r="D130" s="58"/>
      <c r="E130" s="58"/>
      <c r="F130" s="58"/>
      <c r="G130" s="58"/>
      <c r="H130" s="58"/>
      <c r="I130" s="58"/>
      <c r="J130" s="4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  <c r="XFD130" s="3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ageMargins left="0.75" right="0.75" top="1" bottom="1" header="0.511805555555556" footer="0.511805555555556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2016.1</vt:lpstr>
      <vt:lpstr>2016.2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2016-03-22T05:34:00Z</dcterms:created>
  <dcterms:modified xsi:type="dcterms:W3CDTF">2016-03-31T11:00:19Z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