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114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14210" fullCalcOnLoad="1"/>
</workbook>
</file>

<file path=xl/calcChain.xml><?xml version="1.0" encoding="utf-8"?>
<calcChain xmlns="http://schemas.openxmlformats.org/spreadsheetml/2006/main">
  <c r="K3" i="1"/>
  <c r="Q3"/>
  <c r="K4"/>
  <c r="Q4"/>
  <c r="K5"/>
  <c r="Q5"/>
  <c r="K6"/>
  <c r="Q6"/>
  <c r="K7"/>
  <c r="Q7"/>
  <c r="J3"/>
  <c r="P3"/>
  <c r="J4"/>
  <c r="P4"/>
  <c r="V4"/>
  <c r="J5"/>
  <c r="P5"/>
  <c r="J6"/>
  <c r="P6"/>
  <c r="J7"/>
  <c r="P7"/>
  <c r="I3"/>
  <c r="O3"/>
  <c r="I4"/>
  <c r="O4"/>
  <c r="I5"/>
  <c r="O5"/>
  <c r="U5"/>
  <c r="I6"/>
  <c r="O6"/>
  <c r="I7"/>
  <c r="O7"/>
  <c r="W3"/>
  <c r="W4"/>
  <c r="W5"/>
  <c r="W6"/>
  <c r="W7"/>
  <c r="V3"/>
  <c r="V5"/>
  <c r="V6"/>
  <c r="V7"/>
  <c r="U3"/>
  <c r="U4"/>
  <c r="U6"/>
  <c r="U7"/>
  <c r="A3"/>
  <c r="A4"/>
  <c r="A5"/>
  <c r="A6"/>
  <c r="A7"/>
  <c r="X6"/>
  <c r="X4"/>
  <c r="X7"/>
  <c r="X5"/>
  <c r="X3"/>
</calcChain>
</file>

<file path=xl/sharedStrings.xml><?xml version="1.0" encoding="utf-8"?>
<sst xmlns="http://schemas.openxmlformats.org/spreadsheetml/2006/main" count="36" uniqueCount="18">
  <si>
    <t>修身卡</t>
    <phoneticPr fontId="1" type="noConversion"/>
  </si>
  <si>
    <t>礼贤卡</t>
    <phoneticPr fontId="1" type="noConversion"/>
  </si>
  <si>
    <t>问道卡</t>
    <phoneticPr fontId="1" type="noConversion"/>
  </si>
  <si>
    <t>11.25日前领用储值卡</t>
    <phoneticPr fontId="1" type="noConversion"/>
  </si>
  <si>
    <t>11.26-12.05日前领用储值卡</t>
    <phoneticPr fontId="1" type="noConversion"/>
  </si>
  <si>
    <t>序号</t>
    <phoneticPr fontId="1" type="noConversion"/>
  </si>
  <si>
    <t>门店名称</t>
    <phoneticPr fontId="1" type="noConversion"/>
  </si>
  <si>
    <t>安仁店</t>
  </si>
  <si>
    <t>沙渠店</t>
  </si>
  <si>
    <t>通达店</t>
  </si>
  <si>
    <t>羊安店</t>
  </si>
  <si>
    <t>大邑子龙</t>
  </si>
  <si>
    <t>12.06留存储值卡</t>
    <phoneticPr fontId="1" type="noConversion"/>
  </si>
  <si>
    <t>11.25前销售储值卡</t>
    <phoneticPr fontId="1" type="noConversion"/>
  </si>
  <si>
    <t>单张销售奖励</t>
    <phoneticPr fontId="1" type="noConversion"/>
  </si>
  <si>
    <t>门店奖励</t>
    <phoneticPr fontId="1" type="noConversion"/>
  </si>
  <si>
    <t>小计</t>
    <phoneticPr fontId="1" type="noConversion"/>
  </si>
  <si>
    <t>领用合计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</si>
</sst>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"/>
  <sheetViews>
    <sheetView tabSelected="1" workbookViewId="0">
      <pane ySplit="2" topLeftCell="A3" activePane="bottomLeft" state="frozen"/>
      <selection pane="bottomLeft" activeCell="H18" sqref="H17:H18"/>
    </sheetView>
  </sheetViews>
  <sheetFormatPr defaultRowHeight="12"/>
  <cols>
    <col min="1" max="1" width="6.25" style="1" customWidth="1"/>
    <col min="2" max="2" width="10.375" style="1" customWidth="1"/>
    <col min="3" max="3" width="6" style="1" customWidth="1"/>
    <col min="4" max="4" width="6.25" style="1" customWidth="1"/>
    <col min="5" max="5" width="8" style="1" customWidth="1"/>
    <col min="6" max="6" width="5.625" style="1" customWidth="1"/>
    <col min="7" max="11" width="5.875" style="1" customWidth="1"/>
    <col min="12" max="12" width="7.5" style="8" customWidth="1"/>
    <col min="13" max="13" width="7.625" style="8" customWidth="1"/>
    <col min="14" max="14" width="6.125" style="8" customWidth="1"/>
    <col min="15" max="16" width="7.875" style="6" customWidth="1"/>
    <col min="17" max="17" width="7.375" style="6" customWidth="1"/>
    <col min="18" max="18" width="7.125" style="1" customWidth="1"/>
    <col min="19" max="19" width="6" style="1" customWidth="1"/>
    <col min="20" max="20" width="6.375" style="1" customWidth="1"/>
    <col min="21" max="22" width="7.5" style="1" customWidth="1"/>
    <col min="23" max="23" width="7" style="1" customWidth="1"/>
    <col min="24" max="24" width="7.5" style="1" customWidth="1"/>
    <col min="25" max="16384" width="9" style="1"/>
  </cols>
  <sheetData>
    <row r="1" spans="1:24" s="3" customFormat="1" ht="43.5" customHeight="1">
      <c r="A1" s="23" t="s">
        <v>5</v>
      </c>
      <c r="B1" s="21" t="s">
        <v>6</v>
      </c>
      <c r="C1" s="9" t="s">
        <v>3</v>
      </c>
      <c r="D1" s="10"/>
      <c r="E1" s="11"/>
      <c r="F1" s="12" t="s">
        <v>4</v>
      </c>
      <c r="G1" s="13"/>
      <c r="H1" s="14"/>
      <c r="I1" s="12" t="s">
        <v>17</v>
      </c>
      <c r="J1" s="13"/>
      <c r="K1" s="14"/>
      <c r="L1" s="15" t="s">
        <v>12</v>
      </c>
      <c r="M1" s="16"/>
      <c r="N1" s="17"/>
      <c r="O1" s="18" t="s">
        <v>13</v>
      </c>
      <c r="P1" s="19"/>
      <c r="Q1" s="20"/>
      <c r="R1" s="9" t="s">
        <v>14</v>
      </c>
      <c r="S1" s="10"/>
      <c r="T1" s="11"/>
      <c r="U1" s="9" t="s">
        <v>15</v>
      </c>
      <c r="V1" s="10"/>
      <c r="W1" s="10"/>
      <c r="X1" s="11"/>
    </row>
    <row r="2" spans="1:24">
      <c r="A2" s="24"/>
      <c r="B2" s="22"/>
      <c r="C2" s="2" t="s">
        <v>0</v>
      </c>
      <c r="D2" s="2" t="s">
        <v>1</v>
      </c>
      <c r="E2" s="2" t="s">
        <v>2</v>
      </c>
      <c r="F2" s="2" t="s">
        <v>0</v>
      </c>
      <c r="G2" s="2" t="s">
        <v>1</v>
      </c>
      <c r="H2" s="2" t="s">
        <v>2</v>
      </c>
      <c r="I2" s="2" t="s">
        <v>0</v>
      </c>
      <c r="J2" s="2" t="s">
        <v>1</v>
      </c>
      <c r="K2" s="2" t="s">
        <v>2</v>
      </c>
      <c r="L2" s="7" t="s">
        <v>0</v>
      </c>
      <c r="M2" s="7" t="s">
        <v>1</v>
      </c>
      <c r="N2" s="7" t="s">
        <v>2</v>
      </c>
      <c r="O2" s="5" t="s">
        <v>0</v>
      </c>
      <c r="P2" s="5" t="s">
        <v>1</v>
      </c>
      <c r="Q2" s="5" t="s">
        <v>2</v>
      </c>
      <c r="R2" s="2" t="s">
        <v>0</v>
      </c>
      <c r="S2" s="2" t="s">
        <v>1</v>
      </c>
      <c r="T2" s="2" t="s">
        <v>2</v>
      </c>
      <c r="U2" s="2" t="s">
        <v>0</v>
      </c>
      <c r="V2" s="2" t="s">
        <v>1</v>
      </c>
      <c r="W2" s="2" t="s">
        <v>2</v>
      </c>
      <c r="X2" s="2" t="s">
        <v>16</v>
      </c>
    </row>
    <row r="3" spans="1:24">
      <c r="A3" s="2" t="e">
        <f>1+#REF!</f>
        <v>#REF!</v>
      </c>
      <c r="B3" s="2" t="s">
        <v>7</v>
      </c>
      <c r="C3" s="2">
        <v>110</v>
      </c>
      <c r="D3" s="2">
        <v>65</v>
      </c>
      <c r="E3" s="2">
        <v>18</v>
      </c>
      <c r="F3" s="2">
        <v>30</v>
      </c>
      <c r="G3" s="2">
        <v>20</v>
      </c>
      <c r="H3" s="2">
        <v>10</v>
      </c>
      <c r="I3" s="2">
        <f t="shared" ref="I3:K7" si="0">C3+F3</f>
        <v>140</v>
      </c>
      <c r="J3" s="2">
        <f t="shared" si="0"/>
        <v>85</v>
      </c>
      <c r="K3" s="2">
        <f t="shared" si="0"/>
        <v>28</v>
      </c>
      <c r="L3" s="4">
        <v>77</v>
      </c>
      <c r="M3" s="4">
        <v>42</v>
      </c>
      <c r="N3" s="4">
        <v>19</v>
      </c>
      <c r="O3" s="5">
        <f t="shared" ref="O3:Q7" si="1">I3-L3-F3</f>
        <v>33</v>
      </c>
      <c r="P3" s="5">
        <f t="shared" si="1"/>
        <v>23</v>
      </c>
      <c r="Q3" s="5">
        <f t="shared" si="1"/>
        <v>-1</v>
      </c>
      <c r="R3" s="2">
        <v>5</v>
      </c>
      <c r="S3" s="2">
        <v>10</v>
      </c>
      <c r="T3" s="2">
        <v>20</v>
      </c>
      <c r="U3" s="2">
        <f t="shared" ref="U3:W7" si="2">O3*R3</f>
        <v>165</v>
      </c>
      <c r="V3" s="2">
        <f t="shared" si="2"/>
        <v>230</v>
      </c>
      <c r="W3" s="2">
        <f t="shared" si="2"/>
        <v>-20</v>
      </c>
      <c r="X3" s="2">
        <f>U3+V3+W3</f>
        <v>375</v>
      </c>
    </row>
    <row r="4" spans="1:24">
      <c r="A4" s="2" t="e">
        <f>1+A3</f>
        <v>#REF!</v>
      </c>
      <c r="B4" s="2" t="s">
        <v>8</v>
      </c>
      <c r="C4" s="2">
        <v>95</v>
      </c>
      <c r="D4" s="2">
        <v>32</v>
      </c>
      <c r="E4" s="2">
        <v>1</v>
      </c>
      <c r="F4" s="2">
        <v>30</v>
      </c>
      <c r="G4" s="2">
        <v>20</v>
      </c>
      <c r="H4" s="2">
        <v>5</v>
      </c>
      <c r="I4" s="2">
        <f t="shared" si="0"/>
        <v>125</v>
      </c>
      <c r="J4" s="2">
        <f t="shared" si="0"/>
        <v>52</v>
      </c>
      <c r="K4" s="2">
        <f t="shared" si="0"/>
        <v>6</v>
      </c>
      <c r="L4" s="4">
        <v>33</v>
      </c>
      <c r="M4" s="4">
        <v>21</v>
      </c>
      <c r="N4" s="4">
        <v>5</v>
      </c>
      <c r="O4" s="5">
        <f t="shared" si="1"/>
        <v>62</v>
      </c>
      <c r="P4" s="5">
        <f t="shared" si="1"/>
        <v>11</v>
      </c>
      <c r="Q4" s="5">
        <f t="shared" si="1"/>
        <v>-4</v>
      </c>
      <c r="R4" s="2">
        <v>5</v>
      </c>
      <c r="S4" s="2">
        <v>10</v>
      </c>
      <c r="T4" s="2">
        <v>20</v>
      </c>
      <c r="U4" s="2">
        <f t="shared" si="2"/>
        <v>310</v>
      </c>
      <c r="V4" s="2">
        <f t="shared" si="2"/>
        <v>110</v>
      </c>
      <c r="W4" s="2">
        <f t="shared" si="2"/>
        <v>-80</v>
      </c>
      <c r="X4" s="2">
        <f>U4+V4+W4</f>
        <v>340</v>
      </c>
    </row>
    <row r="5" spans="1:24">
      <c r="A5" s="2" t="e">
        <f>1+A4</f>
        <v>#REF!</v>
      </c>
      <c r="B5" s="2" t="s">
        <v>9</v>
      </c>
      <c r="C5" s="2">
        <v>105</v>
      </c>
      <c r="D5" s="2">
        <v>40</v>
      </c>
      <c r="E5" s="2">
        <v>10</v>
      </c>
      <c r="F5" s="2">
        <v>50</v>
      </c>
      <c r="G5" s="2">
        <v>30</v>
      </c>
      <c r="H5" s="2">
        <v>10</v>
      </c>
      <c r="I5" s="2">
        <f t="shared" si="0"/>
        <v>155</v>
      </c>
      <c r="J5" s="2">
        <f t="shared" si="0"/>
        <v>70</v>
      </c>
      <c r="K5" s="2">
        <f t="shared" si="0"/>
        <v>20</v>
      </c>
      <c r="L5" s="4">
        <v>50</v>
      </c>
      <c r="M5" s="4">
        <v>30</v>
      </c>
      <c r="N5" s="4">
        <v>12</v>
      </c>
      <c r="O5" s="5">
        <f t="shared" si="1"/>
        <v>55</v>
      </c>
      <c r="P5" s="5">
        <f t="shared" si="1"/>
        <v>10</v>
      </c>
      <c r="Q5" s="5">
        <f t="shared" si="1"/>
        <v>-2</v>
      </c>
      <c r="R5" s="2">
        <v>5</v>
      </c>
      <c r="S5" s="2">
        <v>10</v>
      </c>
      <c r="T5" s="2">
        <v>20</v>
      </c>
      <c r="U5" s="2">
        <f t="shared" si="2"/>
        <v>275</v>
      </c>
      <c r="V5" s="2">
        <f t="shared" si="2"/>
        <v>100</v>
      </c>
      <c r="W5" s="2">
        <f t="shared" si="2"/>
        <v>-40</v>
      </c>
      <c r="X5" s="2">
        <f>U5+V5+W5</f>
        <v>335</v>
      </c>
    </row>
    <row r="6" spans="1:24">
      <c r="A6" s="2" t="e">
        <f>1+#REF!</f>
        <v>#REF!</v>
      </c>
      <c r="B6" s="2" t="s">
        <v>10</v>
      </c>
      <c r="C6" s="2">
        <v>60</v>
      </c>
      <c r="D6" s="2">
        <v>11</v>
      </c>
      <c r="E6" s="2">
        <v>1</v>
      </c>
      <c r="F6" s="2">
        <v>30</v>
      </c>
      <c r="G6" s="2">
        <v>5</v>
      </c>
      <c r="H6" s="2">
        <v>4</v>
      </c>
      <c r="I6" s="2">
        <f t="shared" si="0"/>
        <v>90</v>
      </c>
      <c r="J6" s="2">
        <f t="shared" si="0"/>
        <v>16</v>
      </c>
      <c r="K6" s="2">
        <f t="shared" si="0"/>
        <v>5</v>
      </c>
      <c r="L6" s="4">
        <v>37</v>
      </c>
      <c r="M6" s="4">
        <v>14</v>
      </c>
      <c r="N6" s="4">
        <v>5</v>
      </c>
      <c r="O6" s="5">
        <f t="shared" si="1"/>
        <v>23</v>
      </c>
      <c r="P6" s="5">
        <f t="shared" si="1"/>
        <v>-3</v>
      </c>
      <c r="Q6" s="5">
        <f t="shared" si="1"/>
        <v>-4</v>
      </c>
      <c r="R6" s="2">
        <v>5</v>
      </c>
      <c r="S6" s="2">
        <v>10</v>
      </c>
      <c r="T6" s="2">
        <v>20</v>
      </c>
      <c r="U6" s="2">
        <f t="shared" si="2"/>
        <v>115</v>
      </c>
      <c r="V6" s="2">
        <f t="shared" si="2"/>
        <v>-30</v>
      </c>
      <c r="W6" s="2">
        <f t="shared" si="2"/>
        <v>-80</v>
      </c>
      <c r="X6" s="2">
        <f>U6+V6+W6</f>
        <v>5</v>
      </c>
    </row>
    <row r="7" spans="1:24">
      <c r="A7" s="2" t="e">
        <f>1+#REF!</f>
        <v>#REF!</v>
      </c>
      <c r="B7" s="2" t="s">
        <v>11</v>
      </c>
      <c r="C7" s="2">
        <v>97</v>
      </c>
      <c r="D7" s="2">
        <v>25</v>
      </c>
      <c r="E7" s="2">
        <v>2</v>
      </c>
      <c r="F7" s="2">
        <v>30</v>
      </c>
      <c r="G7" s="2">
        <v>5</v>
      </c>
      <c r="H7" s="2">
        <v>5</v>
      </c>
      <c r="I7" s="2">
        <f t="shared" si="0"/>
        <v>127</v>
      </c>
      <c r="J7" s="2">
        <f t="shared" si="0"/>
        <v>30</v>
      </c>
      <c r="K7" s="2">
        <f t="shared" si="0"/>
        <v>7</v>
      </c>
      <c r="L7" s="4">
        <v>30</v>
      </c>
      <c r="M7" s="4">
        <v>5</v>
      </c>
      <c r="N7" s="4">
        <v>5</v>
      </c>
      <c r="O7" s="5">
        <f t="shared" si="1"/>
        <v>67</v>
      </c>
      <c r="P7" s="5">
        <f t="shared" si="1"/>
        <v>20</v>
      </c>
      <c r="Q7" s="5">
        <f t="shared" si="1"/>
        <v>-3</v>
      </c>
      <c r="R7" s="2">
        <v>5</v>
      </c>
      <c r="S7" s="2">
        <v>10</v>
      </c>
      <c r="T7" s="2">
        <v>20</v>
      </c>
      <c r="U7" s="2">
        <f t="shared" si="2"/>
        <v>335</v>
      </c>
      <c r="V7" s="2">
        <f t="shared" si="2"/>
        <v>200</v>
      </c>
      <c r="W7" s="2">
        <f t="shared" si="2"/>
        <v>-60</v>
      </c>
      <c r="X7" s="2">
        <f>U7+V7+W7</f>
        <v>475</v>
      </c>
    </row>
  </sheetData>
  <mergeCells count="9">
    <mergeCell ref="B1:B2"/>
    <mergeCell ref="A1:A2"/>
    <mergeCell ref="R1:T1"/>
    <mergeCell ref="U1:X1"/>
    <mergeCell ref="I1:K1"/>
    <mergeCell ref="C1:E1"/>
    <mergeCell ref="F1:H1"/>
    <mergeCell ref="L1:N1"/>
    <mergeCell ref="O1:Q1"/>
  </mergeCells>
  <phoneticPr fontId="1" type="noConversion"/>
  <pageMargins left="0.70866141732283472" right="0.70866141732283472" top="0.31496062992125984" bottom="0.31496062992125984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cp:lastPrinted>2016-12-06T09:51:22Z</cp:lastPrinted>
  <dcterms:created xsi:type="dcterms:W3CDTF">2016-12-06T08:56:08Z</dcterms:created>
  <dcterms:modified xsi:type="dcterms:W3CDTF">2016-12-07T07:00:32Z</dcterms:modified>
</cp:coreProperties>
</file>