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7950"/>
  </bookViews>
  <sheets>
    <sheet name="Sheet1" sheetId="1" r:id="rId1"/>
    <sheet name="Sheet2" sheetId="2" r:id="rId2"/>
  </sheets>
  <definedNames>
    <definedName name="_xlnm._FilterDatabase" localSheetId="0" hidden="1">Sheet1!$A$1:$Q$43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<sst xmlns="http://schemas.openxmlformats.org/spreadsheetml/2006/main" count="145">
  <si>
    <r>
      <rPr>
        <b/>
        <sz val="10"/>
        <rFont val="Arial"/>
        <charset val="134"/>
      </rPr>
      <t xml:space="preserve">                                          </t>
    </r>
    <r>
      <rPr>
        <b/>
        <sz val="10"/>
        <rFont val="宋体"/>
        <charset val="134"/>
      </rPr>
      <t>价格调整申请表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</si>
  <si>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陶伟</t>
    </r>
    <r>
      <rPr>
        <sz val="10"/>
        <rFont val="Arial"/>
        <charset val="134"/>
      </rPr>
      <t xml:space="preserve">                              </t>
    </r>
    <r>
      <rPr>
        <sz val="10"/>
        <rFont val="宋体"/>
        <charset val="134"/>
      </rPr>
      <t>申请日期：</t>
    </r>
    <r>
      <rPr>
        <sz val="10"/>
        <rFont val="Arial"/>
        <charset val="134"/>
      </rPr>
      <t>2016.12.22</t>
    </r>
  </si>
  <si>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</si>
  <si>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134"/>
      </rPr>
      <t>ID</t>
    </r>
  </si>
  <si>
    <t>品名</t>
  </si>
  <si>
    <t>规格</t>
  </si>
  <si>
    <t>产地</t>
  </si>
  <si>
    <t>单位</t>
  </si>
  <si>
    <t>原进价</t>
  </si>
  <si>
    <r>
      <rPr>
        <b/>
        <sz val="10"/>
        <rFont val="宋体"/>
        <charset val="134"/>
      </rPr>
      <t>末次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进价</t>
    </r>
  </si>
  <si>
    <r>
      <rPr>
        <b/>
        <sz val="10"/>
        <rFont val="宋体"/>
        <charset val="134"/>
      </rPr>
      <t>原零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售价</t>
    </r>
  </si>
  <si>
    <r>
      <rPr>
        <b/>
        <sz val="10"/>
        <color rgb="FFFF0000"/>
        <rFont val="宋体"/>
        <charset val="134"/>
      </rPr>
      <t>调整</t>
    </r>
    <r>
      <rPr>
        <b/>
        <sz val="10"/>
        <color rgb="FFFF0000"/>
        <rFont val="Arial"/>
        <charset val="134"/>
      </rPr>
      <t xml:space="preserve">
</t>
    </r>
    <r>
      <rPr>
        <b/>
        <sz val="10"/>
        <color rgb="FFFF0000"/>
        <rFont val="宋体"/>
        <charset val="134"/>
      </rPr>
      <t>零售价</t>
    </r>
  </si>
  <si>
    <r>
      <rPr>
        <b/>
        <sz val="10"/>
        <rFont val="宋体"/>
        <charset val="134"/>
      </rPr>
      <t>原毛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利率</t>
    </r>
  </si>
  <si>
    <r>
      <rPr>
        <b/>
        <sz val="10"/>
        <rFont val="宋体"/>
        <charset val="134"/>
      </rPr>
      <t>调整后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毛利率</t>
    </r>
  </si>
  <si>
    <r>
      <rPr>
        <b/>
        <sz val="10"/>
        <rFont val="宋体"/>
        <charset val="134"/>
      </rPr>
      <t>调整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额度</t>
    </r>
  </si>
  <si>
    <t>调整原因</t>
  </si>
  <si>
    <t>毛利率对比</t>
  </si>
  <si>
    <r>
      <rPr>
        <b/>
        <sz val="10"/>
        <rFont val="宋体"/>
        <charset val="134"/>
      </rPr>
      <t>调整门店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名称</t>
    </r>
  </si>
  <si>
    <t>会员价</t>
  </si>
  <si>
    <t>枸杞</t>
  </si>
  <si>
    <t>180粒 精选特级</t>
  </si>
  <si>
    <t>宁夏</t>
  </si>
  <si>
    <t>10g</t>
  </si>
  <si>
    <t>厂家维价</t>
  </si>
  <si>
    <t>↓</t>
  </si>
  <si>
    <t>所有门店</t>
  </si>
  <si>
    <t>280粒</t>
  </si>
  <si>
    <t>硝酸益康唑喷剂(唯达宁)</t>
  </si>
  <si>
    <t>80ml</t>
  </si>
  <si>
    <t>吉林修正</t>
  </si>
  <si>
    <t>瓶</t>
  </si>
  <si>
    <t>↑</t>
  </si>
  <si>
    <t>华佗再造丸</t>
  </si>
  <si>
    <t>8g*16袋</t>
  </si>
  <si>
    <t>广州白云山奇星</t>
  </si>
  <si>
    <t>盒</t>
  </si>
  <si>
    <t>小儿氨酚黄那敏颗粒</t>
  </si>
  <si>
    <t>3gx10袋</t>
  </si>
  <si>
    <t>葵花药业(重庆)</t>
  </si>
  <si>
    <t>小儿百部止咳糖浆</t>
  </si>
  <si>
    <t>100ml</t>
  </si>
  <si>
    <t>排毒养颜胶囊</t>
  </si>
  <si>
    <t>0.4gx70粒</t>
  </si>
  <si>
    <t>云南盘龙云海</t>
  </si>
  <si>
    <t>小儿七星茶颗粒</t>
  </si>
  <si>
    <t>7gx10袋</t>
  </si>
  <si>
    <t>广州王老吉</t>
  </si>
  <si>
    <t>阿莫西林分散片</t>
  </si>
  <si>
    <t>0.125gx12片x2板</t>
  </si>
  <si>
    <t>西南药业</t>
  </si>
  <si>
    <t>毛利不足</t>
  </si>
  <si>
    <t>痔根断片</t>
  </si>
  <si>
    <t>265mgx20片x4板</t>
  </si>
  <si>
    <t>德国汉堡爱活</t>
  </si>
  <si>
    <t>盐酸哌唑嗪片</t>
  </si>
  <si>
    <t>1mgx100粒</t>
  </si>
  <si>
    <t>上海信谊总厂</t>
  </si>
  <si>
    <t>京万红软膏</t>
  </si>
  <si>
    <t>20g</t>
  </si>
  <si>
    <t>天津达仁堂</t>
  </si>
  <si>
    <t>支</t>
  </si>
  <si>
    <t>十全大补丸</t>
  </si>
  <si>
    <t>200丸(浓缩丸)</t>
  </si>
  <si>
    <t>仲景宛西制药</t>
  </si>
  <si>
    <t>海螵蛸</t>
  </si>
  <si>
    <t>净制</t>
  </si>
  <si>
    <t>浙江</t>
  </si>
  <si>
    <t>赤石脂</t>
  </si>
  <si>
    <t>河南</t>
  </si>
  <si>
    <t>醋没药</t>
  </si>
  <si>
    <t>醋炙</t>
  </si>
  <si>
    <t>进口</t>
  </si>
  <si>
    <t>党参</t>
  </si>
  <si>
    <t>一等选装</t>
  </si>
  <si>
    <t>甘肃</t>
  </si>
  <si>
    <t>kg</t>
  </si>
  <si>
    <t>当归</t>
  </si>
  <si>
    <t>头、净选</t>
  </si>
  <si>
    <t>依马打正红花油</t>
  </si>
  <si>
    <t>25ml</t>
  </si>
  <si>
    <t>香港联华</t>
  </si>
  <si>
    <t>香砂六君丸</t>
  </si>
  <si>
    <t>兰州佛慈</t>
  </si>
  <si>
    <t>烧烫伤膏</t>
  </si>
  <si>
    <t>通化茂祥制药</t>
  </si>
  <si>
    <t>强力枇杷露</t>
  </si>
  <si>
    <t>150ml</t>
  </si>
  <si>
    <t>华润三九（原江西三九）</t>
  </si>
  <si>
    <t>麝香壮骨膏</t>
  </si>
  <si>
    <t>5贴x1袋x20袋</t>
  </si>
  <si>
    <t>阿坝九寨沟</t>
  </si>
  <si>
    <t>桑姜感冒片</t>
  </si>
  <si>
    <t>12片x3板</t>
  </si>
  <si>
    <t>四川好医生攀西</t>
  </si>
  <si>
    <t>煅石决明</t>
  </si>
  <si>
    <t>明煅、粉</t>
  </si>
  <si>
    <t>辽宁</t>
  </si>
  <si>
    <t>供货价上涨</t>
  </si>
  <si>
    <t>茯苓</t>
  </si>
  <si>
    <t>250克（桐君阁牌）</t>
  </si>
  <si>
    <t>云南</t>
  </si>
  <si>
    <t>麸炒苍术</t>
  </si>
  <si>
    <t>10g 麸炒</t>
  </si>
  <si>
    <t>内蒙古</t>
  </si>
  <si>
    <t>袋</t>
  </si>
  <si>
    <t>丝瓜络</t>
  </si>
  <si>
    <t>10g 段</t>
  </si>
  <si>
    <t>四川</t>
  </si>
  <si>
    <t>金钱草颗粒</t>
  </si>
  <si>
    <t>10gx21袋</t>
  </si>
  <si>
    <t>重庆和平</t>
  </si>
  <si>
    <t>少林跌打止痛膏</t>
  </si>
  <si>
    <t>7cmx10cmx8贴</t>
  </si>
  <si>
    <t>佛山德众药业</t>
  </si>
  <si>
    <t>甲硝唑片</t>
  </si>
  <si>
    <t>0.2gx100片</t>
  </si>
  <si>
    <t>武汉远大</t>
  </si>
  <si>
    <t>精制狗皮膏</t>
  </si>
  <si>
    <t>7cmx10cmx4贴</t>
  </si>
  <si>
    <t>健民叶开泰(原武汉健民随州)</t>
  </si>
  <si>
    <t>维生素B1片</t>
  </si>
  <si>
    <t>10mgx100片</t>
  </si>
  <si>
    <t>成都第一药业</t>
  </si>
  <si>
    <t>新疆和田枣</t>
  </si>
  <si>
    <t>500g（二等，五星）</t>
  </si>
  <si>
    <t>成都齐力红</t>
  </si>
  <si>
    <t>供货价下降</t>
  </si>
  <si>
    <t>布林佐胺滴眼液</t>
  </si>
  <si>
    <t>5ml：50mg</t>
  </si>
  <si>
    <t>比利时</t>
  </si>
  <si>
    <t>市场反馈调价</t>
  </si>
  <si>
    <t>蓝芩口服液</t>
  </si>
  <si>
    <t>10mlx12支</t>
  </si>
  <si>
    <t>江苏扬子江</t>
  </si>
  <si>
    <t>连花清瘟颗粒</t>
  </si>
  <si>
    <t>6gx10袋</t>
  </si>
  <si>
    <t>北京以岭药业</t>
  </si>
  <si>
    <t>阿莫西林克拉维酸钾分散片（胜艾）</t>
  </si>
  <si>
    <r>
      <rPr>
        <sz val="10"/>
        <rFont val="Arial"/>
        <charset val="0"/>
      </rPr>
      <t>0.2285gx6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</si>
  <si>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哈药制药总厂</t>
  </si>
  <si>
    <t>艾塞那肽注射液</t>
  </si>
  <si>
    <t>5ug</t>
  </si>
  <si>
    <r>
      <rPr>
        <sz val="10"/>
        <rFont val="宋体"/>
        <charset val="0"/>
      </rPr>
      <t>美国</t>
    </r>
    <r>
      <rPr>
        <sz val="10"/>
        <rFont val="Arial"/>
        <charset val="0"/>
      </rPr>
      <t>Baxter</t>
    </r>
  </si>
  <si>
    <r>
      <rPr>
        <b/>
        <sz val="10"/>
        <rFont val="宋体"/>
        <charset val="134"/>
      </rPr>
      <t>备注：以上品种调价至</t>
    </r>
    <r>
      <rPr>
        <b/>
        <sz val="10"/>
        <rFont val="Arial"/>
        <charset val="134"/>
      </rPr>
      <t>2016.12.27</t>
    </r>
    <r>
      <rPr>
        <b/>
        <sz val="10"/>
        <rFont val="宋体"/>
        <charset val="134"/>
      </rPr>
      <t>日起执行。</t>
    </r>
  </si>
  <si>
    <t xml:space="preserve"> 董事长：                          总经理：                                商品部：                              制表人：黄华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</si>
</sst>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0.00_ "/>
    <numFmt numFmtId="179" formatCode="0.0%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8" fillId="18" borderId="2" applyNumberFormat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3" fillId="0" borderId="0" xfId="0" applyFont="1">
      <alignment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77" fontId="6" fillId="0" borderId="0" xfId="0" applyNumberFormat="1" applyFont="1" applyFill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0" fontId="5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/>
    </xf>
    <xf numFmtId="17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FF00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4"/>
  <sheetViews>
    <sheetView tabSelected="1" workbookViewId="0">
      <pane ySplit="3" topLeftCell="A4" activePane="bottomLeft" state="frozen"/>
      <selection/>
      <selection pane="bottomLeft" activeCell="M5" sqref="M5"/>
    </sheetView>
  </sheetViews>
  <sheetFormatPr defaultColWidth="9" defaultRowHeight="13.5"/>
  <cols>
    <col min="1" max="1" width="4.25" style="5" customWidth="1"/>
    <col min="2" max="2" width="6.375" style="6" customWidth="1"/>
    <col min="3" max="3" width="15.25" style="7" customWidth="1"/>
    <col min="4" max="4" width="14.625" style="7" customWidth="1"/>
    <col min="5" max="5" width="12.75" style="7" customWidth="1"/>
    <col min="6" max="6" width="4.25" style="7" customWidth="1"/>
    <col min="7" max="9" width="6.125" style="7" customWidth="1"/>
    <col min="10" max="10" width="6.125" style="6" customWidth="1"/>
    <col min="11" max="11" width="7.625" style="8" customWidth="1"/>
    <col min="12" max="12" width="6.125" style="7" customWidth="1"/>
    <col min="13" max="13" width="4.625" style="6" customWidth="1"/>
    <col min="14" max="14" width="10.375" style="6" customWidth="1"/>
    <col min="15" max="15" width="6" style="9" customWidth="1"/>
    <col min="16" max="16" width="7.75" style="7" customWidth="1"/>
    <col min="17" max="17" width="6.25" style="7" customWidth="1"/>
  </cols>
  <sheetData>
    <row r="1" spans="1:17">
      <c r="A1" s="10"/>
      <c r="B1" s="11" t="s">
        <v>0</v>
      </c>
      <c r="C1" s="12"/>
      <c r="D1" s="12"/>
      <c r="E1" s="12"/>
      <c r="F1" s="12"/>
      <c r="G1" s="12"/>
      <c r="H1" s="12"/>
      <c r="I1" s="26"/>
      <c r="J1" s="11"/>
      <c r="K1" s="27"/>
      <c r="L1" s="12"/>
      <c r="M1" s="11"/>
      <c r="N1" s="11"/>
      <c r="O1" s="12"/>
      <c r="P1" s="12"/>
      <c r="Q1" s="12"/>
    </row>
    <row r="2" spans="1:17">
      <c r="A2" s="13" t="s">
        <v>1</v>
      </c>
      <c r="B2" s="14"/>
      <c r="C2" s="15"/>
      <c r="D2" s="15"/>
      <c r="E2" s="15"/>
      <c r="F2" s="15"/>
      <c r="G2" s="15"/>
      <c r="H2" s="16"/>
      <c r="I2" s="15"/>
      <c r="J2" s="14"/>
      <c r="K2" s="28"/>
      <c r="L2" s="15"/>
      <c r="M2" s="14"/>
      <c r="N2" s="14"/>
      <c r="O2" s="12"/>
      <c r="P2" s="15"/>
      <c r="Q2" s="15"/>
    </row>
    <row r="3" ht="27" customHeight="1" spans="1:17">
      <c r="A3" s="17" t="s">
        <v>2</v>
      </c>
      <c r="B3" s="18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20" t="s">
        <v>8</v>
      </c>
      <c r="H3" s="20" t="s">
        <v>9</v>
      </c>
      <c r="I3" s="29" t="s">
        <v>10</v>
      </c>
      <c r="J3" s="30" t="s">
        <v>11</v>
      </c>
      <c r="K3" s="31" t="s">
        <v>12</v>
      </c>
      <c r="L3" s="20" t="s">
        <v>13</v>
      </c>
      <c r="M3" s="32" t="s">
        <v>14</v>
      </c>
      <c r="N3" s="18" t="s">
        <v>15</v>
      </c>
      <c r="O3" s="20" t="s">
        <v>16</v>
      </c>
      <c r="P3" s="20" t="s">
        <v>17</v>
      </c>
      <c r="Q3" s="20" t="s">
        <v>18</v>
      </c>
    </row>
    <row r="4" spans="1:17">
      <c r="A4" s="13">
        <v>1</v>
      </c>
      <c r="B4" s="21">
        <v>68324</v>
      </c>
      <c r="C4" s="21" t="s">
        <v>19</v>
      </c>
      <c r="D4" s="21" t="s">
        <v>20</v>
      </c>
      <c r="E4" s="21" t="s">
        <v>21</v>
      </c>
      <c r="F4" s="21" t="s">
        <v>22</v>
      </c>
      <c r="G4" s="22">
        <v>0.78</v>
      </c>
      <c r="H4" s="21">
        <v>0.75</v>
      </c>
      <c r="I4" s="21">
        <v>1.3</v>
      </c>
      <c r="J4" s="33">
        <v>1</v>
      </c>
      <c r="K4" s="34">
        <f>(I4-H4)/I4</f>
        <v>0.423076923076923</v>
      </c>
      <c r="L4" s="35">
        <f>(J4-H4)/J4</f>
        <v>0.25</v>
      </c>
      <c r="M4" s="36">
        <f>J4-I4</f>
        <v>-0.3</v>
      </c>
      <c r="N4" s="37" t="s">
        <v>23</v>
      </c>
      <c r="O4" s="38" t="s">
        <v>24</v>
      </c>
      <c r="P4" s="39" t="s">
        <v>25</v>
      </c>
      <c r="Q4" s="15"/>
    </row>
    <row r="5" spans="1:17">
      <c r="A5" s="13">
        <v>2</v>
      </c>
      <c r="B5" s="21">
        <v>24262</v>
      </c>
      <c r="C5" s="21" t="s">
        <v>19</v>
      </c>
      <c r="D5" s="21" t="s">
        <v>26</v>
      </c>
      <c r="E5" s="21" t="s">
        <v>21</v>
      </c>
      <c r="F5" s="21" t="s">
        <v>22</v>
      </c>
      <c r="G5" s="22">
        <v>0.72</v>
      </c>
      <c r="H5" s="21">
        <v>0.65</v>
      </c>
      <c r="I5" s="21">
        <v>1</v>
      </c>
      <c r="J5" s="33">
        <v>0.88</v>
      </c>
      <c r="K5" s="34">
        <f t="shared" ref="K5:K42" si="0">(I5-H5)/I5</f>
        <v>0.35</v>
      </c>
      <c r="L5" s="35">
        <f t="shared" ref="L5:L42" si="1">(J5-H5)/J5</f>
        <v>0.261363636363636</v>
      </c>
      <c r="M5" s="36">
        <f t="shared" ref="M5:M42" si="2">J5-I5</f>
        <v>-0.12</v>
      </c>
      <c r="N5" s="37" t="s">
        <v>23</v>
      </c>
      <c r="O5" s="38" t="s">
        <v>24</v>
      </c>
      <c r="P5" s="39" t="s">
        <v>25</v>
      </c>
      <c r="Q5" s="15"/>
    </row>
    <row r="6" spans="1:17">
      <c r="A6" s="13">
        <v>3</v>
      </c>
      <c r="B6" s="21">
        <v>12488</v>
      </c>
      <c r="C6" s="21" t="s">
        <v>27</v>
      </c>
      <c r="D6" s="21" t="s">
        <v>28</v>
      </c>
      <c r="E6" s="21" t="s">
        <v>29</v>
      </c>
      <c r="F6" s="21" t="s">
        <v>30</v>
      </c>
      <c r="G6" s="22">
        <v>17.2</v>
      </c>
      <c r="H6" s="21">
        <v>17.2</v>
      </c>
      <c r="I6" s="21">
        <v>39.8</v>
      </c>
      <c r="J6" s="33">
        <v>45.8</v>
      </c>
      <c r="K6" s="34">
        <f t="shared" si="0"/>
        <v>0.5678391959799</v>
      </c>
      <c r="L6" s="35">
        <f t="shared" si="1"/>
        <v>0.624454148471616</v>
      </c>
      <c r="M6" s="36">
        <f t="shared" si="2"/>
        <v>6</v>
      </c>
      <c r="N6" s="37" t="s">
        <v>23</v>
      </c>
      <c r="O6" s="38" t="s">
        <v>31</v>
      </c>
      <c r="P6" s="39" t="s">
        <v>25</v>
      </c>
      <c r="Q6" s="15">
        <v>43</v>
      </c>
    </row>
    <row r="7" spans="1:17">
      <c r="A7" s="13">
        <v>4</v>
      </c>
      <c r="B7" s="21">
        <v>145256</v>
      </c>
      <c r="C7" s="21" t="s">
        <v>32</v>
      </c>
      <c r="D7" s="21" t="s">
        <v>33</v>
      </c>
      <c r="E7" s="21" t="s">
        <v>34</v>
      </c>
      <c r="F7" s="21" t="s">
        <v>35</v>
      </c>
      <c r="G7" s="22">
        <v>28.6</v>
      </c>
      <c r="H7" s="21">
        <v>33.7</v>
      </c>
      <c r="I7" s="21">
        <v>47.6</v>
      </c>
      <c r="J7" s="33">
        <v>57</v>
      </c>
      <c r="K7" s="34">
        <f t="shared" si="0"/>
        <v>0.292016806722689</v>
      </c>
      <c r="L7" s="35">
        <f t="shared" si="1"/>
        <v>0.408771929824561</v>
      </c>
      <c r="M7" s="36">
        <f t="shared" si="2"/>
        <v>9.4</v>
      </c>
      <c r="N7" s="37" t="s">
        <v>23</v>
      </c>
      <c r="O7" s="38" t="s">
        <v>31</v>
      </c>
      <c r="P7" s="39" t="s">
        <v>25</v>
      </c>
      <c r="Q7" s="15">
        <v>51.5</v>
      </c>
    </row>
    <row r="8" spans="1:17">
      <c r="A8" s="13">
        <v>5</v>
      </c>
      <c r="B8" s="21">
        <v>53857</v>
      </c>
      <c r="C8" s="21" t="s">
        <v>36</v>
      </c>
      <c r="D8" s="21" t="s">
        <v>37</v>
      </c>
      <c r="E8" s="21" t="s">
        <v>38</v>
      </c>
      <c r="F8" s="21" t="s">
        <v>35</v>
      </c>
      <c r="G8" s="22">
        <v>4.7</v>
      </c>
      <c r="H8" s="21">
        <v>5.5</v>
      </c>
      <c r="I8" s="21">
        <v>15</v>
      </c>
      <c r="J8" s="33">
        <v>18</v>
      </c>
      <c r="K8" s="34">
        <f t="shared" si="0"/>
        <v>0.633333333333333</v>
      </c>
      <c r="L8" s="35">
        <f t="shared" si="1"/>
        <v>0.694444444444444</v>
      </c>
      <c r="M8" s="36">
        <f t="shared" si="2"/>
        <v>3</v>
      </c>
      <c r="N8" s="37" t="s">
        <v>23</v>
      </c>
      <c r="O8" s="38" t="s">
        <v>31</v>
      </c>
      <c r="P8" s="39" t="s">
        <v>25</v>
      </c>
      <c r="Q8" s="15">
        <v>17</v>
      </c>
    </row>
    <row r="9" spans="1:17">
      <c r="A9" s="13">
        <v>6</v>
      </c>
      <c r="B9" s="21">
        <v>13624</v>
      </c>
      <c r="C9" s="21" t="s">
        <v>39</v>
      </c>
      <c r="D9" s="21" t="s">
        <v>40</v>
      </c>
      <c r="E9" s="21" t="s">
        <v>38</v>
      </c>
      <c r="F9" s="21" t="s">
        <v>30</v>
      </c>
      <c r="G9" s="22">
        <v>10</v>
      </c>
      <c r="H9" s="21">
        <v>10</v>
      </c>
      <c r="I9" s="21">
        <v>25</v>
      </c>
      <c r="J9" s="33">
        <v>28</v>
      </c>
      <c r="K9" s="34">
        <f t="shared" si="0"/>
        <v>0.6</v>
      </c>
      <c r="L9" s="35">
        <f t="shared" si="1"/>
        <v>0.642857142857143</v>
      </c>
      <c r="M9" s="36">
        <f t="shared" si="2"/>
        <v>3</v>
      </c>
      <c r="N9" s="37" t="s">
        <v>23</v>
      </c>
      <c r="O9" s="38" t="s">
        <v>31</v>
      </c>
      <c r="P9" s="39" t="s">
        <v>25</v>
      </c>
      <c r="Q9" s="15"/>
    </row>
    <row r="10" spans="1:17">
      <c r="A10" s="13">
        <v>7</v>
      </c>
      <c r="B10" s="21">
        <v>113344</v>
      </c>
      <c r="C10" s="21" t="s">
        <v>41</v>
      </c>
      <c r="D10" s="21" t="s">
        <v>42</v>
      </c>
      <c r="E10" s="21" t="s">
        <v>43</v>
      </c>
      <c r="F10" s="21" t="s">
        <v>35</v>
      </c>
      <c r="G10" s="21">
        <v>74</v>
      </c>
      <c r="H10" s="21">
        <v>72.5</v>
      </c>
      <c r="I10" s="21">
        <v>75</v>
      </c>
      <c r="J10" s="33">
        <v>99</v>
      </c>
      <c r="K10" s="34">
        <f t="shared" si="0"/>
        <v>0.0333333333333333</v>
      </c>
      <c r="L10" s="35">
        <f t="shared" si="1"/>
        <v>0.267676767676768</v>
      </c>
      <c r="M10" s="36">
        <f t="shared" si="2"/>
        <v>24</v>
      </c>
      <c r="N10" s="37" t="s">
        <v>23</v>
      </c>
      <c r="O10" s="38" t="s">
        <v>31</v>
      </c>
      <c r="P10" s="39" t="s">
        <v>25</v>
      </c>
      <c r="Q10" s="15">
        <v>89</v>
      </c>
    </row>
    <row r="11" spans="1:17">
      <c r="A11" s="13">
        <v>8</v>
      </c>
      <c r="B11" s="21">
        <v>14339</v>
      </c>
      <c r="C11" s="21" t="s">
        <v>44</v>
      </c>
      <c r="D11" s="21" t="s">
        <v>45</v>
      </c>
      <c r="E11" s="21" t="s">
        <v>46</v>
      </c>
      <c r="F11" s="21" t="s">
        <v>35</v>
      </c>
      <c r="G11" s="21">
        <v>12.9</v>
      </c>
      <c r="H11" s="21">
        <v>12.95</v>
      </c>
      <c r="I11" s="21">
        <v>16.8</v>
      </c>
      <c r="J11" s="33">
        <v>22.8</v>
      </c>
      <c r="K11" s="34">
        <f t="shared" si="0"/>
        <v>0.229166666666667</v>
      </c>
      <c r="L11" s="35">
        <f t="shared" si="1"/>
        <v>0.432017543859649</v>
      </c>
      <c r="M11" s="36">
        <f t="shared" si="2"/>
        <v>6</v>
      </c>
      <c r="N11" s="37" t="s">
        <v>23</v>
      </c>
      <c r="O11" s="38" t="s">
        <v>31</v>
      </c>
      <c r="P11" s="39" t="s">
        <v>25</v>
      </c>
      <c r="Q11" s="15">
        <v>16.8</v>
      </c>
    </row>
    <row r="12" spans="1:17">
      <c r="A12" s="13">
        <v>17</v>
      </c>
      <c r="B12" s="21">
        <v>47882</v>
      </c>
      <c r="C12" s="21" t="s">
        <v>47</v>
      </c>
      <c r="D12" s="21" t="s">
        <v>48</v>
      </c>
      <c r="E12" s="21" t="s">
        <v>49</v>
      </c>
      <c r="F12" s="21" t="s">
        <v>35</v>
      </c>
      <c r="G12" s="15">
        <v>3.21</v>
      </c>
      <c r="H12" s="21">
        <v>6</v>
      </c>
      <c r="I12" s="21">
        <v>5.3</v>
      </c>
      <c r="J12" s="33">
        <v>7.8</v>
      </c>
      <c r="K12" s="34">
        <f t="shared" si="0"/>
        <v>-0.132075471698113</v>
      </c>
      <c r="L12" s="35">
        <f t="shared" si="1"/>
        <v>0.230769230769231</v>
      </c>
      <c r="M12" s="36">
        <f t="shared" si="2"/>
        <v>2.5</v>
      </c>
      <c r="N12" s="37" t="s">
        <v>50</v>
      </c>
      <c r="O12" s="38" t="s">
        <v>31</v>
      </c>
      <c r="P12" s="39" t="s">
        <v>25</v>
      </c>
      <c r="Q12" s="15"/>
    </row>
    <row r="13" spans="1:17">
      <c r="A13" s="13">
        <v>21</v>
      </c>
      <c r="B13" s="21">
        <v>2466</v>
      </c>
      <c r="C13" s="21" t="s">
        <v>51</v>
      </c>
      <c r="D13" s="21" t="s">
        <v>52</v>
      </c>
      <c r="E13" s="21" t="s">
        <v>53</v>
      </c>
      <c r="F13" s="21" t="s">
        <v>35</v>
      </c>
      <c r="G13" s="15">
        <v>76</v>
      </c>
      <c r="H13" s="21">
        <v>86</v>
      </c>
      <c r="I13" s="21">
        <v>85</v>
      </c>
      <c r="J13" s="33">
        <v>95</v>
      </c>
      <c r="K13" s="34">
        <f t="shared" si="0"/>
        <v>-0.0117647058823529</v>
      </c>
      <c r="L13" s="35">
        <f t="shared" si="1"/>
        <v>0.0947368421052632</v>
      </c>
      <c r="M13" s="36">
        <f t="shared" si="2"/>
        <v>10</v>
      </c>
      <c r="N13" s="37" t="s">
        <v>50</v>
      </c>
      <c r="O13" s="38" t="s">
        <v>31</v>
      </c>
      <c r="P13" s="39" t="s">
        <v>25</v>
      </c>
      <c r="Q13" s="15">
        <v>92</v>
      </c>
    </row>
    <row r="14" spans="1:17">
      <c r="A14" s="13">
        <v>22</v>
      </c>
      <c r="B14" s="21">
        <v>88751</v>
      </c>
      <c r="C14" s="21" t="s">
        <v>54</v>
      </c>
      <c r="D14" s="21" t="s">
        <v>55</v>
      </c>
      <c r="E14" s="21" t="s">
        <v>56</v>
      </c>
      <c r="F14" s="21" t="s">
        <v>30</v>
      </c>
      <c r="G14" s="15">
        <v>4.85</v>
      </c>
      <c r="H14" s="21">
        <v>5.8</v>
      </c>
      <c r="I14" s="21">
        <v>5.8</v>
      </c>
      <c r="J14" s="33">
        <v>7</v>
      </c>
      <c r="K14" s="34">
        <f t="shared" si="0"/>
        <v>0</v>
      </c>
      <c r="L14" s="35">
        <f t="shared" si="1"/>
        <v>0.171428571428571</v>
      </c>
      <c r="M14" s="36">
        <f t="shared" si="2"/>
        <v>1.2</v>
      </c>
      <c r="N14" s="37" t="s">
        <v>50</v>
      </c>
      <c r="O14" s="38" t="s">
        <v>31</v>
      </c>
      <c r="P14" s="39" t="s">
        <v>25</v>
      </c>
      <c r="Q14" s="15"/>
    </row>
    <row r="15" spans="1:17">
      <c r="A15" s="13">
        <v>23</v>
      </c>
      <c r="B15" s="21">
        <v>31358</v>
      </c>
      <c r="C15" s="21" t="s">
        <v>57</v>
      </c>
      <c r="D15" s="21" t="s">
        <v>58</v>
      </c>
      <c r="E15" s="21" t="s">
        <v>59</v>
      </c>
      <c r="F15" s="21" t="s">
        <v>60</v>
      </c>
      <c r="G15" s="15">
        <v>11.55</v>
      </c>
      <c r="H15" s="21">
        <v>13.5</v>
      </c>
      <c r="I15" s="21">
        <v>13.5</v>
      </c>
      <c r="J15" s="33">
        <v>15.8</v>
      </c>
      <c r="K15" s="34">
        <f t="shared" si="0"/>
        <v>0</v>
      </c>
      <c r="L15" s="35">
        <f t="shared" si="1"/>
        <v>0.145569620253165</v>
      </c>
      <c r="M15" s="36">
        <f t="shared" si="2"/>
        <v>2.3</v>
      </c>
      <c r="N15" s="37" t="s">
        <v>50</v>
      </c>
      <c r="O15" s="38" t="s">
        <v>31</v>
      </c>
      <c r="P15" s="39" t="s">
        <v>25</v>
      </c>
      <c r="Q15" s="15"/>
    </row>
    <row r="16" spans="1:17">
      <c r="A16" s="13">
        <v>24</v>
      </c>
      <c r="B16" s="21">
        <v>1318</v>
      </c>
      <c r="C16" s="21" t="s">
        <v>61</v>
      </c>
      <c r="D16" s="21" t="s">
        <v>62</v>
      </c>
      <c r="E16" s="21" t="s">
        <v>63</v>
      </c>
      <c r="F16" s="21" t="s">
        <v>30</v>
      </c>
      <c r="G16" s="15">
        <v>8.4</v>
      </c>
      <c r="H16" s="21">
        <v>12</v>
      </c>
      <c r="I16" s="21">
        <v>8.8</v>
      </c>
      <c r="J16" s="33">
        <v>16</v>
      </c>
      <c r="K16" s="34">
        <f t="shared" si="0"/>
        <v>-0.363636363636364</v>
      </c>
      <c r="L16" s="35">
        <f t="shared" si="1"/>
        <v>0.25</v>
      </c>
      <c r="M16" s="36">
        <f t="shared" si="2"/>
        <v>7.2</v>
      </c>
      <c r="N16" s="37" t="s">
        <v>50</v>
      </c>
      <c r="O16" s="38" t="s">
        <v>31</v>
      </c>
      <c r="P16" s="39" t="s">
        <v>25</v>
      </c>
      <c r="Q16" s="15">
        <v>14.5</v>
      </c>
    </row>
    <row r="17" spans="1:17">
      <c r="A17" s="13">
        <v>9</v>
      </c>
      <c r="B17" s="21">
        <v>25300</v>
      </c>
      <c r="C17" s="21" t="s">
        <v>64</v>
      </c>
      <c r="D17" s="21" t="s">
        <v>65</v>
      </c>
      <c r="E17" s="21" t="s">
        <v>66</v>
      </c>
      <c r="F17" s="21" t="s">
        <v>22</v>
      </c>
      <c r="G17" s="23">
        <v>0.24</v>
      </c>
      <c r="H17" s="21">
        <v>0.399</v>
      </c>
      <c r="I17" s="21">
        <v>0.4</v>
      </c>
      <c r="J17" s="33">
        <v>0.65</v>
      </c>
      <c r="K17" s="34">
        <f t="shared" si="0"/>
        <v>0.0025</v>
      </c>
      <c r="L17" s="35">
        <f t="shared" si="1"/>
        <v>0.386153846153846</v>
      </c>
      <c r="M17" s="36">
        <f t="shared" si="2"/>
        <v>0.25</v>
      </c>
      <c r="N17" s="37" t="s">
        <v>50</v>
      </c>
      <c r="O17" s="38" t="s">
        <v>31</v>
      </c>
      <c r="P17" s="39" t="s">
        <v>25</v>
      </c>
      <c r="Q17" s="15"/>
    </row>
    <row r="18" spans="1:17">
      <c r="A18" s="13">
        <v>10</v>
      </c>
      <c r="B18" s="21">
        <v>14353</v>
      </c>
      <c r="C18" s="21" t="s">
        <v>67</v>
      </c>
      <c r="D18" s="21" t="s">
        <v>65</v>
      </c>
      <c r="E18" s="21" t="s">
        <v>68</v>
      </c>
      <c r="F18" s="21" t="s">
        <v>22</v>
      </c>
      <c r="G18" s="23">
        <v>0.1</v>
      </c>
      <c r="H18" s="21">
        <v>0.131</v>
      </c>
      <c r="I18" s="21">
        <v>0.14</v>
      </c>
      <c r="J18" s="33">
        <v>0.23</v>
      </c>
      <c r="K18" s="34">
        <f t="shared" si="0"/>
        <v>0.0642857142857143</v>
      </c>
      <c r="L18" s="35">
        <f t="shared" si="1"/>
        <v>0.430434782608696</v>
      </c>
      <c r="M18" s="36">
        <f t="shared" si="2"/>
        <v>0.09</v>
      </c>
      <c r="N18" s="37" t="s">
        <v>50</v>
      </c>
      <c r="O18" s="38" t="s">
        <v>31</v>
      </c>
      <c r="P18" s="39" t="s">
        <v>25</v>
      </c>
      <c r="Q18" s="15"/>
    </row>
    <row r="19" spans="1:17">
      <c r="A19" s="13">
        <v>11</v>
      </c>
      <c r="B19" s="21">
        <v>135865</v>
      </c>
      <c r="C19" s="21" t="s">
        <v>69</v>
      </c>
      <c r="D19" s="21" t="s">
        <v>70</v>
      </c>
      <c r="E19" s="21" t="s">
        <v>71</v>
      </c>
      <c r="F19" s="21" t="s">
        <v>22</v>
      </c>
      <c r="G19" s="23">
        <v>0.59</v>
      </c>
      <c r="H19" s="21">
        <v>1.113</v>
      </c>
      <c r="I19" s="21">
        <v>1.2</v>
      </c>
      <c r="J19" s="33">
        <v>1.59</v>
      </c>
      <c r="K19" s="34">
        <f t="shared" si="0"/>
        <v>0.0725</v>
      </c>
      <c r="L19" s="35">
        <f t="shared" si="1"/>
        <v>0.3</v>
      </c>
      <c r="M19" s="36">
        <f t="shared" si="2"/>
        <v>0.39</v>
      </c>
      <c r="N19" s="37" t="s">
        <v>50</v>
      </c>
      <c r="O19" s="38" t="s">
        <v>31</v>
      </c>
      <c r="P19" s="39" t="s">
        <v>25</v>
      </c>
      <c r="Q19" s="15"/>
    </row>
    <row r="20" spans="1:17">
      <c r="A20" s="13">
        <v>12</v>
      </c>
      <c r="B20" s="21">
        <v>93537</v>
      </c>
      <c r="C20" s="21" t="s">
        <v>72</v>
      </c>
      <c r="D20" s="21" t="s">
        <v>73</v>
      </c>
      <c r="E20" s="21" t="s">
        <v>74</v>
      </c>
      <c r="F20" s="21" t="s">
        <v>75</v>
      </c>
      <c r="G20" s="23">
        <v>90</v>
      </c>
      <c r="H20" s="21">
        <v>130</v>
      </c>
      <c r="I20" s="21">
        <v>155</v>
      </c>
      <c r="J20" s="33">
        <v>173</v>
      </c>
      <c r="K20" s="34">
        <f t="shared" si="0"/>
        <v>0.161290322580645</v>
      </c>
      <c r="L20" s="35">
        <f t="shared" si="1"/>
        <v>0.248554913294798</v>
      </c>
      <c r="M20" s="36">
        <f t="shared" si="2"/>
        <v>18</v>
      </c>
      <c r="N20" s="37" t="s">
        <v>50</v>
      </c>
      <c r="O20" s="38" t="s">
        <v>31</v>
      </c>
      <c r="P20" s="39" t="s">
        <v>25</v>
      </c>
      <c r="Q20" s="15">
        <v>169</v>
      </c>
    </row>
    <row r="21" spans="1:17">
      <c r="A21" s="13">
        <v>13</v>
      </c>
      <c r="B21" s="21">
        <v>22358</v>
      </c>
      <c r="C21" s="21" t="s">
        <v>76</v>
      </c>
      <c r="D21" s="21" t="s">
        <v>77</v>
      </c>
      <c r="E21" s="21" t="s">
        <v>74</v>
      </c>
      <c r="F21" s="21" t="s">
        <v>22</v>
      </c>
      <c r="G21" s="23">
        <v>1.47</v>
      </c>
      <c r="H21" s="21">
        <v>1.97</v>
      </c>
      <c r="I21" s="21">
        <v>2.48</v>
      </c>
      <c r="J21" s="33">
        <v>2.8</v>
      </c>
      <c r="K21" s="34">
        <f t="shared" si="0"/>
        <v>0.205645161290323</v>
      </c>
      <c r="L21" s="35">
        <f t="shared" si="1"/>
        <v>0.296428571428571</v>
      </c>
      <c r="M21" s="36">
        <f t="shared" si="2"/>
        <v>0.32</v>
      </c>
      <c r="N21" s="37" t="s">
        <v>50</v>
      </c>
      <c r="O21" s="38" t="s">
        <v>31</v>
      </c>
      <c r="P21" s="39" t="s">
        <v>25</v>
      </c>
      <c r="Q21" s="15"/>
    </row>
    <row r="22" spans="1:17">
      <c r="A22" s="13">
        <v>14</v>
      </c>
      <c r="B22" s="21">
        <v>13248</v>
      </c>
      <c r="C22" s="21" t="s">
        <v>78</v>
      </c>
      <c r="D22" s="21" t="s">
        <v>79</v>
      </c>
      <c r="E22" s="21" t="s">
        <v>80</v>
      </c>
      <c r="F22" s="21" t="s">
        <v>30</v>
      </c>
      <c r="G22" s="15">
        <v>13.9</v>
      </c>
      <c r="H22" s="21">
        <v>13.9</v>
      </c>
      <c r="I22" s="21">
        <v>10.5</v>
      </c>
      <c r="J22" s="33">
        <v>18.5</v>
      </c>
      <c r="K22" s="34">
        <f t="shared" si="0"/>
        <v>-0.323809523809524</v>
      </c>
      <c r="L22" s="35">
        <f t="shared" si="1"/>
        <v>0.248648648648649</v>
      </c>
      <c r="M22" s="36">
        <f t="shared" si="2"/>
        <v>8</v>
      </c>
      <c r="N22" s="37" t="s">
        <v>50</v>
      </c>
      <c r="O22" s="38" t="s">
        <v>31</v>
      </c>
      <c r="P22" s="39" t="s">
        <v>25</v>
      </c>
      <c r="Q22" s="15">
        <v>17</v>
      </c>
    </row>
    <row r="23" spans="1:17">
      <c r="A23" s="13">
        <v>15</v>
      </c>
      <c r="B23" s="21">
        <v>21769</v>
      </c>
      <c r="C23" s="21" t="s">
        <v>81</v>
      </c>
      <c r="D23" s="21" t="s">
        <v>62</v>
      </c>
      <c r="E23" s="21" t="s">
        <v>82</v>
      </c>
      <c r="F23" s="21" t="s">
        <v>35</v>
      </c>
      <c r="G23" s="15">
        <f t="shared" ref="G23:G27" si="3">H23</f>
        <v>9.12</v>
      </c>
      <c r="H23" s="21">
        <v>9.12</v>
      </c>
      <c r="I23" s="21">
        <v>7.4</v>
      </c>
      <c r="J23" s="33">
        <v>12.5</v>
      </c>
      <c r="K23" s="34">
        <f t="shared" si="0"/>
        <v>-0.232432432432432</v>
      </c>
      <c r="L23" s="35">
        <f t="shared" si="1"/>
        <v>0.2704</v>
      </c>
      <c r="M23" s="36">
        <f t="shared" si="2"/>
        <v>5.1</v>
      </c>
      <c r="N23" s="37" t="s">
        <v>50</v>
      </c>
      <c r="O23" s="38" t="s">
        <v>31</v>
      </c>
      <c r="P23" s="39" t="s">
        <v>25</v>
      </c>
      <c r="Q23" s="15">
        <v>11.8</v>
      </c>
    </row>
    <row r="24" spans="1:17">
      <c r="A24" s="13">
        <v>16</v>
      </c>
      <c r="B24" s="21">
        <v>36301</v>
      </c>
      <c r="C24" s="21" t="s">
        <v>83</v>
      </c>
      <c r="D24" s="21" t="s">
        <v>58</v>
      </c>
      <c r="E24" s="21" t="s">
        <v>84</v>
      </c>
      <c r="F24" s="21" t="s">
        <v>60</v>
      </c>
      <c r="G24" s="15">
        <f t="shared" si="3"/>
        <v>9.6</v>
      </c>
      <c r="H24" s="21">
        <v>9.6</v>
      </c>
      <c r="I24" s="15">
        <v>9</v>
      </c>
      <c r="J24" s="33">
        <v>13.5</v>
      </c>
      <c r="K24" s="34">
        <f t="shared" si="0"/>
        <v>-0.0666666666666666</v>
      </c>
      <c r="L24" s="35">
        <f t="shared" si="1"/>
        <v>0.288888888888889</v>
      </c>
      <c r="M24" s="36">
        <f t="shared" si="2"/>
        <v>4.5</v>
      </c>
      <c r="N24" s="37" t="s">
        <v>50</v>
      </c>
      <c r="O24" s="38" t="s">
        <v>31</v>
      </c>
      <c r="P24" s="39" t="s">
        <v>25</v>
      </c>
      <c r="Q24" s="15">
        <v>12.8</v>
      </c>
    </row>
    <row r="25" spans="1:17">
      <c r="A25" s="13">
        <v>18</v>
      </c>
      <c r="B25" s="21">
        <v>73074</v>
      </c>
      <c r="C25" s="21" t="s">
        <v>85</v>
      </c>
      <c r="D25" s="21" t="s">
        <v>86</v>
      </c>
      <c r="E25" s="21" t="s">
        <v>87</v>
      </c>
      <c r="F25" s="21" t="s">
        <v>30</v>
      </c>
      <c r="G25" s="15">
        <f t="shared" si="3"/>
        <v>12.05</v>
      </c>
      <c r="H25" s="21">
        <v>12.05</v>
      </c>
      <c r="I25" s="21">
        <v>11.5</v>
      </c>
      <c r="J25" s="33">
        <v>15.5</v>
      </c>
      <c r="K25" s="34">
        <f t="shared" si="0"/>
        <v>-0.0478260869565218</v>
      </c>
      <c r="L25" s="35">
        <f t="shared" si="1"/>
        <v>0.22258064516129</v>
      </c>
      <c r="M25" s="36">
        <f t="shared" si="2"/>
        <v>4</v>
      </c>
      <c r="N25" s="37" t="s">
        <v>50</v>
      </c>
      <c r="O25" s="38" t="s">
        <v>31</v>
      </c>
      <c r="P25" s="39" t="s">
        <v>25</v>
      </c>
      <c r="Q25" s="15">
        <v>14.5</v>
      </c>
    </row>
    <row r="26" spans="1:17">
      <c r="A26" s="13">
        <v>19</v>
      </c>
      <c r="B26" s="21">
        <v>50496</v>
      </c>
      <c r="C26" s="24" t="s">
        <v>88</v>
      </c>
      <c r="D26" s="21" t="s">
        <v>89</v>
      </c>
      <c r="E26" s="24" t="s">
        <v>90</v>
      </c>
      <c r="F26" s="21" t="s">
        <v>35</v>
      </c>
      <c r="G26" s="15">
        <f t="shared" si="3"/>
        <v>39</v>
      </c>
      <c r="H26" s="21">
        <v>39</v>
      </c>
      <c r="I26" s="21">
        <v>38</v>
      </c>
      <c r="J26" s="33">
        <v>50</v>
      </c>
      <c r="K26" s="34">
        <f t="shared" si="0"/>
        <v>-0.0263157894736842</v>
      </c>
      <c r="L26" s="35">
        <f t="shared" si="1"/>
        <v>0.22</v>
      </c>
      <c r="M26" s="36">
        <f t="shared" si="2"/>
        <v>12</v>
      </c>
      <c r="N26" s="37" t="s">
        <v>50</v>
      </c>
      <c r="O26" s="38" t="s">
        <v>31</v>
      </c>
      <c r="P26" s="39" t="s">
        <v>25</v>
      </c>
      <c r="Q26" s="15"/>
    </row>
    <row r="27" spans="1:17">
      <c r="A27" s="13">
        <v>20</v>
      </c>
      <c r="B27" s="21">
        <v>2195</v>
      </c>
      <c r="C27" s="21" t="s">
        <v>91</v>
      </c>
      <c r="D27" s="21" t="s">
        <v>92</v>
      </c>
      <c r="E27" s="21" t="s">
        <v>93</v>
      </c>
      <c r="F27" s="21" t="s">
        <v>35</v>
      </c>
      <c r="G27" s="15">
        <f t="shared" si="3"/>
        <v>9.65</v>
      </c>
      <c r="H27" s="21">
        <v>9.65</v>
      </c>
      <c r="I27" s="21">
        <v>9.5</v>
      </c>
      <c r="J27" s="33">
        <v>12</v>
      </c>
      <c r="K27" s="34">
        <f t="shared" si="0"/>
        <v>-0.0157894736842106</v>
      </c>
      <c r="L27" s="35">
        <f t="shared" si="1"/>
        <v>0.195833333333333</v>
      </c>
      <c r="M27" s="36">
        <f t="shared" si="2"/>
        <v>2.5</v>
      </c>
      <c r="N27" s="37" t="s">
        <v>50</v>
      </c>
      <c r="O27" s="38" t="s">
        <v>31</v>
      </c>
      <c r="P27" s="39" t="s">
        <v>25</v>
      </c>
      <c r="Q27" s="15"/>
    </row>
    <row r="28" spans="1:17">
      <c r="A28" s="13">
        <v>25</v>
      </c>
      <c r="B28" s="21">
        <v>74983</v>
      </c>
      <c r="C28" s="21" t="s">
        <v>94</v>
      </c>
      <c r="D28" s="21" t="s">
        <v>95</v>
      </c>
      <c r="E28" s="21" t="s">
        <v>96</v>
      </c>
      <c r="F28" s="21" t="s">
        <v>22</v>
      </c>
      <c r="G28" s="23">
        <v>0.18</v>
      </c>
      <c r="H28" s="21">
        <v>0.305</v>
      </c>
      <c r="I28" s="21">
        <v>0.3</v>
      </c>
      <c r="J28" s="33">
        <v>0.54</v>
      </c>
      <c r="K28" s="34">
        <f t="shared" si="0"/>
        <v>-0.0166666666666667</v>
      </c>
      <c r="L28" s="35">
        <f t="shared" si="1"/>
        <v>0.435185185185185</v>
      </c>
      <c r="M28" s="36">
        <f t="shared" si="2"/>
        <v>0.24</v>
      </c>
      <c r="N28" s="37" t="s">
        <v>97</v>
      </c>
      <c r="O28" s="38" t="s">
        <v>31</v>
      </c>
      <c r="P28" s="39" t="s">
        <v>25</v>
      </c>
      <c r="Q28" s="15"/>
    </row>
    <row r="29" spans="1:17">
      <c r="A29" s="13">
        <v>26</v>
      </c>
      <c r="B29" s="21">
        <v>132583</v>
      </c>
      <c r="C29" s="21" t="s">
        <v>98</v>
      </c>
      <c r="D29" s="21" t="s">
        <v>99</v>
      </c>
      <c r="E29" s="21" t="s">
        <v>100</v>
      </c>
      <c r="F29" s="21" t="s">
        <v>30</v>
      </c>
      <c r="G29" s="23">
        <v>11.3</v>
      </c>
      <c r="H29" s="21">
        <v>19.2</v>
      </c>
      <c r="I29" s="21">
        <v>22.5</v>
      </c>
      <c r="J29" s="33">
        <v>27.4</v>
      </c>
      <c r="K29" s="34">
        <f t="shared" si="0"/>
        <v>0.146666666666667</v>
      </c>
      <c r="L29" s="35">
        <f t="shared" si="1"/>
        <v>0.299270072992701</v>
      </c>
      <c r="M29" s="36">
        <f t="shared" si="2"/>
        <v>4.9</v>
      </c>
      <c r="N29" s="37" t="s">
        <v>97</v>
      </c>
      <c r="O29" s="38" t="s">
        <v>31</v>
      </c>
      <c r="P29" s="39" t="s">
        <v>25</v>
      </c>
      <c r="Q29" s="15">
        <v>26</v>
      </c>
    </row>
    <row r="30" spans="1:17">
      <c r="A30" s="13">
        <v>27</v>
      </c>
      <c r="B30" s="21">
        <v>133555</v>
      </c>
      <c r="C30" s="21" t="s">
        <v>101</v>
      </c>
      <c r="D30" s="21" t="s">
        <v>102</v>
      </c>
      <c r="E30" s="21" t="s">
        <v>103</v>
      </c>
      <c r="F30" s="21" t="s">
        <v>104</v>
      </c>
      <c r="G30" s="23">
        <v>1.2628</v>
      </c>
      <c r="H30" s="21">
        <v>2.89</v>
      </c>
      <c r="I30" s="21">
        <v>2.3</v>
      </c>
      <c r="J30" s="33">
        <v>4.1</v>
      </c>
      <c r="K30" s="34">
        <f t="shared" si="0"/>
        <v>-0.256521739130435</v>
      </c>
      <c r="L30" s="35">
        <f t="shared" si="1"/>
        <v>0.295121951219512</v>
      </c>
      <c r="M30" s="36">
        <f t="shared" si="2"/>
        <v>1.8</v>
      </c>
      <c r="N30" s="37" t="s">
        <v>97</v>
      </c>
      <c r="O30" s="38" t="s">
        <v>31</v>
      </c>
      <c r="P30" s="39" t="s">
        <v>25</v>
      </c>
      <c r="Q30" s="15"/>
    </row>
    <row r="31" spans="1:17">
      <c r="A31" s="13">
        <v>28</v>
      </c>
      <c r="B31" s="21">
        <v>132021</v>
      </c>
      <c r="C31" s="21" t="s">
        <v>105</v>
      </c>
      <c r="D31" s="21" t="s">
        <v>106</v>
      </c>
      <c r="E31" s="21" t="s">
        <v>107</v>
      </c>
      <c r="F31" s="21" t="s">
        <v>104</v>
      </c>
      <c r="G31" s="23">
        <v>1.3881</v>
      </c>
      <c r="H31" s="21">
        <v>3.08</v>
      </c>
      <c r="I31" s="21">
        <v>2.66</v>
      </c>
      <c r="J31" s="33">
        <v>4.4</v>
      </c>
      <c r="K31" s="34">
        <f t="shared" si="0"/>
        <v>-0.157894736842105</v>
      </c>
      <c r="L31" s="35">
        <f t="shared" si="1"/>
        <v>0.3</v>
      </c>
      <c r="M31" s="36">
        <f t="shared" si="2"/>
        <v>1.74</v>
      </c>
      <c r="N31" s="37" t="s">
        <v>97</v>
      </c>
      <c r="O31" s="38" t="s">
        <v>31</v>
      </c>
      <c r="P31" s="39" t="s">
        <v>25</v>
      </c>
      <c r="Q31" s="15"/>
    </row>
    <row r="32" spans="1:17">
      <c r="A32" s="13">
        <v>29</v>
      </c>
      <c r="B32" s="21">
        <v>106266</v>
      </c>
      <c r="C32" s="24" t="s">
        <v>108</v>
      </c>
      <c r="D32" s="21" t="s">
        <v>109</v>
      </c>
      <c r="E32" s="21" t="s">
        <v>110</v>
      </c>
      <c r="F32" s="21" t="s">
        <v>104</v>
      </c>
      <c r="G32" s="23">
        <v>7.34</v>
      </c>
      <c r="H32" s="21">
        <v>17.23</v>
      </c>
      <c r="I32" s="21">
        <v>9.5</v>
      </c>
      <c r="J32" s="40">
        <v>20</v>
      </c>
      <c r="K32" s="34">
        <f t="shared" si="0"/>
        <v>-0.813684210526316</v>
      </c>
      <c r="L32" s="35">
        <f t="shared" si="1"/>
        <v>0.1385</v>
      </c>
      <c r="M32" s="36">
        <f t="shared" si="2"/>
        <v>10.5</v>
      </c>
      <c r="N32" s="37" t="s">
        <v>97</v>
      </c>
      <c r="O32" s="38" t="s">
        <v>31</v>
      </c>
      <c r="P32" s="39" t="s">
        <v>25</v>
      </c>
      <c r="Q32" s="15">
        <v>18.5</v>
      </c>
    </row>
    <row r="33" spans="1:17">
      <c r="A33" s="13">
        <v>30</v>
      </c>
      <c r="B33" s="21">
        <v>1965</v>
      </c>
      <c r="C33" s="24" t="s">
        <v>111</v>
      </c>
      <c r="D33" s="21" t="s">
        <v>112</v>
      </c>
      <c r="E33" s="21" t="s">
        <v>113</v>
      </c>
      <c r="F33" s="21" t="s">
        <v>35</v>
      </c>
      <c r="G33" s="23">
        <v>6</v>
      </c>
      <c r="H33" s="21">
        <v>11.6</v>
      </c>
      <c r="I33" s="21">
        <v>6.8</v>
      </c>
      <c r="J33" s="40">
        <v>15.5</v>
      </c>
      <c r="K33" s="34">
        <f t="shared" si="0"/>
        <v>-0.705882352941177</v>
      </c>
      <c r="L33" s="35">
        <f t="shared" si="1"/>
        <v>0.251612903225806</v>
      </c>
      <c r="M33" s="36">
        <f t="shared" si="2"/>
        <v>8.7</v>
      </c>
      <c r="N33" s="37" t="s">
        <v>97</v>
      </c>
      <c r="O33" s="38" t="s">
        <v>31</v>
      </c>
      <c r="P33" s="39" t="s">
        <v>25</v>
      </c>
      <c r="Q33" s="15">
        <v>14.7</v>
      </c>
    </row>
    <row r="34" spans="1:17">
      <c r="A34" s="13">
        <v>31</v>
      </c>
      <c r="B34" s="21">
        <v>378</v>
      </c>
      <c r="C34" s="21" t="s">
        <v>114</v>
      </c>
      <c r="D34" s="21" t="s">
        <v>115</v>
      </c>
      <c r="E34" s="21" t="s">
        <v>116</v>
      </c>
      <c r="F34" s="21" t="s">
        <v>30</v>
      </c>
      <c r="G34" s="23">
        <v>2.46</v>
      </c>
      <c r="H34" s="21">
        <v>3.55</v>
      </c>
      <c r="I34" s="21">
        <v>3</v>
      </c>
      <c r="J34" s="40">
        <v>4.5</v>
      </c>
      <c r="K34" s="34">
        <f t="shared" si="0"/>
        <v>-0.183333333333333</v>
      </c>
      <c r="L34" s="35">
        <f t="shared" si="1"/>
        <v>0.211111111111111</v>
      </c>
      <c r="M34" s="36">
        <f t="shared" si="2"/>
        <v>1.5</v>
      </c>
      <c r="N34" s="37" t="s">
        <v>97</v>
      </c>
      <c r="O34" s="38" t="s">
        <v>31</v>
      </c>
      <c r="P34" s="39" t="s">
        <v>25</v>
      </c>
      <c r="Q34" s="15"/>
    </row>
    <row r="35" spans="1:17">
      <c r="A35" s="13">
        <v>32</v>
      </c>
      <c r="B35" s="21">
        <v>1987</v>
      </c>
      <c r="C35" s="24" t="s">
        <v>117</v>
      </c>
      <c r="D35" s="21" t="s">
        <v>118</v>
      </c>
      <c r="E35" s="21" t="s">
        <v>119</v>
      </c>
      <c r="F35" s="21" t="s">
        <v>35</v>
      </c>
      <c r="G35" s="23">
        <v>2.46</v>
      </c>
      <c r="H35" s="21">
        <v>3.075</v>
      </c>
      <c r="I35" s="21">
        <v>2.8</v>
      </c>
      <c r="J35" s="40">
        <v>5</v>
      </c>
      <c r="K35" s="34">
        <f t="shared" si="0"/>
        <v>-0.0982142857142859</v>
      </c>
      <c r="L35" s="35">
        <f t="shared" si="1"/>
        <v>0.385</v>
      </c>
      <c r="M35" s="36">
        <f t="shared" si="2"/>
        <v>2.2</v>
      </c>
      <c r="N35" s="37" t="s">
        <v>97</v>
      </c>
      <c r="O35" s="38" t="s">
        <v>31</v>
      </c>
      <c r="P35" s="39" t="s">
        <v>25</v>
      </c>
      <c r="Q35" s="15"/>
    </row>
    <row r="36" spans="1:17">
      <c r="A36" s="13">
        <v>33</v>
      </c>
      <c r="B36" s="21">
        <v>4265</v>
      </c>
      <c r="C36" s="21" t="s">
        <v>120</v>
      </c>
      <c r="D36" s="21" t="s">
        <v>121</v>
      </c>
      <c r="E36" s="21" t="s">
        <v>122</v>
      </c>
      <c r="F36" s="21" t="s">
        <v>30</v>
      </c>
      <c r="G36" s="23">
        <v>2.15</v>
      </c>
      <c r="H36" s="21">
        <v>2.7</v>
      </c>
      <c r="I36" s="21">
        <v>2.5</v>
      </c>
      <c r="J36" s="40">
        <v>3.5</v>
      </c>
      <c r="K36" s="34">
        <f t="shared" si="0"/>
        <v>-0.0800000000000001</v>
      </c>
      <c r="L36" s="35">
        <f t="shared" si="1"/>
        <v>0.228571428571429</v>
      </c>
      <c r="M36" s="36">
        <f t="shared" si="2"/>
        <v>1</v>
      </c>
      <c r="N36" s="37" t="s">
        <v>97</v>
      </c>
      <c r="O36" s="38" t="s">
        <v>31</v>
      </c>
      <c r="P36" s="39" t="s">
        <v>25</v>
      </c>
      <c r="Q36" s="15"/>
    </row>
    <row r="37" spans="1:17">
      <c r="A37" s="13">
        <v>34</v>
      </c>
      <c r="B37" s="21">
        <v>97777</v>
      </c>
      <c r="C37" s="21" t="s">
        <v>123</v>
      </c>
      <c r="D37" s="21" t="s">
        <v>124</v>
      </c>
      <c r="E37" s="21" t="s">
        <v>125</v>
      </c>
      <c r="F37" s="21" t="s">
        <v>104</v>
      </c>
      <c r="G37" s="23">
        <v>45.1</v>
      </c>
      <c r="H37" s="21">
        <v>26</v>
      </c>
      <c r="I37" s="21">
        <v>75.2</v>
      </c>
      <c r="J37" s="33">
        <v>48</v>
      </c>
      <c r="K37" s="34">
        <f t="shared" si="0"/>
        <v>0.654255319148936</v>
      </c>
      <c r="L37" s="35">
        <f t="shared" si="1"/>
        <v>0.458333333333333</v>
      </c>
      <c r="M37" s="36">
        <f t="shared" si="2"/>
        <v>-27.2</v>
      </c>
      <c r="N37" s="37" t="s">
        <v>126</v>
      </c>
      <c r="O37" s="38" t="s">
        <v>24</v>
      </c>
      <c r="P37" s="39" t="s">
        <v>25</v>
      </c>
      <c r="Q37" s="15"/>
    </row>
    <row r="38" spans="1:17">
      <c r="A38" s="13">
        <v>35</v>
      </c>
      <c r="B38" s="21">
        <v>53780</v>
      </c>
      <c r="C38" s="21" t="s">
        <v>127</v>
      </c>
      <c r="D38" s="21" t="s">
        <v>128</v>
      </c>
      <c r="E38" s="21" t="s">
        <v>129</v>
      </c>
      <c r="F38" s="21" t="s">
        <v>30</v>
      </c>
      <c r="G38" s="22">
        <v>70.64</v>
      </c>
      <c r="H38" s="21">
        <v>70</v>
      </c>
      <c r="I38" s="21">
        <v>83.4</v>
      </c>
      <c r="J38" s="40">
        <v>75</v>
      </c>
      <c r="K38" s="34">
        <f t="shared" si="0"/>
        <v>0.160671462829736</v>
      </c>
      <c r="L38" s="35">
        <f t="shared" si="1"/>
        <v>0.0666666666666667</v>
      </c>
      <c r="M38" s="36">
        <f t="shared" si="2"/>
        <v>-8.40000000000001</v>
      </c>
      <c r="N38" s="37" t="s">
        <v>130</v>
      </c>
      <c r="O38" s="38" t="s">
        <v>24</v>
      </c>
      <c r="P38" s="39" t="s">
        <v>25</v>
      </c>
      <c r="Q38" s="15">
        <v>73.8</v>
      </c>
    </row>
    <row r="39" spans="1:17">
      <c r="A39" s="13">
        <v>36</v>
      </c>
      <c r="B39" s="21">
        <v>67579</v>
      </c>
      <c r="C39" s="21" t="s">
        <v>131</v>
      </c>
      <c r="D39" s="21" t="s">
        <v>132</v>
      </c>
      <c r="E39" s="21" t="s">
        <v>133</v>
      </c>
      <c r="F39" s="21" t="s">
        <v>35</v>
      </c>
      <c r="G39" s="15">
        <v>30.8</v>
      </c>
      <c r="H39" s="21">
        <v>33.02</v>
      </c>
      <c r="I39" s="21">
        <v>39</v>
      </c>
      <c r="J39" s="33">
        <v>37.9</v>
      </c>
      <c r="K39" s="34">
        <f t="shared" si="0"/>
        <v>0.153333333333333</v>
      </c>
      <c r="L39" s="35">
        <f t="shared" si="1"/>
        <v>0.128759894459103</v>
      </c>
      <c r="M39" s="36">
        <f t="shared" si="2"/>
        <v>-1.1</v>
      </c>
      <c r="N39" s="37" t="s">
        <v>130</v>
      </c>
      <c r="O39" s="38" t="s">
        <v>24</v>
      </c>
      <c r="P39" s="39" t="s">
        <v>25</v>
      </c>
      <c r="Q39" s="15">
        <v>36</v>
      </c>
    </row>
    <row r="40" spans="1:17">
      <c r="A40" s="13">
        <v>37</v>
      </c>
      <c r="B40" s="21">
        <v>102356</v>
      </c>
      <c r="C40" s="21" t="s">
        <v>134</v>
      </c>
      <c r="D40" s="21" t="s">
        <v>135</v>
      </c>
      <c r="E40" s="21" t="s">
        <v>136</v>
      </c>
      <c r="F40" s="21" t="s">
        <v>35</v>
      </c>
      <c r="G40" s="15">
        <v>22.6</v>
      </c>
      <c r="H40" s="21">
        <v>22.1</v>
      </c>
      <c r="I40" s="21">
        <v>29.8</v>
      </c>
      <c r="J40" s="33">
        <v>27</v>
      </c>
      <c r="K40" s="34">
        <f t="shared" si="0"/>
        <v>0.258389261744966</v>
      </c>
      <c r="L40" s="35">
        <f t="shared" si="1"/>
        <v>0.181481481481481</v>
      </c>
      <c r="M40" s="36">
        <f t="shared" si="2"/>
        <v>-2.8</v>
      </c>
      <c r="N40" s="37" t="s">
        <v>130</v>
      </c>
      <c r="O40" s="38" t="s">
        <v>24</v>
      </c>
      <c r="P40" s="39" t="s">
        <v>25</v>
      </c>
      <c r="Q40" s="15">
        <v>25.5</v>
      </c>
    </row>
    <row r="41" spans="1:17">
      <c r="A41" s="13">
        <v>38</v>
      </c>
      <c r="B41" s="21">
        <v>57716</v>
      </c>
      <c r="C41" s="24" t="s">
        <v>137</v>
      </c>
      <c r="D41" s="21" t="s">
        <v>138</v>
      </c>
      <c r="E41" s="24" t="s">
        <v>139</v>
      </c>
      <c r="F41" s="24" t="s">
        <v>35</v>
      </c>
      <c r="G41" s="15">
        <v>8.16</v>
      </c>
      <c r="H41" s="21">
        <v>12.6</v>
      </c>
      <c r="I41" s="21">
        <v>34.8</v>
      </c>
      <c r="J41" s="33">
        <v>25</v>
      </c>
      <c r="K41" s="34">
        <f t="shared" si="0"/>
        <v>0.637931034482759</v>
      </c>
      <c r="L41" s="35">
        <f t="shared" si="1"/>
        <v>0.496</v>
      </c>
      <c r="M41" s="36">
        <f t="shared" si="2"/>
        <v>-9.8</v>
      </c>
      <c r="N41" s="37" t="s">
        <v>130</v>
      </c>
      <c r="O41" s="38" t="s">
        <v>24</v>
      </c>
      <c r="P41" s="39" t="s">
        <v>25</v>
      </c>
      <c r="Q41" s="15">
        <v>23.5</v>
      </c>
    </row>
    <row r="42" spans="1:17">
      <c r="A42" s="13">
        <v>39</v>
      </c>
      <c r="B42" s="21">
        <v>106273</v>
      </c>
      <c r="C42" s="24" t="s">
        <v>140</v>
      </c>
      <c r="D42" s="21" t="s">
        <v>141</v>
      </c>
      <c r="E42" s="24" t="s">
        <v>142</v>
      </c>
      <c r="F42" s="24" t="s">
        <v>60</v>
      </c>
      <c r="G42" s="15">
        <v>1362</v>
      </c>
      <c r="H42" s="21">
        <v>1361.71</v>
      </c>
      <c r="I42" s="21">
        <v>1543</v>
      </c>
      <c r="J42" s="33">
        <v>1488</v>
      </c>
      <c r="K42" s="34">
        <f t="shared" si="0"/>
        <v>0.11749189889825</v>
      </c>
      <c r="L42" s="35">
        <f t="shared" si="1"/>
        <v>0.084872311827957</v>
      </c>
      <c r="M42" s="36">
        <f t="shared" si="2"/>
        <v>-55</v>
      </c>
      <c r="N42" s="37" t="s">
        <v>130</v>
      </c>
      <c r="O42" s="38" t="s">
        <v>24</v>
      </c>
      <c r="P42" s="39" t="s">
        <v>25</v>
      </c>
      <c r="Q42" s="15"/>
    </row>
    <row r="43" spans="1:17">
      <c r="A43" s="17" t="s">
        <v>143</v>
      </c>
      <c r="B43" s="11"/>
      <c r="C43" s="12"/>
      <c r="D43" s="12"/>
      <c r="E43" s="12"/>
      <c r="F43" s="12"/>
      <c r="G43" s="12"/>
      <c r="H43" s="12"/>
      <c r="I43" s="12"/>
      <c r="J43" s="11"/>
      <c r="K43" s="27"/>
      <c r="L43" s="12"/>
      <c r="M43" s="11"/>
      <c r="N43" s="11"/>
      <c r="O43" s="12"/>
      <c r="P43" s="12"/>
      <c r="Q43" s="12"/>
    </row>
    <row r="44" s="4" customFormat="1" spans="1:17">
      <c r="A44" s="25" t="s">
        <v>144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</sheetData>
  <mergeCells count="1">
    <mergeCell ref="A44:Q44"/>
  </mergeCells>
  <pageMargins left="0.275" right="0.236111111111111" top="0.472222222222222" bottom="0.393055555555556" header="0.275" footer="0.196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7"/>
  <sheetViews>
    <sheetView workbookViewId="0">
      <selection activeCell="F13" sqref="F13"/>
    </sheetView>
  </sheetViews>
  <sheetFormatPr defaultColWidth="9" defaultRowHeight="13.5" outlineLevelCol="1"/>
  <sheetData>
    <row r="1" spans="1:2">
      <c r="A1" s="1">
        <v>68324</v>
      </c>
      <c r="B1" s="2" t="s">
        <v>19</v>
      </c>
    </row>
    <row r="2" spans="1:2">
      <c r="A2" s="1">
        <v>24262</v>
      </c>
      <c r="B2" s="2" t="s">
        <v>19</v>
      </c>
    </row>
    <row r="3" spans="1:2">
      <c r="A3" s="1">
        <v>12488</v>
      </c>
      <c r="B3" s="2" t="s">
        <v>27</v>
      </c>
    </row>
    <row r="4" spans="1:2">
      <c r="A4" s="1">
        <v>145256</v>
      </c>
      <c r="B4" s="2" t="s">
        <v>32</v>
      </c>
    </row>
    <row r="5" spans="1:2">
      <c r="A5" s="1">
        <v>53857</v>
      </c>
      <c r="B5" s="2" t="s">
        <v>36</v>
      </c>
    </row>
    <row r="6" spans="1:2">
      <c r="A6" s="1">
        <v>13624</v>
      </c>
      <c r="B6" s="2" t="s">
        <v>39</v>
      </c>
    </row>
    <row r="7" spans="1:2">
      <c r="A7" s="1">
        <v>113344</v>
      </c>
      <c r="B7" s="2" t="s">
        <v>41</v>
      </c>
    </row>
    <row r="8" spans="1:2">
      <c r="A8" s="1">
        <v>25300</v>
      </c>
      <c r="B8" s="2" t="s">
        <v>64</v>
      </c>
    </row>
    <row r="9" spans="1:2">
      <c r="A9" s="1">
        <v>14353</v>
      </c>
      <c r="B9" s="2" t="s">
        <v>67</v>
      </c>
    </row>
    <row r="10" spans="1:2">
      <c r="A10" s="1">
        <v>135865</v>
      </c>
      <c r="B10" s="2" t="s">
        <v>69</v>
      </c>
    </row>
    <row r="11" spans="1:2">
      <c r="A11" s="1">
        <v>93537</v>
      </c>
      <c r="B11" s="2" t="s">
        <v>72</v>
      </c>
    </row>
    <row r="12" spans="1:2">
      <c r="A12" s="1">
        <v>22358</v>
      </c>
      <c r="B12" s="2" t="s">
        <v>76</v>
      </c>
    </row>
    <row r="13" spans="1:2">
      <c r="A13" s="1">
        <v>74983</v>
      </c>
      <c r="B13" s="2" t="s">
        <v>94</v>
      </c>
    </row>
    <row r="14" spans="1:2">
      <c r="A14" s="1">
        <v>132583</v>
      </c>
      <c r="B14" s="2" t="s">
        <v>98</v>
      </c>
    </row>
    <row r="15" spans="1:2">
      <c r="A15" s="1">
        <v>133555</v>
      </c>
      <c r="B15" s="2" t="s">
        <v>101</v>
      </c>
    </row>
    <row r="16" spans="1:2">
      <c r="A16" s="1">
        <v>132021</v>
      </c>
      <c r="B16" s="2" t="s">
        <v>105</v>
      </c>
    </row>
    <row r="17" spans="1:2">
      <c r="A17" s="1">
        <v>106266</v>
      </c>
      <c r="B17" s="3" t="s">
        <v>108</v>
      </c>
    </row>
    <row r="18" spans="1:2">
      <c r="A18" s="1">
        <v>1965</v>
      </c>
      <c r="B18" s="3" t="s">
        <v>111</v>
      </c>
    </row>
    <row r="19" spans="1:2">
      <c r="A19" s="1">
        <v>378</v>
      </c>
      <c r="B19" s="2" t="s">
        <v>114</v>
      </c>
    </row>
    <row r="20" spans="1:2">
      <c r="A20" s="1">
        <v>1987</v>
      </c>
      <c r="B20" s="3" t="s">
        <v>117</v>
      </c>
    </row>
    <row r="21" spans="1:2">
      <c r="A21" s="1">
        <v>4265</v>
      </c>
      <c r="B21" s="2" t="s">
        <v>120</v>
      </c>
    </row>
    <row r="22" spans="1:2">
      <c r="A22" s="1">
        <v>97777</v>
      </c>
      <c r="B22" s="2" t="s">
        <v>123</v>
      </c>
    </row>
    <row r="23" spans="1:2">
      <c r="A23" s="1">
        <v>53780</v>
      </c>
      <c r="B23" s="2" t="s">
        <v>127</v>
      </c>
    </row>
    <row r="24" spans="1:2">
      <c r="A24" s="1">
        <v>67579</v>
      </c>
      <c r="B24" s="2" t="s">
        <v>131</v>
      </c>
    </row>
    <row r="25" spans="1:2">
      <c r="A25" s="1">
        <v>102356</v>
      </c>
      <c r="B25" s="2" t="s">
        <v>134</v>
      </c>
    </row>
    <row r="26" spans="1:2">
      <c r="A26" s="1">
        <v>57716</v>
      </c>
      <c r="B26" s="3" t="s">
        <v>137</v>
      </c>
    </row>
    <row r="27" spans="1:2">
      <c r="A27" s="1">
        <v>106273</v>
      </c>
      <c r="B27" s="3" t="s">
        <v>140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2016-12-01T01:10:00Z</dcterms:created>
  <dcterms:modified xsi:type="dcterms:W3CDTF">2016-12-22T06:08:25Z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