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calcPr calcId="144525" concurrentCalc="0"/>
</workbook>
</file>

<file path=xl/sharedStrings.xml><?xml version="1.0" encoding="utf-8"?>
<sst xmlns="http://schemas.openxmlformats.org/spreadsheetml/2006/main" count="72">
  <si>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</si>
  <si>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</si>
  <si>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</si>
  <si>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</si>
  <si>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</si>
  <si>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</si>
  <si>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</si>
  <si>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</si>
  <si>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</si>
  <si>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需求门店ID</t>
  </si>
  <si>
    <t>需求数量</t>
  </si>
  <si>
    <t>大豆卵磷脂胶囊</t>
  </si>
  <si>
    <t>760mgx60粒</t>
  </si>
  <si>
    <t>瓶</t>
  </si>
  <si>
    <t>威海紫光</t>
  </si>
  <si>
    <t>金奥力蜂胶软胶囊</t>
  </si>
  <si>
    <t>500mgx60粒</t>
  </si>
  <si>
    <t>金奥力维康钙软胶囊</t>
  </si>
  <si>
    <t>1100mgx100粒</t>
  </si>
  <si>
    <t>金奥力叶酸片</t>
  </si>
  <si>
    <t>500mgx60片</t>
  </si>
  <si>
    <t>金奥力大豆异黄酮维E软胶囊</t>
  </si>
  <si>
    <t>500mgx100粒</t>
  </si>
  <si>
    <t>金奥力鱼油软胶囊</t>
  </si>
  <si>
    <t>1000mgx100粒</t>
  </si>
  <si>
    <t>金奥力缓解视疲劳胶囊</t>
  </si>
  <si>
    <t>0.35gx60粒</t>
  </si>
  <si>
    <t>芦荟软胶囊</t>
  </si>
  <si>
    <t>金奥力牌纳豆曲胶囊</t>
  </si>
  <si>
    <t>0.48gx100粒</t>
  </si>
  <si>
    <t>B族维生素片</t>
  </si>
  <si>
    <t>金奥力牌甲壳素胶囊</t>
  </si>
  <si>
    <t>340mgx100粒</t>
  </si>
  <si>
    <t>金奥力钙镁片</t>
  </si>
  <si>
    <t>18片x60粒</t>
  </si>
  <si>
    <t>金奥力牌维生素C</t>
  </si>
  <si>
    <t>600mgx9片</t>
  </si>
  <si>
    <t>金奥力牌钙铁锌咀嚼片</t>
  </si>
  <si>
    <t>1gx60片</t>
  </si>
  <si>
    <t>金奥力牌氨基酸葡萄糖硫酸钙胶囊</t>
  </si>
  <si>
    <t>0.4gx100粒</t>
  </si>
  <si>
    <t>金奥力多种维生素加矿物质</t>
  </si>
  <si>
    <t>1gx100片</t>
  </si>
  <si>
    <t>金奥力维钙胶囊</t>
  </si>
  <si>
    <t>1gx100粒</t>
  </si>
  <si>
    <t>金奥力牌蛋白粉</t>
  </si>
  <si>
    <t>400g</t>
  </si>
  <si>
    <t>破壁灵芝孢子粉胶囊</t>
  </si>
  <si>
    <t>0.3gx60粒</t>
  </si>
  <si>
    <t>幸福来牌西洋参含片</t>
  </si>
  <si>
    <t>1.2gx12片x12盒</t>
  </si>
  <si>
    <t>盒</t>
  </si>
  <si>
    <t>福建省幸福生物</t>
  </si>
  <si>
    <t>小儿豉翘清热颗粒</t>
  </si>
  <si>
    <t>2gx9袋</t>
  </si>
  <si>
    <t>济川药业</t>
  </si>
  <si>
    <t>盐酸特比萘芬片阴道泡腾片</t>
  </si>
  <si>
    <t>50mgx7片</t>
  </si>
  <si>
    <t>齐鲁制药</t>
  </si>
  <si>
    <t>儿泻康贴膜</t>
  </si>
  <si>
    <t>3贴/盒</t>
  </si>
  <si>
    <t>山西晋新</t>
  </si>
  <si>
    <t>多潘立酮片</t>
  </si>
  <si>
    <t>42片</t>
  </si>
  <si>
    <t>西安杨森</t>
  </si>
  <si>
    <t>氯雷他定片</t>
  </si>
  <si>
    <t>12片</t>
  </si>
  <si>
    <t>马应龙黑眼圈眼膏</t>
  </si>
  <si>
    <t>15g（紧致型）</t>
  </si>
  <si>
    <t>马应龙药业</t>
  </si>
  <si>
    <t>马应龙八宝黑眼圈眼贴</t>
  </si>
  <si>
    <t>4.8gx8对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</si>
</sst>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6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4" borderId="4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2" fillId="6" borderId="2" applyNumberFormat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611;&#33643;&#34903;&#24215;&#19994;&#21153;&#25152;&#25253;&#21697;&#31181;&#24449;&#27714;&#38376;&#24215;&#38656;&#27714;&#34920;&#65288;11.25&#65289;+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7665;&#20016;&#19994;&#21153;&#25152;&#25253;&#21697;&#31181;&#24449;&#27714;&#38376;&#24215;&#38656;&#27714;&#34920;&#65288;11%255b1%255d.25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19994;&#21153;&#25152;&#25253;&#21697;&#31181;&#24449;&#27714;&#38376;&#24215;&#38656;&#27714;&#34920;&#65288;11.25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B1" t="str">
            <v>货品ID</v>
          </cell>
          <cell r="C1" t="str">
            <v>品名</v>
          </cell>
          <cell r="D1" t="str">
            <v>规格</v>
          </cell>
          <cell r="E1" t="str">
            <v>单位</v>
          </cell>
          <cell r="F1" t="str">
            <v>厂家</v>
          </cell>
          <cell r="G1" t="str">
            <v>进价</v>
          </cell>
          <cell r="H1" t="str">
            <v>执行零售价</v>
          </cell>
          <cell r="I1" t="str">
            <v>毛利率</v>
          </cell>
          <cell r="J1" t="str">
            <v>需求门店ID</v>
          </cell>
          <cell r="K1" t="str">
            <v>需求数量</v>
          </cell>
        </row>
        <row r="2">
          <cell r="B2">
            <v>152460</v>
          </cell>
          <cell r="C2" t="str">
            <v>大豆卵磷脂胶囊</v>
          </cell>
          <cell r="D2" t="str">
            <v>760mgx60粒</v>
          </cell>
          <cell r="E2" t="str">
            <v>瓶</v>
          </cell>
          <cell r="F2" t="str">
            <v>威海紫光</v>
          </cell>
          <cell r="G2">
            <v>38.64</v>
          </cell>
          <cell r="H2">
            <v>138</v>
          </cell>
          <cell r="I2">
            <v>0.72</v>
          </cell>
          <cell r="J2">
            <v>584</v>
          </cell>
          <cell r="K2">
            <v>2</v>
          </cell>
        </row>
        <row r="3">
          <cell r="B3">
            <v>16682</v>
          </cell>
          <cell r="C3" t="str">
            <v>金奥力蜂胶软胶囊</v>
          </cell>
          <cell r="D3" t="str">
            <v>500mgx60粒</v>
          </cell>
          <cell r="E3" t="str">
            <v>瓶</v>
          </cell>
          <cell r="F3" t="str">
            <v>威海紫光</v>
          </cell>
          <cell r="G3">
            <v>48.84</v>
          </cell>
          <cell r="H3">
            <v>178</v>
          </cell>
          <cell r="I3">
            <v>0.72561797752809</v>
          </cell>
          <cell r="J3">
            <v>584</v>
          </cell>
          <cell r="K3">
            <v>2</v>
          </cell>
        </row>
        <row r="4">
          <cell r="B4">
            <v>124505</v>
          </cell>
          <cell r="C4" t="str">
            <v>金奥力维康钙软胶囊</v>
          </cell>
          <cell r="D4" t="str">
            <v>1100mgx100粒</v>
          </cell>
          <cell r="E4" t="str">
            <v>瓶</v>
          </cell>
          <cell r="F4" t="str">
            <v>威海紫光</v>
          </cell>
          <cell r="G4">
            <v>21.84</v>
          </cell>
          <cell r="H4">
            <v>78</v>
          </cell>
          <cell r="I4">
            <v>0.72</v>
          </cell>
          <cell r="J4">
            <v>584</v>
          </cell>
          <cell r="K4">
            <v>2</v>
          </cell>
        </row>
        <row r="5">
          <cell r="B5">
            <v>147339</v>
          </cell>
          <cell r="C5" t="str">
            <v>金奥力叶酸片</v>
          </cell>
          <cell r="D5" t="str">
            <v>500mgx60片</v>
          </cell>
          <cell r="E5" t="str">
            <v>瓶</v>
          </cell>
          <cell r="F5" t="str">
            <v>威海紫光</v>
          </cell>
          <cell r="G5">
            <v>41.44</v>
          </cell>
          <cell r="H5">
            <v>148</v>
          </cell>
          <cell r="I5">
            <v>0.72</v>
          </cell>
          <cell r="J5">
            <v>584</v>
          </cell>
          <cell r="K5">
            <v>1</v>
          </cell>
        </row>
        <row r="6">
          <cell r="B6">
            <v>124495</v>
          </cell>
          <cell r="C6" t="str">
            <v>金奥力大豆异黄酮维E软胶囊</v>
          </cell>
          <cell r="D6" t="str">
            <v>500mgx100粒</v>
          </cell>
          <cell r="E6" t="str">
            <v>瓶</v>
          </cell>
          <cell r="F6" t="str">
            <v>威海紫光</v>
          </cell>
          <cell r="G6">
            <v>47.04</v>
          </cell>
          <cell r="H6">
            <v>168</v>
          </cell>
          <cell r="I6">
            <v>0.72</v>
          </cell>
          <cell r="J6">
            <v>584</v>
          </cell>
          <cell r="K6">
            <v>1</v>
          </cell>
        </row>
        <row r="7">
          <cell r="B7">
            <v>47020</v>
          </cell>
          <cell r="C7" t="str">
            <v>金奥力鱼油软胶囊</v>
          </cell>
          <cell r="D7" t="str">
            <v>1000mgx100粒</v>
          </cell>
          <cell r="E7" t="str">
            <v>瓶</v>
          </cell>
          <cell r="F7" t="str">
            <v>威海紫光</v>
          </cell>
          <cell r="G7">
            <v>24.64</v>
          </cell>
          <cell r="H7">
            <v>88</v>
          </cell>
          <cell r="I7">
            <v>0.72</v>
          </cell>
          <cell r="J7">
            <v>584</v>
          </cell>
          <cell r="K7">
            <v>2</v>
          </cell>
        </row>
        <row r="8">
          <cell r="B8">
            <v>147407</v>
          </cell>
          <cell r="C8" t="str">
            <v>金奥力缓解视疲劳胶囊</v>
          </cell>
          <cell r="D8" t="str">
            <v>0.35gx60粒</v>
          </cell>
          <cell r="E8" t="str">
            <v>瓶</v>
          </cell>
          <cell r="F8" t="str">
            <v>威海紫光</v>
          </cell>
          <cell r="G8">
            <v>55.44</v>
          </cell>
          <cell r="H8">
            <v>198</v>
          </cell>
          <cell r="I8">
            <v>0.72</v>
          </cell>
          <cell r="J8">
            <v>584</v>
          </cell>
          <cell r="K8">
            <v>1</v>
          </cell>
        </row>
        <row r="9">
          <cell r="B9">
            <v>124498</v>
          </cell>
          <cell r="C9" t="str">
            <v>芦荟软胶囊</v>
          </cell>
          <cell r="D9" t="str">
            <v>1000mgx100粒</v>
          </cell>
          <cell r="E9" t="str">
            <v>瓶</v>
          </cell>
          <cell r="F9" t="str">
            <v>威海紫光</v>
          </cell>
          <cell r="G9">
            <v>24.64</v>
          </cell>
          <cell r="H9">
            <v>88</v>
          </cell>
          <cell r="I9">
            <v>0.72</v>
          </cell>
          <cell r="J9">
            <v>584</v>
          </cell>
          <cell r="K9">
            <v>1</v>
          </cell>
        </row>
        <row r="10">
          <cell r="B10">
            <v>124503</v>
          </cell>
          <cell r="C10" t="str">
            <v>金奥力牌维生素C</v>
          </cell>
          <cell r="D10" t="str">
            <v>600mgx9片</v>
          </cell>
          <cell r="E10" t="str">
            <v>瓶</v>
          </cell>
          <cell r="F10" t="str">
            <v>威海紫光</v>
          </cell>
          <cell r="G10">
            <v>24.64</v>
          </cell>
          <cell r="H10">
            <v>88</v>
          </cell>
          <cell r="I10">
            <v>0.72</v>
          </cell>
          <cell r="J10">
            <v>584</v>
          </cell>
          <cell r="K10">
            <v>2</v>
          </cell>
        </row>
        <row r="11">
          <cell r="B11">
            <v>147406</v>
          </cell>
          <cell r="C11" t="str">
            <v>金奥力牌氨基酸葡萄糖硫酸钙胶囊</v>
          </cell>
          <cell r="D11" t="str">
            <v>0.4gx100粒</v>
          </cell>
          <cell r="E11" t="str">
            <v>瓶</v>
          </cell>
          <cell r="F11" t="str">
            <v>威海紫光</v>
          </cell>
          <cell r="G11">
            <v>47</v>
          </cell>
          <cell r="H11">
            <v>168</v>
          </cell>
          <cell r="I11">
            <v>0.720238095238095</v>
          </cell>
          <cell r="J11">
            <v>584</v>
          </cell>
          <cell r="K11">
            <v>1</v>
          </cell>
        </row>
        <row r="12">
          <cell r="B12">
            <v>82967</v>
          </cell>
          <cell r="C12" t="str">
            <v>金奥力牌蛋白粉</v>
          </cell>
          <cell r="D12" t="str">
            <v>400g</v>
          </cell>
          <cell r="E12" t="str">
            <v>瓶</v>
          </cell>
          <cell r="F12" t="str">
            <v>威海紫光</v>
          </cell>
          <cell r="G12">
            <v>83.44</v>
          </cell>
          <cell r="H12">
            <v>298</v>
          </cell>
          <cell r="I12">
            <v>0.72</v>
          </cell>
          <cell r="J12">
            <v>584</v>
          </cell>
          <cell r="K12">
            <v>2</v>
          </cell>
        </row>
        <row r="13">
          <cell r="B13">
            <v>128920</v>
          </cell>
          <cell r="C13" t="str">
            <v>破壁灵芝孢子粉胶囊</v>
          </cell>
          <cell r="D13" t="str">
            <v>0.3gx60粒</v>
          </cell>
          <cell r="E13" t="str">
            <v>瓶</v>
          </cell>
          <cell r="F13" t="str">
            <v>威海紫光</v>
          </cell>
          <cell r="G13">
            <v>63.84</v>
          </cell>
          <cell r="H13">
            <v>228</v>
          </cell>
          <cell r="I13">
            <v>0.72</v>
          </cell>
          <cell r="J13">
            <v>584</v>
          </cell>
          <cell r="K13">
            <v>1</v>
          </cell>
        </row>
        <row r="14">
          <cell r="B14">
            <v>72828</v>
          </cell>
          <cell r="C14" t="str">
            <v>马应龙黑眼圈眼膏</v>
          </cell>
          <cell r="D14" t="str">
            <v>15g（紧致型）</v>
          </cell>
          <cell r="E14" t="str">
            <v>盒</v>
          </cell>
          <cell r="F14" t="str">
            <v>马应龙药业</v>
          </cell>
          <cell r="G14">
            <v>148</v>
          </cell>
          <cell r="H14">
            <v>198</v>
          </cell>
          <cell r="I14">
            <v>0.252525252525252</v>
          </cell>
          <cell r="J14">
            <v>584</v>
          </cell>
          <cell r="K14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B1" t="str">
            <v>货品ID</v>
          </cell>
          <cell r="C1" t="str">
            <v>品名</v>
          </cell>
          <cell r="D1" t="str">
            <v>规格</v>
          </cell>
          <cell r="E1" t="str">
            <v>单位</v>
          </cell>
          <cell r="F1" t="str">
            <v>厂家</v>
          </cell>
          <cell r="G1" t="str">
            <v>进价</v>
          </cell>
          <cell r="H1" t="str">
            <v>执行零售价</v>
          </cell>
          <cell r="I1" t="str">
            <v>毛利率</v>
          </cell>
          <cell r="J1" t="str">
            <v>需求门店ID</v>
          </cell>
          <cell r="K1" t="str">
            <v>需求数量</v>
          </cell>
        </row>
        <row r="2">
          <cell r="B2">
            <v>152460</v>
          </cell>
          <cell r="C2" t="str">
            <v>大豆卵磷脂胶囊</v>
          </cell>
          <cell r="D2" t="str">
            <v>760mgx60粒</v>
          </cell>
          <cell r="E2" t="str">
            <v>瓶</v>
          </cell>
          <cell r="F2" t="str">
            <v>威海紫光</v>
          </cell>
          <cell r="G2">
            <v>38.64</v>
          </cell>
          <cell r="H2">
            <v>138</v>
          </cell>
          <cell r="I2">
            <v>0.72</v>
          </cell>
        </row>
        <row r="3">
          <cell r="B3">
            <v>16682</v>
          </cell>
          <cell r="C3" t="str">
            <v>金奥力蜂胶软胶囊</v>
          </cell>
          <cell r="D3" t="str">
            <v>500mgx60粒</v>
          </cell>
          <cell r="E3" t="str">
            <v>瓶</v>
          </cell>
          <cell r="F3" t="str">
            <v>威海紫光</v>
          </cell>
          <cell r="G3">
            <v>48.84</v>
          </cell>
          <cell r="H3">
            <v>178</v>
          </cell>
          <cell r="I3">
            <v>0.72561797752809</v>
          </cell>
        </row>
        <row r="4">
          <cell r="B4">
            <v>124505</v>
          </cell>
          <cell r="C4" t="str">
            <v>金奥力维康钙软胶囊</v>
          </cell>
          <cell r="D4" t="str">
            <v>1100mgx100粒</v>
          </cell>
          <cell r="E4" t="str">
            <v>瓶</v>
          </cell>
          <cell r="F4" t="str">
            <v>威海紫光</v>
          </cell>
          <cell r="G4">
            <v>21.84</v>
          </cell>
          <cell r="H4">
            <v>78</v>
          </cell>
          <cell r="I4">
            <v>0.72</v>
          </cell>
        </row>
        <row r="5">
          <cell r="B5">
            <v>147339</v>
          </cell>
          <cell r="C5" t="str">
            <v>金奥力叶酸片</v>
          </cell>
          <cell r="D5" t="str">
            <v>500mgx60片</v>
          </cell>
          <cell r="E5" t="str">
            <v>瓶</v>
          </cell>
          <cell r="F5" t="str">
            <v>威海紫光</v>
          </cell>
          <cell r="G5">
            <v>41.44</v>
          </cell>
          <cell r="H5">
            <v>148</v>
          </cell>
          <cell r="I5">
            <v>0.72</v>
          </cell>
        </row>
        <row r="6">
          <cell r="B6">
            <v>124495</v>
          </cell>
          <cell r="C6" t="str">
            <v>金奥力大豆异黄酮维E软胶囊</v>
          </cell>
          <cell r="D6" t="str">
            <v>500mgx100粒</v>
          </cell>
          <cell r="E6" t="str">
            <v>瓶</v>
          </cell>
          <cell r="F6" t="str">
            <v>威海紫光</v>
          </cell>
          <cell r="G6">
            <v>47.04</v>
          </cell>
          <cell r="H6">
            <v>168</v>
          </cell>
          <cell r="I6">
            <v>0.72</v>
          </cell>
        </row>
        <row r="7">
          <cell r="B7">
            <v>47020</v>
          </cell>
          <cell r="C7" t="str">
            <v>金奥力鱼油软胶囊</v>
          </cell>
          <cell r="D7" t="str">
            <v>1000mgx100粒</v>
          </cell>
          <cell r="E7" t="str">
            <v>瓶</v>
          </cell>
          <cell r="F7" t="str">
            <v>威海紫光</v>
          </cell>
          <cell r="G7">
            <v>24.64</v>
          </cell>
          <cell r="H7">
            <v>88</v>
          </cell>
          <cell r="I7">
            <v>0.72</v>
          </cell>
        </row>
        <row r="8">
          <cell r="B8">
            <v>147407</v>
          </cell>
          <cell r="C8" t="str">
            <v>金奥力缓解视疲劳胶囊</v>
          </cell>
          <cell r="D8" t="str">
            <v>0.35gx60粒</v>
          </cell>
          <cell r="E8" t="str">
            <v>瓶</v>
          </cell>
          <cell r="F8" t="str">
            <v>威海紫光</v>
          </cell>
          <cell r="G8">
            <v>55.44</v>
          </cell>
          <cell r="H8">
            <v>198</v>
          </cell>
          <cell r="I8">
            <v>0.72</v>
          </cell>
        </row>
        <row r="9">
          <cell r="B9">
            <v>124498</v>
          </cell>
          <cell r="C9" t="str">
            <v>芦荟软胶囊</v>
          </cell>
          <cell r="D9" t="str">
            <v>1000mgx100粒</v>
          </cell>
          <cell r="E9" t="str">
            <v>瓶</v>
          </cell>
          <cell r="F9" t="str">
            <v>威海紫光</v>
          </cell>
          <cell r="G9">
            <v>24.64</v>
          </cell>
          <cell r="H9">
            <v>88</v>
          </cell>
          <cell r="I9">
            <v>0.72</v>
          </cell>
        </row>
        <row r="10">
          <cell r="B10">
            <v>147318</v>
          </cell>
          <cell r="C10" t="str">
            <v>金奥力牌纳豆曲胶囊</v>
          </cell>
          <cell r="D10" t="str">
            <v>0.48gx100粒</v>
          </cell>
          <cell r="E10" t="str">
            <v>瓶</v>
          </cell>
          <cell r="F10" t="str">
            <v>威海紫光</v>
          </cell>
          <cell r="G10">
            <v>47</v>
          </cell>
          <cell r="H10">
            <v>168</v>
          </cell>
          <cell r="I10">
            <v>0.720238095238095</v>
          </cell>
        </row>
        <row r="11">
          <cell r="B11">
            <v>124497</v>
          </cell>
          <cell r="C11" t="str">
            <v>B族维生素片</v>
          </cell>
          <cell r="D11" t="str">
            <v>500mgx60片</v>
          </cell>
          <cell r="E11" t="str">
            <v>瓶</v>
          </cell>
          <cell r="F11" t="str">
            <v>威海紫光</v>
          </cell>
          <cell r="G11">
            <v>21.84</v>
          </cell>
          <cell r="H11">
            <v>78</v>
          </cell>
          <cell r="I11">
            <v>0.72</v>
          </cell>
        </row>
        <row r="12">
          <cell r="B12">
            <v>60800</v>
          </cell>
          <cell r="C12" t="str">
            <v>金奥力牌甲壳素胶囊</v>
          </cell>
          <cell r="D12" t="str">
            <v>340mgx100粒</v>
          </cell>
          <cell r="E12" t="str">
            <v>瓶</v>
          </cell>
          <cell r="F12" t="str">
            <v>威海紫光</v>
          </cell>
          <cell r="G12">
            <v>41.44</v>
          </cell>
          <cell r="H12">
            <v>148</v>
          </cell>
          <cell r="I12">
            <v>0.72</v>
          </cell>
        </row>
        <row r="13">
          <cell r="B13">
            <v>147426</v>
          </cell>
          <cell r="C13" t="str">
            <v>金奥力钙镁片</v>
          </cell>
          <cell r="D13" t="str">
            <v>18片x60粒</v>
          </cell>
          <cell r="E13" t="str">
            <v>瓶</v>
          </cell>
          <cell r="F13" t="str">
            <v>威海紫光</v>
          </cell>
          <cell r="G13">
            <v>27.44</v>
          </cell>
          <cell r="H13">
            <v>98</v>
          </cell>
          <cell r="I13">
            <v>0.72</v>
          </cell>
        </row>
        <row r="14">
          <cell r="B14">
            <v>124503</v>
          </cell>
          <cell r="C14" t="str">
            <v>金奥力牌维生素C</v>
          </cell>
          <cell r="D14" t="str">
            <v>600mgx9片</v>
          </cell>
          <cell r="E14" t="str">
            <v>瓶</v>
          </cell>
          <cell r="F14" t="str">
            <v>威海紫光</v>
          </cell>
          <cell r="G14">
            <v>24.64</v>
          </cell>
          <cell r="H14">
            <v>88</v>
          </cell>
          <cell r="I14">
            <v>0.72</v>
          </cell>
        </row>
        <row r="15">
          <cell r="B15">
            <v>147319</v>
          </cell>
          <cell r="C15" t="str">
            <v>金奥力牌钙铁锌咀嚼片</v>
          </cell>
          <cell r="D15" t="str">
            <v>1gx60片</v>
          </cell>
          <cell r="E15" t="str">
            <v>瓶</v>
          </cell>
          <cell r="F15" t="str">
            <v>威海紫光</v>
          </cell>
          <cell r="G15">
            <v>27.44</v>
          </cell>
          <cell r="H15">
            <v>98</v>
          </cell>
          <cell r="I15">
            <v>0.72</v>
          </cell>
        </row>
        <row r="16">
          <cell r="B16">
            <v>147406</v>
          </cell>
          <cell r="C16" t="str">
            <v>金奥力牌氨基酸葡萄糖硫酸钙胶囊</v>
          </cell>
          <cell r="D16" t="str">
            <v>0.4gx100粒</v>
          </cell>
          <cell r="E16" t="str">
            <v>瓶</v>
          </cell>
          <cell r="F16" t="str">
            <v>威海紫光</v>
          </cell>
          <cell r="G16">
            <v>47</v>
          </cell>
          <cell r="H16">
            <v>168</v>
          </cell>
          <cell r="I16">
            <v>0.720238095238095</v>
          </cell>
        </row>
        <row r="17">
          <cell r="B17">
            <v>124508</v>
          </cell>
          <cell r="C17" t="str">
            <v>金奥力多种维生素加矿物质</v>
          </cell>
          <cell r="D17" t="str">
            <v>1gx100片</v>
          </cell>
          <cell r="E17" t="str">
            <v>瓶</v>
          </cell>
          <cell r="F17" t="str">
            <v>威海紫光</v>
          </cell>
          <cell r="G17">
            <v>27.44</v>
          </cell>
          <cell r="H17">
            <v>98</v>
          </cell>
          <cell r="I17">
            <v>0.72</v>
          </cell>
        </row>
        <row r="18">
          <cell r="B18">
            <v>142097</v>
          </cell>
          <cell r="C18" t="str">
            <v>金奥力维钙胶囊</v>
          </cell>
          <cell r="D18" t="str">
            <v>1gx100粒</v>
          </cell>
          <cell r="E18" t="str">
            <v>瓶</v>
          </cell>
          <cell r="F18" t="str">
            <v>威海紫光</v>
          </cell>
          <cell r="G18">
            <v>21.84</v>
          </cell>
          <cell r="H18">
            <v>78</v>
          </cell>
          <cell r="I18">
            <v>0.72</v>
          </cell>
        </row>
        <row r="19">
          <cell r="B19">
            <v>82967</v>
          </cell>
          <cell r="C19" t="str">
            <v>金奥力牌蛋白粉</v>
          </cell>
          <cell r="D19" t="str">
            <v>400g</v>
          </cell>
          <cell r="E19" t="str">
            <v>瓶</v>
          </cell>
          <cell r="F19" t="str">
            <v>威海紫光</v>
          </cell>
          <cell r="G19">
            <v>83.44</v>
          </cell>
          <cell r="H19">
            <v>298</v>
          </cell>
          <cell r="I19">
            <v>0.72</v>
          </cell>
        </row>
        <row r="20">
          <cell r="B20">
            <v>128920</v>
          </cell>
          <cell r="C20" t="str">
            <v>破壁灵芝孢子粉胶囊</v>
          </cell>
          <cell r="D20" t="str">
            <v>0.3gx60粒</v>
          </cell>
          <cell r="E20" t="str">
            <v>瓶</v>
          </cell>
          <cell r="F20" t="str">
            <v>威海紫光</v>
          </cell>
          <cell r="G20">
            <v>63.84</v>
          </cell>
          <cell r="H20">
            <v>228</v>
          </cell>
          <cell r="I20">
            <v>0.72</v>
          </cell>
        </row>
        <row r="21">
          <cell r="C21" t="str">
            <v>幸福来牌西洋参含片</v>
          </cell>
          <cell r="D21" t="str">
            <v>1.2gx12片x12盒</v>
          </cell>
          <cell r="E21" t="str">
            <v>盒</v>
          </cell>
          <cell r="F21" t="str">
            <v>福建省幸福生物</v>
          </cell>
          <cell r="G21">
            <v>56.4</v>
          </cell>
          <cell r="H21">
            <v>188</v>
          </cell>
          <cell r="I21">
            <v>0.7</v>
          </cell>
        </row>
        <row r="22">
          <cell r="B22">
            <v>152346</v>
          </cell>
          <cell r="C22" t="str">
            <v>小儿豉翘清热颗粒</v>
          </cell>
          <cell r="D22" t="str">
            <v>2gx9袋</v>
          </cell>
          <cell r="E22" t="str">
            <v>盒</v>
          </cell>
          <cell r="F22" t="str">
            <v>济川药业</v>
          </cell>
          <cell r="G22">
            <v>36</v>
          </cell>
        </row>
        <row r="22">
          <cell r="J22">
            <v>571</v>
          </cell>
          <cell r="K22">
            <v>5</v>
          </cell>
        </row>
        <row r="23">
          <cell r="B23">
            <v>105200</v>
          </cell>
          <cell r="C23" t="str">
            <v>盐酸特比萘芬片阴道泡腾片</v>
          </cell>
          <cell r="D23" t="str">
            <v>50mgx7片</v>
          </cell>
          <cell r="E23" t="str">
            <v>盒</v>
          </cell>
          <cell r="F23" t="str">
            <v>齐鲁制药</v>
          </cell>
          <cell r="G23">
            <v>14</v>
          </cell>
        </row>
        <row r="23">
          <cell r="J23">
            <v>571</v>
          </cell>
          <cell r="K23">
            <v>5</v>
          </cell>
        </row>
        <row r="24">
          <cell r="B24">
            <v>53639</v>
          </cell>
          <cell r="C24" t="str">
            <v>儿泻康贴膜</v>
          </cell>
          <cell r="D24" t="str">
            <v>3贴/盒</v>
          </cell>
          <cell r="E24" t="str">
            <v>盒</v>
          </cell>
          <cell r="F24" t="str">
            <v>山西晋新</v>
          </cell>
          <cell r="G24">
            <v>18.1</v>
          </cell>
        </row>
        <row r="25">
          <cell r="B25">
            <v>105457</v>
          </cell>
          <cell r="C25" t="str">
            <v>多潘立酮片</v>
          </cell>
          <cell r="D25" t="str">
            <v>42片</v>
          </cell>
          <cell r="E25" t="str">
            <v>盒</v>
          </cell>
          <cell r="F25" t="str">
            <v>西安杨森</v>
          </cell>
          <cell r="G25">
            <v>18.5</v>
          </cell>
        </row>
        <row r="25">
          <cell r="J25">
            <v>571</v>
          </cell>
          <cell r="K25">
            <v>5</v>
          </cell>
        </row>
        <row r="26">
          <cell r="B26">
            <v>154981</v>
          </cell>
          <cell r="C26" t="str">
            <v>氯雷他定片</v>
          </cell>
          <cell r="D26" t="str">
            <v>12片</v>
          </cell>
          <cell r="E26" t="str">
            <v>盒</v>
          </cell>
          <cell r="F26" t="str">
            <v>西安杨森</v>
          </cell>
          <cell r="G26">
            <v>23.2</v>
          </cell>
        </row>
        <row r="26">
          <cell r="J26">
            <v>571</v>
          </cell>
          <cell r="K26">
            <v>5</v>
          </cell>
        </row>
        <row r="27">
          <cell r="B27">
            <v>72828</v>
          </cell>
          <cell r="C27" t="str">
            <v>马应龙黑眼圈眼膏</v>
          </cell>
          <cell r="D27" t="str">
            <v>15g（紧致型）</v>
          </cell>
          <cell r="E27" t="str">
            <v>盒</v>
          </cell>
          <cell r="F27" t="str">
            <v>马应龙药业</v>
          </cell>
          <cell r="G27">
            <v>148</v>
          </cell>
          <cell r="H27">
            <v>198</v>
          </cell>
          <cell r="I27">
            <v>0.252525252525252</v>
          </cell>
        </row>
        <row r="28">
          <cell r="B28">
            <v>142347</v>
          </cell>
          <cell r="C28" t="str">
            <v>马应龙八宝黑眼圈眼贴</v>
          </cell>
          <cell r="D28" t="str">
            <v>4.8gx8对</v>
          </cell>
          <cell r="E28" t="str">
            <v>盒</v>
          </cell>
          <cell r="F28" t="str">
            <v>马应龙药业</v>
          </cell>
          <cell r="G28">
            <v>58</v>
          </cell>
          <cell r="H28">
            <v>78</v>
          </cell>
          <cell r="I28">
            <v>0.256410256410256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B1" t="str">
            <v>货品ID</v>
          </cell>
          <cell r="C1" t="str">
            <v>品名</v>
          </cell>
          <cell r="D1" t="str">
            <v>规格</v>
          </cell>
          <cell r="E1" t="str">
            <v>单位</v>
          </cell>
          <cell r="F1" t="str">
            <v>厂家</v>
          </cell>
          <cell r="G1" t="str">
            <v>进价</v>
          </cell>
          <cell r="H1" t="str">
            <v>执行零售价</v>
          </cell>
          <cell r="I1" t="str">
            <v>毛利率</v>
          </cell>
          <cell r="J1" t="str">
            <v>需求门店ID</v>
          </cell>
          <cell r="K1" t="str">
            <v>需求数量</v>
          </cell>
        </row>
        <row r="2">
          <cell r="B2">
            <v>152460</v>
          </cell>
          <cell r="C2" t="str">
            <v>大豆卵磷脂胶囊</v>
          </cell>
          <cell r="D2" t="str">
            <v>760mgx60粒</v>
          </cell>
          <cell r="E2" t="str">
            <v>瓶</v>
          </cell>
          <cell r="F2" t="str">
            <v>威海紫光</v>
          </cell>
          <cell r="G2">
            <v>38.64</v>
          </cell>
          <cell r="H2">
            <v>138</v>
          </cell>
          <cell r="I2">
            <v>0.72</v>
          </cell>
        </row>
        <row r="3">
          <cell r="B3">
            <v>16682</v>
          </cell>
          <cell r="C3" t="str">
            <v>金奥力蜂胶软胶囊</v>
          </cell>
          <cell r="D3" t="str">
            <v>500mgx60粒</v>
          </cell>
          <cell r="E3" t="str">
            <v>瓶</v>
          </cell>
          <cell r="F3" t="str">
            <v>威海紫光</v>
          </cell>
          <cell r="G3">
            <v>48.84</v>
          </cell>
          <cell r="H3">
            <v>178</v>
          </cell>
          <cell r="I3">
            <v>0.72561797752809</v>
          </cell>
          <cell r="J3">
            <v>371</v>
          </cell>
          <cell r="K3">
            <v>2</v>
          </cell>
        </row>
        <row r="4">
          <cell r="B4">
            <v>124505</v>
          </cell>
          <cell r="C4" t="str">
            <v>金奥力维康钙软胶囊</v>
          </cell>
          <cell r="D4" t="str">
            <v>1100mgx100粒</v>
          </cell>
          <cell r="E4" t="str">
            <v>瓶</v>
          </cell>
          <cell r="F4" t="str">
            <v>威海紫光</v>
          </cell>
          <cell r="G4">
            <v>21.84</v>
          </cell>
          <cell r="H4">
            <v>78</v>
          </cell>
          <cell r="I4">
            <v>0.72</v>
          </cell>
        </row>
        <row r="5">
          <cell r="B5">
            <v>147339</v>
          </cell>
          <cell r="C5" t="str">
            <v>金奥力叶酸片</v>
          </cell>
          <cell r="D5" t="str">
            <v>500mgx60片</v>
          </cell>
          <cell r="E5" t="str">
            <v>瓶</v>
          </cell>
          <cell r="F5" t="str">
            <v>威海紫光</v>
          </cell>
          <cell r="G5">
            <v>41.44</v>
          </cell>
          <cell r="H5">
            <v>148</v>
          </cell>
          <cell r="I5">
            <v>0.72</v>
          </cell>
        </row>
        <row r="6">
          <cell r="B6">
            <v>124495</v>
          </cell>
          <cell r="C6" t="str">
            <v>金奥力大豆异黄酮维E软胶囊</v>
          </cell>
          <cell r="D6" t="str">
            <v>500mgx100粒</v>
          </cell>
          <cell r="E6" t="str">
            <v>瓶</v>
          </cell>
          <cell r="F6" t="str">
            <v>威海紫光</v>
          </cell>
          <cell r="G6">
            <v>47.04</v>
          </cell>
          <cell r="H6">
            <v>168</v>
          </cell>
          <cell r="I6">
            <v>0.72</v>
          </cell>
          <cell r="J6">
            <v>371</v>
          </cell>
          <cell r="K6">
            <v>2</v>
          </cell>
        </row>
        <row r="7">
          <cell r="B7">
            <v>47020</v>
          </cell>
          <cell r="C7" t="str">
            <v>金奥力鱼油软胶囊</v>
          </cell>
          <cell r="D7" t="str">
            <v>1000mgx100粒</v>
          </cell>
          <cell r="E7" t="str">
            <v>瓶</v>
          </cell>
          <cell r="F7" t="str">
            <v>威海紫光</v>
          </cell>
          <cell r="G7">
            <v>24.64</v>
          </cell>
          <cell r="H7">
            <v>88</v>
          </cell>
          <cell r="I7">
            <v>0.72</v>
          </cell>
        </row>
        <row r="8">
          <cell r="B8">
            <v>147407</v>
          </cell>
          <cell r="C8" t="str">
            <v>金奥力缓解视疲劳胶囊</v>
          </cell>
          <cell r="D8" t="str">
            <v>0.35gx60粒</v>
          </cell>
          <cell r="E8" t="str">
            <v>瓶</v>
          </cell>
          <cell r="F8" t="str">
            <v>威海紫光</v>
          </cell>
          <cell r="G8">
            <v>55.44</v>
          </cell>
          <cell r="H8">
            <v>198</v>
          </cell>
          <cell r="I8">
            <v>0.72</v>
          </cell>
        </row>
        <row r="9">
          <cell r="B9">
            <v>124498</v>
          </cell>
          <cell r="C9" t="str">
            <v>芦荟软胶囊</v>
          </cell>
          <cell r="D9" t="str">
            <v>1000mgx100粒</v>
          </cell>
          <cell r="E9" t="str">
            <v>瓶</v>
          </cell>
          <cell r="F9" t="str">
            <v>威海紫光</v>
          </cell>
          <cell r="G9">
            <v>24.64</v>
          </cell>
          <cell r="H9">
            <v>88</v>
          </cell>
          <cell r="I9">
            <v>0.72</v>
          </cell>
          <cell r="J9">
            <v>371</v>
          </cell>
          <cell r="K9">
            <v>2</v>
          </cell>
        </row>
        <row r="10">
          <cell r="B10">
            <v>147318</v>
          </cell>
          <cell r="C10" t="str">
            <v>金奥力牌纳豆曲胶囊</v>
          </cell>
          <cell r="D10" t="str">
            <v>0.48gx100粒</v>
          </cell>
          <cell r="E10" t="str">
            <v>瓶</v>
          </cell>
          <cell r="F10" t="str">
            <v>威海紫光</v>
          </cell>
          <cell r="G10">
            <v>47</v>
          </cell>
          <cell r="H10">
            <v>168</v>
          </cell>
          <cell r="I10">
            <v>0.720238095238095</v>
          </cell>
        </row>
        <row r="11">
          <cell r="B11">
            <v>124497</v>
          </cell>
          <cell r="C11" t="str">
            <v>B族维生素片</v>
          </cell>
          <cell r="D11" t="str">
            <v>500mgx60片</v>
          </cell>
          <cell r="E11" t="str">
            <v>瓶</v>
          </cell>
          <cell r="F11" t="str">
            <v>威海紫光</v>
          </cell>
          <cell r="G11">
            <v>21.84</v>
          </cell>
          <cell r="H11">
            <v>78</v>
          </cell>
          <cell r="I11">
            <v>0.72</v>
          </cell>
          <cell r="J11">
            <v>371</v>
          </cell>
          <cell r="K11">
            <v>2</v>
          </cell>
        </row>
        <row r="12">
          <cell r="B12">
            <v>60800</v>
          </cell>
          <cell r="C12" t="str">
            <v>金奥力牌甲壳素胶囊</v>
          </cell>
          <cell r="D12" t="str">
            <v>340mgx100粒</v>
          </cell>
          <cell r="E12" t="str">
            <v>瓶</v>
          </cell>
          <cell r="F12" t="str">
            <v>威海紫光</v>
          </cell>
          <cell r="G12">
            <v>41.44</v>
          </cell>
          <cell r="H12">
            <v>148</v>
          </cell>
          <cell r="I12">
            <v>0.72</v>
          </cell>
        </row>
        <row r="13">
          <cell r="B13">
            <v>147426</v>
          </cell>
          <cell r="C13" t="str">
            <v>金奥力钙镁片</v>
          </cell>
          <cell r="D13" t="str">
            <v>18片x60粒</v>
          </cell>
          <cell r="E13" t="str">
            <v>瓶</v>
          </cell>
          <cell r="F13" t="str">
            <v>威海紫光</v>
          </cell>
          <cell r="G13">
            <v>27.44</v>
          </cell>
          <cell r="H13">
            <v>98</v>
          </cell>
          <cell r="I13">
            <v>0.72</v>
          </cell>
        </row>
        <row r="14">
          <cell r="B14">
            <v>124503</v>
          </cell>
          <cell r="C14" t="str">
            <v>金奥力牌维生素C</v>
          </cell>
          <cell r="D14" t="str">
            <v>600mgx9片</v>
          </cell>
          <cell r="E14" t="str">
            <v>瓶</v>
          </cell>
          <cell r="F14" t="str">
            <v>威海紫光</v>
          </cell>
          <cell r="G14">
            <v>24.64</v>
          </cell>
          <cell r="H14">
            <v>88</v>
          </cell>
          <cell r="I14">
            <v>0.72</v>
          </cell>
          <cell r="J14">
            <v>371</v>
          </cell>
          <cell r="K14">
            <v>2</v>
          </cell>
        </row>
        <row r="15">
          <cell r="B15">
            <v>147319</v>
          </cell>
          <cell r="C15" t="str">
            <v>金奥力牌钙铁锌咀嚼片</v>
          </cell>
          <cell r="D15" t="str">
            <v>1gx60片</v>
          </cell>
          <cell r="E15" t="str">
            <v>瓶</v>
          </cell>
          <cell r="F15" t="str">
            <v>威海紫光</v>
          </cell>
          <cell r="G15">
            <v>27.44</v>
          </cell>
          <cell r="H15">
            <v>98</v>
          </cell>
          <cell r="I15">
            <v>0.72</v>
          </cell>
        </row>
        <row r="16">
          <cell r="B16">
            <v>147406</v>
          </cell>
          <cell r="C16" t="str">
            <v>金奥力牌氨基酸葡萄糖硫酸钙胶囊</v>
          </cell>
          <cell r="D16" t="str">
            <v>0.4gx100粒</v>
          </cell>
          <cell r="E16" t="str">
            <v>瓶</v>
          </cell>
          <cell r="F16" t="str">
            <v>威海紫光</v>
          </cell>
          <cell r="G16">
            <v>47</v>
          </cell>
          <cell r="H16">
            <v>168</v>
          </cell>
          <cell r="I16">
            <v>0.720238095238095</v>
          </cell>
        </row>
        <row r="17">
          <cell r="B17">
            <v>124508</v>
          </cell>
          <cell r="C17" t="str">
            <v>金奥力多种维生素加矿物质</v>
          </cell>
          <cell r="D17" t="str">
            <v>1gx100片</v>
          </cell>
          <cell r="E17" t="str">
            <v>瓶</v>
          </cell>
          <cell r="F17" t="str">
            <v>威海紫光</v>
          </cell>
          <cell r="G17">
            <v>27.44</v>
          </cell>
          <cell r="H17">
            <v>98</v>
          </cell>
          <cell r="I17">
            <v>0.72</v>
          </cell>
        </row>
        <row r="18">
          <cell r="B18">
            <v>142097</v>
          </cell>
          <cell r="C18" t="str">
            <v>金奥力维钙胶囊</v>
          </cell>
          <cell r="D18" t="str">
            <v>1gx100粒</v>
          </cell>
          <cell r="E18" t="str">
            <v>瓶</v>
          </cell>
          <cell r="F18" t="str">
            <v>威海紫光</v>
          </cell>
          <cell r="G18">
            <v>21.84</v>
          </cell>
          <cell r="H18">
            <v>78</v>
          </cell>
          <cell r="I18">
            <v>0.72</v>
          </cell>
        </row>
        <row r="19">
          <cell r="B19">
            <v>82967</v>
          </cell>
          <cell r="C19" t="str">
            <v>金奥力牌蛋白粉</v>
          </cell>
          <cell r="D19" t="str">
            <v>400g</v>
          </cell>
          <cell r="E19" t="str">
            <v>瓶</v>
          </cell>
          <cell r="F19" t="str">
            <v>威海紫光</v>
          </cell>
          <cell r="G19">
            <v>83.44</v>
          </cell>
          <cell r="H19">
            <v>298</v>
          </cell>
          <cell r="I19">
            <v>0.72</v>
          </cell>
        </row>
        <row r="20">
          <cell r="B20">
            <v>128920</v>
          </cell>
          <cell r="C20" t="str">
            <v>破壁灵芝孢子粉胶囊</v>
          </cell>
          <cell r="D20" t="str">
            <v>0.3gx60粒</v>
          </cell>
          <cell r="E20" t="str">
            <v>瓶</v>
          </cell>
          <cell r="F20" t="str">
            <v>威海紫光</v>
          </cell>
          <cell r="G20">
            <v>63.84</v>
          </cell>
          <cell r="H20">
            <v>228</v>
          </cell>
          <cell r="I20">
            <v>0.72</v>
          </cell>
        </row>
        <row r="21">
          <cell r="C21" t="str">
            <v>幸福来牌西洋参含片</v>
          </cell>
          <cell r="D21" t="str">
            <v>1.2gx12片x12盒</v>
          </cell>
          <cell r="E21" t="str">
            <v>盒</v>
          </cell>
          <cell r="F21" t="str">
            <v>福建省幸福生物</v>
          </cell>
          <cell r="G21">
            <v>56.4</v>
          </cell>
          <cell r="H21">
            <v>188</v>
          </cell>
          <cell r="I21">
            <v>0.7</v>
          </cell>
        </row>
        <row r="22">
          <cell r="B22">
            <v>152346</v>
          </cell>
          <cell r="C22" t="str">
            <v>小儿豉翘清热颗粒</v>
          </cell>
          <cell r="D22" t="str">
            <v>2gx9袋</v>
          </cell>
          <cell r="E22" t="str">
            <v>盒</v>
          </cell>
          <cell r="F22" t="str">
            <v>济川药业</v>
          </cell>
          <cell r="G22">
            <v>36</v>
          </cell>
        </row>
        <row r="22">
          <cell r="J22">
            <v>371</v>
          </cell>
          <cell r="K22">
            <v>2</v>
          </cell>
        </row>
        <row r="23">
          <cell r="B23">
            <v>105200</v>
          </cell>
          <cell r="C23" t="str">
            <v>盐酸特比萘芬片阴道泡腾片</v>
          </cell>
          <cell r="D23" t="str">
            <v>50mgx7片</v>
          </cell>
          <cell r="E23" t="str">
            <v>盒</v>
          </cell>
          <cell r="F23" t="str">
            <v>齐鲁制药</v>
          </cell>
          <cell r="G23">
            <v>14</v>
          </cell>
        </row>
        <row r="24">
          <cell r="B24">
            <v>53639</v>
          </cell>
          <cell r="C24" t="str">
            <v>儿泻康贴膜</v>
          </cell>
          <cell r="D24" t="str">
            <v>3贴/盒</v>
          </cell>
          <cell r="E24" t="str">
            <v>盒</v>
          </cell>
          <cell r="F24" t="str">
            <v>山西晋新</v>
          </cell>
          <cell r="G24">
            <v>18.1</v>
          </cell>
        </row>
        <row r="24">
          <cell r="J24">
            <v>371</v>
          </cell>
          <cell r="K24">
            <v>2</v>
          </cell>
        </row>
        <row r="25">
          <cell r="B25">
            <v>105457</v>
          </cell>
          <cell r="C25" t="str">
            <v>多潘立酮片</v>
          </cell>
          <cell r="D25" t="str">
            <v>42片</v>
          </cell>
          <cell r="E25" t="str">
            <v>盒</v>
          </cell>
          <cell r="F25" t="str">
            <v>西安杨森</v>
          </cell>
          <cell r="G25">
            <v>18.5</v>
          </cell>
        </row>
        <row r="25">
          <cell r="J25">
            <v>371</v>
          </cell>
          <cell r="K25">
            <v>2</v>
          </cell>
        </row>
        <row r="26">
          <cell r="B26">
            <v>154981</v>
          </cell>
          <cell r="C26" t="str">
            <v>氯雷他定片</v>
          </cell>
          <cell r="D26" t="str">
            <v>12片</v>
          </cell>
          <cell r="E26" t="str">
            <v>盒</v>
          </cell>
          <cell r="F26" t="str">
            <v>西安杨森</v>
          </cell>
          <cell r="G26">
            <v>23.2</v>
          </cell>
        </row>
        <row r="27">
          <cell r="B27">
            <v>72828</v>
          </cell>
          <cell r="C27" t="str">
            <v>马应龙黑眼圈眼膏</v>
          </cell>
          <cell r="D27" t="str">
            <v>15g（紧致型）</v>
          </cell>
          <cell r="E27" t="str">
            <v>盒</v>
          </cell>
          <cell r="F27" t="str">
            <v>马应龙药业</v>
          </cell>
          <cell r="G27">
            <v>148</v>
          </cell>
          <cell r="H27">
            <v>198</v>
          </cell>
          <cell r="I27">
            <v>0.252525252525252</v>
          </cell>
        </row>
        <row r="28">
          <cell r="B28">
            <v>142347</v>
          </cell>
          <cell r="C28" t="str">
            <v>马应龙八宝黑眼圈眼贴</v>
          </cell>
          <cell r="D28" t="str">
            <v>4.8gx8对</v>
          </cell>
          <cell r="E28" t="str">
            <v>盒</v>
          </cell>
          <cell r="F28" t="str">
            <v>马应龙药业</v>
          </cell>
          <cell r="G28">
            <v>58</v>
          </cell>
          <cell r="H28">
            <v>78</v>
          </cell>
          <cell r="I28">
            <v>0.256410256410256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28"/>
  <sheetViews>
    <sheetView tabSelected="1" topLeftCell="F1" workbookViewId="0">
      <selection activeCell="T1" sqref="T$1:U$1048576"/>
    </sheetView>
  </sheetViews>
  <sheetFormatPr defaultColWidth="9" defaultRowHeight="13.5"/>
  <cols>
    <col min="3" max="3" width="27.75" customWidth="1"/>
    <col min="4" max="4" width="15.25" customWidth="1"/>
    <col min="5" max="5" width="5.25" customWidth="1"/>
    <col min="9" max="9" width="12.625"/>
    <col min="10" max="10" width="12.625" customWidth="1"/>
    <col min="12" max="12" width="11.125" customWidth="1"/>
  </cols>
  <sheetData>
    <row r="1" spans="1:2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9</v>
      </c>
      <c r="M1" s="1" t="s">
        <v>10</v>
      </c>
      <c r="N1" s="1" t="s">
        <v>9</v>
      </c>
      <c r="O1" s="1" t="s">
        <v>10</v>
      </c>
      <c r="P1" s="1" t="s">
        <v>9</v>
      </c>
      <c r="Q1" s="1" t="s">
        <v>10</v>
      </c>
      <c r="R1" s="1" t="s">
        <v>9</v>
      </c>
      <c r="S1" s="1" t="s">
        <v>10</v>
      </c>
      <c r="T1" s="1" t="s">
        <v>9</v>
      </c>
      <c r="U1" s="1" t="s">
        <v>10</v>
      </c>
    </row>
    <row r="2" spans="1:21">
      <c r="A2" s="1">
        <v>1</v>
      </c>
      <c r="B2" s="1">
        <v>152460</v>
      </c>
      <c r="C2" s="1" t="s">
        <v>11</v>
      </c>
      <c r="D2" s="1" t="s">
        <v>12</v>
      </c>
      <c r="E2" s="1" t="s">
        <v>13</v>
      </c>
      <c r="F2" s="1" t="s">
        <v>14</v>
      </c>
      <c r="G2" s="1">
        <v>38.64</v>
      </c>
      <c r="H2" s="1">
        <v>138</v>
      </c>
      <c r="I2" s="1">
        <v>0.72</v>
      </c>
      <c r="J2" s="1">
        <v>573</v>
      </c>
      <c r="K2" s="1"/>
      <c r="L2" s="1">
        <v>546</v>
      </c>
      <c r="M2" s="1">
        <v>2</v>
      </c>
      <c r="N2" s="1">
        <v>584</v>
      </c>
      <c r="O2" s="1">
        <f>VLOOKUP(B:B,[1]Sheet1!$B:$K,10,FALSE)</f>
        <v>2</v>
      </c>
      <c r="P2" s="1">
        <v>571</v>
      </c>
      <c r="Q2" s="1"/>
      <c r="R2" s="1">
        <v>387</v>
      </c>
      <c r="S2" s="1"/>
      <c r="T2" s="1">
        <v>371</v>
      </c>
      <c r="U2" s="2"/>
    </row>
    <row r="3" spans="1:21">
      <c r="A3" s="1">
        <v>2</v>
      </c>
      <c r="B3" s="1">
        <v>16682</v>
      </c>
      <c r="C3" s="1" t="s">
        <v>15</v>
      </c>
      <c r="D3" s="1" t="s">
        <v>16</v>
      </c>
      <c r="E3" s="1" t="s">
        <v>13</v>
      </c>
      <c r="F3" s="1" t="s">
        <v>14</v>
      </c>
      <c r="G3" s="1">
        <v>48.84</v>
      </c>
      <c r="H3" s="1">
        <v>178</v>
      </c>
      <c r="I3" s="1">
        <v>0.72561797752809</v>
      </c>
      <c r="J3" s="1">
        <v>573</v>
      </c>
      <c r="K3" s="1"/>
      <c r="L3" s="1">
        <v>546</v>
      </c>
      <c r="M3" s="1">
        <v>2</v>
      </c>
      <c r="N3" s="1">
        <v>584</v>
      </c>
      <c r="O3" s="1">
        <f>VLOOKUP(B:B,[1]Sheet1!$B:$K,10,FALSE)</f>
        <v>2</v>
      </c>
      <c r="P3" s="1">
        <v>571</v>
      </c>
      <c r="Q3" s="1"/>
      <c r="R3" s="1">
        <v>387</v>
      </c>
      <c r="S3" s="1"/>
      <c r="T3" s="1">
        <v>371</v>
      </c>
      <c r="U3" s="2">
        <f>VLOOKUP(B:B,[3]Sheet1!$B:$K,10,FALSE)</f>
        <v>2</v>
      </c>
    </row>
    <row r="4" spans="1:21">
      <c r="A4" s="1">
        <v>3</v>
      </c>
      <c r="B4" s="1">
        <v>124505</v>
      </c>
      <c r="C4" s="1" t="s">
        <v>17</v>
      </c>
      <c r="D4" s="1" t="s">
        <v>18</v>
      </c>
      <c r="E4" s="1" t="s">
        <v>13</v>
      </c>
      <c r="F4" s="1" t="s">
        <v>14</v>
      </c>
      <c r="G4" s="1">
        <v>21.84</v>
      </c>
      <c r="H4" s="1">
        <v>78</v>
      </c>
      <c r="I4" s="1">
        <v>0.72</v>
      </c>
      <c r="J4" s="1">
        <v>573</v>
      </c>
      <c r="K4" s="1"/>
      <c r="L4" s="1">
        <v>546</v>
      </c>
      <c r="M4" s="1">
        <v>2</v>
      </c>
      <c r="N4" s="1">
        <v>584</v>
      </c>
      <c r="O4" s="1">
        <f>VLOOKUP(B:B,[1]Sheet1!$B:$K,10,FALSE)</f>
        <v>2</v>
      </c>
      <c r="P4" s="1">
        <v>571</v>
      </c>
      <c r="Q4" s="1"/>
      <c r="R4" s="1">
        <v>387</v>
      </c>
      <c r="S4" s="1"/>
      <c r="T4" s="1">
        <v>371</v>
      </c>
      <c r="U4" s="2"/>
    </row>
    <row r="5" spans="1:21">
      <c r="A5" s="1">
        <v>4</v>
      </c>
      <c r="B5" s="1">
        <v>147339</v>
      </c>
      <c r="C5" s="1" t="s">
        <v>19</v>
      </c>
      <c r="D5" s="1" t="s">
        <v>20</v>
      </c>
      <c r="E5" s="1" t="s">
        <v>13</v>
      </c>
      <c r="F5" s="1" t="s">
        <v>14</v>
      </c>
      <c r="G5" s="1">
        <v>41.44</v>
      </c>
      <c r="H5" s="1">
        <v>148</v>
      </c>
      <c r="I5" s="1">
        <v>0.72</v>
      </c>
      <c r="J5" s="1">
        <v>573</v>
      </c>
      <c r="K5" s="1"/>
      <c r="L5" s="1">
        <v>546</v>
      </c>
      <c r="M5" s="1"/>
      <c r="N5" s="1">
        <v>584</v>
      </c>
      <c r="O5" s="1">
        <f>VLOOKUP(B:B,[1]Sheet1!$B:$K,10,FALSE)</f>
        <v>1</v>
      </c>
      <c r="P5" s="1">
        <v>571</v>
      </c>
      <c r="Q5" s="1"/>
      <c r="R5" s="1">
        <v>387</v>
      </c>
      <c r="S5" s="1"/>
      <c r="T5" s="1">
        <v>371</v>
      </c>
      <c r="U5" s="2"/>
    </row>
    <row r="6" spans="1:21">
      <c r="A6" s="1">
        <v>5</v>
      </c>
      <c r="B6" s="1">
        <v>124495</v>
      </c>
      <c r="C6" s="1" t="s">
        <v>21</v>
      </c>
      <c r="D6" s="1" t="s">
        <v>22</v>
      </c>
      <c r="E6" s="1" t="s">
        <v>13</v>
      </c>
      <c r="F6" s="1" t="s">
        <v>14</v>
      </c>
      <c r="G6" s="1">
        <v>47.04</v>
      </c>
      <c r="H6" s="1">
        <v>168</v>
      </c>
      <c r="I6" s="1">
        <v>0.72</v>
      </c>
      <c r="J6" s="1">
        <v>573</v>
      </c>
      <c r="K6" s="1"/>
      <c r="L6" s="1">
        <v>546</v>
      </c>
      <c r="M6" s="1"/>
      <c r="N6" s="1">
        <v>584</v>
      </c>
      <c r="O6" s="1">
        <f>VLOOKUP(B:B,[1]Sheet1!$B:$K,10,FALSE)</f>
        <v>1</v>
      </c>
      <c r="P6" s="1">
        <v>571</v>
      </c>
      <c r="Q6" s="1"/>
      <c r="R6" s="1">
        <v>387</v>
      </c>
      <c r="S6" s="1"/>
      <c r="T6" s="1">
        <v>371</v>
      </c>
      <c r="U6" s="2">
        <f>VLOOKUP(B:B,[3]Sheet1!$B:$K,10,FALSE)</f>
        <v>2</v>
      </c>
    </row>
    <row r="7" spans="1:21">
      <c r="A7" s="1">
        <v>6</v>
      </c>
      <c r="B7" s="1">
        <v>47020</v>
      </c>
      <c r="C7" s="1" t="s">
        <v>23</v>
      </c>
      <c r="D7" s="1" t="s">
        <v>24</v>
      </c>
      <c r="E7" s="1" t="s">
        <v>13</v>
      </c>
      <c r="F7" s="1" t="s">
        <v>14</v>
      </c>
      <c r="G7" s="1">
        <v>24.64</v>
      </c>
      <c r="H7" s="1">
        <v>88</v>
      </c>
      <c r="I7" s="1">
        <v>0.72</v>
      </c>
      <c r="J7" s="1">
        <v>573</v>
      </c>
      <c r="K7" s="1"/>
      <c r="L7" s="1">
        <v>546</v>
      </c>
      <c r="M7" s="1">
        <v>2</v>
      </c>
      <c r="N7" s="1">
        <v>584</v>
      </c>
      <c r="O7" s="1">
        <f>VLOOKUP(B:B,[1]Sheet1!$B:$K,10,FALSE)</f>
        <v>2</v>
      </c>
      <c r="P7" s="1">
        <v>571</v>
      </c>
      <c r="Q7" s="1"/>
      <c r="R7" s="1">
        <v>387</v>
      </c>
      <c r="S7" s="1"/>
      <c r="T7" s="1">
        <v>371</v>
      </c>
      <c r="U7" s="2"/>
    </row>
    <row r="8" spans="1:21">
      <c r="A8" s="1">
        <v>7</v>
      </c>
      <c r="B8" s="1">
        <v>147407</v>
      </c>
      <c r="C8" s="1" t="s">
        <v>25</v>
      </c>
      <c r="D8" s="1" t="s">
        <v>26</v>
      </c>
      <c r="E8" s="1" t="s">
        <v>13</v>
      </c>
      <c r="F8" s="1" t="s">
        <v>14</v>
      </c>
      <c r="G8" s="1">
        <v>55.44</v>
      </c>
      <c r="H8" s="1">
        <v>198</v>
      </c>
      <c r="I8" s="1">
        <v>0.72</v>
      </c>
      <c r="J8" s="1">
        <v>573</v>
      </c>
      <c r="K8" s="1"/>
      <c r="L8" s="1">
        <v>546</v>
      </c>
      <c r="M8" s="1"/>
      <c r="N8" s="1">
        <v>584</v>
      </c>
      <c r="O8" s="1">
        <f>VLOOKUP(B:B,[1]Sheet1!$B:$K,10,FALSE)</f>
        <v>1</v>
      </c>
      <c r="P8" s="1">
        <v>571</v>
      </c>
      <c r="Q8" s="1"/>
      <c r="R8" s="1">
        <v>387</v>
      </c>
      <c r="S8" s="1"/>
      <c r="T8" s="1">
        <v>371</v>
      </c>
      <c r="U8" s="2"/>
    </row>
    <row r="9" spans="1:21">
      <c r="A9" s="1">
        <v>8</v>
      </c>
      <c r="B9" s="1">
        <v>124498</v>
      </c>
      <c r="C9" s="1" t="s">
        <v>27</v>
      </c>
      <c r="D9" s="1" t="s">
        <v>24</v>
      </c>
      <c r="E9" s="1" t="s">
        <v>13</v>
      </c>
      <c r="F9" s="1" t="s">
        <v>14</v>
      </c>
      <c r="G9" s="1">
        <v>24.64</v>
      </c>
      <c r="H9" s="1">
        <v>88</v>
      </c>
      <c r="I9" s="1">
        <v>0.72</v>
      </c>
      <c r="J9" s="1">
        <v>573</v>
      </c>
      <c r="K9" s="1">
        <v>2</v>
      </c>
      <c r="L9" s="1">
        <v>546</v>
      </c>
      <c r="M9" s="1">
        <v>2</v>
      </c>
      <c r="N9" s="1">
        <v>584</v>
      </c>
      <c r="O9" s="1">
        <f>VLOOKUP(B:B,[1]Sheet1!$B:$K,10,FALSE)</f>
        <v>1</v>
      </c>
      <c r="P9" s="1">
        <v>571</v>
      </c>
      <c r="Q9" s="1"/>
      <c r="R9" s="1">
        <v>387</v>
      </c>
      <c r="S9" s="1"/>
      <c r="T9" s="1">
        <v>371</v>
      </c>
      <c r="U9" s="2">
        <f>VLOOKUP(B:B,[3]Sheet1!$B:$K,10,FALSE)</f>
        <v>2</v>
      </c>
    </row>
    <row r="10" spans="1:21">
      <c r="A10" s="1">
        <v>9</v>
      </c>
      <c r="B10" s="1">
        <v>147318</v>
      </c>
      <c r="C10" s="1" t="s">
        <v>28</v>
      </c>
      <c r="D10" s="1" t="s">
        <v>29</v>
      </c>
      <c r="E10" s="1" t="s">
        <v>13</v>
      </c>
      <c r="F10" s="1" t="s">
        <v>14</v>
      </c>
      <c r="G10" s="1">
        <v>47</v>
      </c>
      <c r="H10" s="1">
        <v>168</v>
      </c>
      <c r="I10" s="1">
        <v>0.720238095238095</v>
      </c>
      <c r="J10" s="1">
        <v>573</v>
      </c>
      <c r="K10" s="1"/>
      <c r="L10" s="1">
        <v>546</v>
      </c>
      <c r="M10" s="1"/>
      <c r="N10" s="1">
        <v>584</v>
      </c>
      <c r="O10" s="1"/>
      <c r="P10" s="1">
        <v>571</v>
      </c>
      <c r="Q10" s="1"/>
      <c r="R10" s="1">
        <v>387</v>
      </c>
      <c r="S10" s="1"/>
      <c r="T10" s="1">
        <v>371</v>
      </c>
      <c r="U10" s="2"/>
    </row>
    <row r="11" spans="1:21">
      <c r="A11" s="1">
        <v>10</v>
      </c>
      <c r="B11" s="1">
        <v>124497</v>
      </c>
      <c r="C11" s="1" t="s">
        <v>30</v>
      </c>
      <c r="D11" s="1" t="s">
        <v>20</v>
      </c>
      <c r="E11" s="1" t="s">
        <v>13</v>
      </c>
      <c r="F11" s="1" t="s">
        <v>14</v>
      </c>
      <c r="G11" s="1">
        <v>21.84</v>
      </c>
      <c r="H11" s="1">
        <v>78</v>
      </c>
      <c r="I11" s="1">
        <v>0.72</v>
      </c>
      <c r="J11" s="1">
        <v>573</v>
      </c>
      <c r="K11" s="1">
        <v>2</v>
      </c>
      <c r="L11" s="1">
        <v>546</v>
      </c>
      <c r="M11" s="1">
        <v>2</v>
      </c>
      <c r="N11" s="1">
        <v>584</v>
      </c>
      <c r="O11" s="1"/>
      <c r="P11" s="1">
        <v>571</v>
      </c>
      <c r="Q11" s="1"/>
      <c r="R11" s="1">
        <v>387</v>
      </c>
      <c r="S11" s="1"/>
      <c r="T11" s="1">
        <v>371</v>
      </c>
      <c r="U11" s="2">
        <f>VLOOKUP(B:B,[3]Sheet1!$B:$K,10,FALSE)</f>
        <v>2</v>
      </c>
    </row>
    <row r="12" spans="1:21">
      <c r="A12" s="1">
        <v>11</v>
      </c>
      <c r="B12" s="1">
        <v>60800</v>
      </c>
      <c r="C12" s="1" t="s">
        <v>31</v>
      </c>
      <c r="D12" s="1" t="s">
        <v>32</v>
      </c>
      <c r="E12" s="1" t="s">
        <v>13</v>
      </c>
      <c r="F12" s="1" t="s">
        <v>14</v>
      </c>
      <c r="G12" s="1">
        <v>41.44</v>
      </c>
      <c r="H12" s="1">
        <v>148</v>
      </c>
      <c r="I12" s="1">
        <v>0.72</v>
      </c>
      <c r="J12" s="1">
        <v>573</v>
      </c>
      <c r="K12" s="1"/>
      <c r="L12" s="1">
        <v>546</v>
      </c>
      <c r="M12" s="1"/>
      <c r="N12" s="1">
        <v>584</v>
      </c>
      <c r="O12" s="1"/>
      <c r="P12" s="1">
        <v>571</v>
      </c>
      <c r="Q12" s="1"/>
      <c r="R12" s="1">
        <v>387</v>
      </c>
      <c r="S12" s="1"/>
      <c r="T12" s="1">
        <v>371</v>
      </c>
      <c r="U12" s="2"/>
    </row>
    <row r="13" spans="1:21">
      <c r="A13" s="1">
        <v>12</v>
      </c>
      <c r="B13" s="1">
        <v>147426</v>
      </c>
      <c r="C13" s="1" t="s">
        <v>33</v>
      </c>
      <c r="D13" s="1" t="s">
        <v>34</v>
      </c>
      <c r="E13" s="1" t="s">
        <v>13</v>
      </c>
      <c r="F13" s="1" t="s">
        <v>14</v>
      </c>
      <c r="G13" s="1">
        <v>27.44</v>
      </c>
      <c r="H13" s="1">
        <v>98</v>
      </c>
      <c r="I13" s="1">
        <v>0.72</v>
      </c>
      <c r="J13" s="1">
        <v>573</v>
      </c>
      <c r="K13" s="1"/>
      <c r="L13" s="1">
        <v>546</v>
      </c>
      <c r="M13" s="1">
        <v>2</v>
      </c>
      <c r="N13" s="1">
        <v>584</v>
      </c>
      <c r="O13" s="1"/>
      <c r="P13" s="1">
        <v>571</v>
      </c>
      <c r="Q13" s="1"/>
      <c r="R13" s="1">
        <v>387</v>
      </c>
      <c r="S13" s="1"/>
      <c r="T13" s="1">
        <v>371</v>
      </c>
      <c r="U13" s="2"/>
    </row>
    <row r="14" spans="1:21">
      <c r="A14" s="1">
        <v>13</v>
      </c>
      <c r="B14" s="1">
        <v>124503</v>
      </c>
      <c r="C14" s="1" t="s">
        <v>35</v>
      </c>
      <c r="D14" s="1" t="s">
        <v>36</v>
      </c>
      <c r="E14" s="1" t="s">
        <v>13</v>
      </c>
      <c r="F14" s="1" t="s">
        <v>14</v>
      </c>
      <c r="G14" s="1">
        <v>24.64</v>
      </c>
      <c r="H14" s="1">
        <v>88</v>
      </c>
      <c r="I14" s="1">
        <v>0.72</v>
      </c>
      <c r="J14" s="1">
        <v>573</v>
      </c>
      <c r="K14" s="1"/>
      <c r="L14" s="1">
        <v>546</v>
      </c>
      <c r="M14" s="1">
        <v>4</v>
      </c>
      <c r="N14" s="1">
        <v>584</v>
      </c>
      <c r="O14" s="1">
        <f>VLOOKUP(B:B,[1]Sheet1!$B:$K,10,FALSE)</f>
        <v>2</v>
      </c>
      <c r="P14" s="1">
        <v>571</v>
      </c>
      <c r="Q14" s="1"/>
      <c r="R14" s="1">
        <v>387</v>
      </c>
      <c r="S14" s="1"/>
      <c r="T14" s="1">
        <v>371</v>
      </c>
      <c r="U14" s="2">
        <f>VLOOKUP(B:B,[3]Sheet1!$B:$K,10,FALSE)</f>
        <v>2</v>
      </c>
    </row>
    <row r="15" spans="1:21">
      <c r="A15" s="1">
        <v>14</v>
      </c>
      <c r="B15" s="1">
        <v>147319</v>
      </c>
      <c r="C15" s="1" t="s">
        <v>37</v>
      </c>
      <c r="D15" s="1" t="s">
        <v>38</v>
      </c>
      <c r="E15" s="1" t="s">
        <v>13</v>
      </c>
      <c r="F15" s="1" t="s">
        <v>14</v>
      </c>
      <c r="G15" s="1">
        <v>27.44</v>
      </c>
      <c r="H15" s="1">
        <v>98</v>
      </c>
      <c r="I15" s="1">
        <v>0.72</v>
      </c>
      <c r="J15" s="1">
        <v>573</v>
      </c>
      <c r="K15" s="1"/>
      <c r="L15" s="1">
        <v>546</v>
      </c>
      <c r="M15" s="1">
        <v>2</v>
      </c>
      <c r="N15" s="1">
        <v>584</v>
      </c>
      <c r="O15" s="1"/>
      <c r="P15" s="1">
        <v>571</v>
      </c>
      <c r="Q15" s="1"/>
      <c r="R15" s="1">
        <v>387</v>
      </c>
      <c r="S15" s="1"/>
      <c r="T15" s="1">
        <v>371</v>
      </c>
      <c r="U15" s="2"/>
    </row>
    <row r="16" spans="1:21">
      <c r="A16" s="1">
        <v>15</v>
      </c>
      <c r="B16" s="1">
        <v>147406</v>
      </c>
      <c r="C16" s="1" t="s">
        <v>39</v>
      </c>
      <c r="D16" s="1" t="s">
        <v>40</v>
      </c>
      <c r="E16" s="1" t="s">
        <v>13</v>
      </c>
      <c r="F16" s="1" t="s">
        <v>14</v>
      </c>
      <c r="G16" s="1">
        <v>47</v>
      </c>
      <c r="H16" s="1">
        <v>168</v>
      </c>
      <c r="I16" s="1">
        <v>0.720238095238095</v>
      </c>
      <c r="J16" s="1">
        <v>573</v>
      </c>
      <c r="K16" s="1">
        <v>2</v>
      </c>
      <c r="L16" s="1">
        <v>546</v>
      </c>
      <c r="M16" s="1">
        <v>2</v>
      </c>
      <c r="N16" s="1">
        <v>584</v>
      </c>
      <c r="O16" s="1">
        <f>VLOOKUP(B:B,[1]Sheet1!$B:$K,10,FALSE)</f>
        <v>1</v>
      </c>
      <c r="P16" s="1">
        <v>571</v>
      </c>
      <c r="Q16" s="1"/>
      <c r="R16" s="1">
        <v>387</v>
      </c>
      <c r="S16" s="1"/>
      <c r="T16" s="1">
        <v>371</v>
      </c>
      <c r="U16" s="2"/>
    </row>
    <row r="17" spans="1:21">
      <c r="A17" s="1">
        <v>16</v>
      </c>
      <c r="B17" s="1">
        <v>124508</v>
      </c>
      <c r="C17" s="1" t="s">
        <v>41</v>
      </c>
      <c r="D17" s="1" t="s">
        <v>42</v>
      </c>
      <c r="E17" s="1" t="s">
        <v>13</v>
      </c>
      <c r="F17" s="1" t="s">
        <v>14</v>
      </c>
      <c r="G17" s="1">
        <v>27.44</v>
      </c>
      <c r="H17" s="1">
        <v>98</v>
      </c>
      <c r="I17" s="1">
        <v>0.72</v>
      </c>
      <c r="J17" s="1">
        <v>573</v>
      </c>
      <c r="K17" s="1"/>
      <c r="L17" s="1">
        <v>546</v>
      </c>
      <c r="M17" s="1"/>
      <c r="N17" s="1">
        <v>584</v>
      </c>
      <c r="O17" s="1"/>
      <c r="P17" s="1">
        <v>571</v>
      </c>
      <c r="Q17" s="1"/>
      <c r="R17" s="1">
        <v>387</v>
      </c>
      <c r="S17" s="1"/>
      <c r="T17" s="1">
        <v>371</v>
      </c>
      <c r="U17" s="2"/>
    </row>
    <row r="18" spans="1:21">
      <c r="A18" s="1">
        <v>17</v>
      </c>
      <c r="B18" s="1">
        <v>142097</v>
      </c>
      <c r="C18" s="1" t="s">
        <v>43</v>
      </c>
      <c r="D18" s="1" t="s">
        <v>44</v>
      </c>
      <c r="E18" s="1" t="s">
        <v>13</v>
      </c>
      <c r="F18" s="1" t="s">
        <v>14</v>
      </c>
      <c r="G18" s="1">
        <v>21.84</v>
      </c>
      <c r="H18" s="1">
        <v>78</v>
      </c>
      <c r="I18" s="1">
        <v>0.72</v>
      </c>
      <c r="J18" s="1">
        <v>573</v>
      </c>
      <c r="K18" s="1"/>
      <c r="L18" s="1">
        <v>546</v>
      </c>
      <c r="M18" s="1">
        <v>2</v>
      </c>
      <c r="N18" s="1">
        <v>584</v>
      </c>
      <c r="O18" s="1"/>
      <c r="P18" s="1">
        <v>571</v>
      </c>
      <c r="Q18" s="1"/>
      <c r="R18" s="1">
        <v>387</v>
      </c>
      <c r="S18" s="1"/>
      <c r="T18" s="1">
        <v>371</v>
      </c>
      <c r="U18" s="2"/>
    </row>
    <row r="19" spans="1:21">
      <c r="A19" s="1">
        <v>18</v>
      </c>
      <c r="B19" s="1">
        <v>82967</v>
      </c>
      <c r="C19" s="1" t="s">
        <v>45</v>
      </c>
      <c r="D19" s="1" t="s">
        <v>46</v>
      </c>
      <c r="E19" s="1" t="s">
        <v>13</v>
      </c>
      <c r="F19" s="1" t="s">
        <v>14</v>
      </c>
      <c r="G19" s="1">
        <v>83.44</v>
      </c>
      <c r="H19" s="1">
        <v>298</v>
      </c>
      <c r="I19" s="1">
        <v>0.72</v>
      </c>
      <c r="J19" s="1">
        <v>573</v>
      </c>
      <c r="K19" s="1"/>
      <c r="L19" s="1">
        <v>546</v>
      </c>
      <c r="M19" s="1">
        <v>2</v>
      </c>
      <c r="N19" s="1">
        <v>584</v>
      </c>
      <c r="O19" s="1">
        <f>VLOOKUP(B:B,[1]Sheet1!$B:$K,10,FALSE)</f>
        <v>2</v>
      </c>
      <c r="P19" s="1">
        <v>571</v>
      </c>
      <c r="Q19" s="1"/>
      <c r="R19" s="1">
        <v>387</v>
      </c>
      <c r="S19" s="1"/>
      <c r="T19" s="1">
        <v>371</v>
      </c>
      <c r="U19" s="2"/>
    </row>
    <row r="20" spans="1:21">
      <c r="A20" s="1">
        <v>19</v>
      </c>
      <c r="B20" s="1">
        <v>128920</v>
      </c>
      <c r="C20" s="1" t="s">
        <v>47</v>
      </c>
      <c r="D20" s="1" t="s">
        <v>48</v>
      </c>
      <c r="E20" s="1" t="s">
        <v>13</v>
      </c>
      <c r="F20" s="1" t="s">
        <v>14</v>
      </c>
      <c r="G20" s="1">
        <v>63.84</v>
      </c>
      <c r="H20" s="1">
        <v>228</v>
      </c>
      <c r="I20" s="1">
        <v>0.72</v>
      </c>
      <c r="J20" s="1">
        <v>573</v>
      </c>
      <c r="K20" s="1"/>
      <c r="L20" s="1">
        <v>546</v>
      </c>
      <c r="M20" s="1"/>
      <c r="N20" s="1">
        <v>584</v>
      </c>
      <c r="O20" s="1">
        <f>VLOOKUP(B:B,[1]Sheet1!$B:$K,10,FALSE)</f>
        <v>1</v>
      </c>
      <c r="P20" s="1">
        <v>571</v>
      </c>
      <c r="Q20" s="1"/>
      <c r="R20" s="1">
        <v>387</v>
      </c>
      <c r="S20" s="1"/>
      <c r="T20" s="1">
        <v>371</v>
      </c>
      <c r="U20" s="2"/>
    </row>
    <row r="21" spans="1:21">
      <c r="A21" s="1">
        <v>20</v>
      </c>
      <c r="B21" s="1"/>
      <c r="C21" s="1" t="s">
        <v>49</v>
      </c>
      <c r="D21" s="1" t="s">
        <v>50</v>
      </c>
      <c r="E21" s="1" t="s">
        <v>51</v>
      </c>
      <c r="F21" s="1" t="s">
        <v>52</v>
      </c>
      <c r="G21" s="1">
        <v>56.4</v>
      </c>
      <c r="H21" s="1">
        <v>188</v>
      </c>
      <c r="I21" s="1">
        <v>0.7</v>
      </c>
      <c r="J21" s="1">
        <v>573</v>
      </c>
      <c r="K21" s="1"/>
      <c r="L21" s="1">
        <v>546</v>
      </c>
      <c r="M21" s="1"/>
      <c r="N21" s="1">
        <v>584</v>
      </c>
      <c r="O21" s="1"/>
      <c r="P21" s="1">
        <v>571</v>
      </c>
      <c r="Q21" s="1"/>
      <c r="R21" s="1">
        <v>387</v>
      </c>
      <c r="S21" s="1"/>
      <c r="T21" s="1">
        <v>371</v>
      </c>
      <c r="U21" s="2"/>
    </row>
    <row r="22" spans="1:21">
      <c r="A22" s="1">
        <v>21</v>
      </c>
      <c r="B22" s="1">
        <v>152346</v>
      </c>
      <c r="C22" s="1" t="s">
        <v>53</v>
      </c>
      <c r="D22" s="1" t="s">
        <v>54</v>
      </c>
      <c r="E22" s="1" t="s">
        <v>51</v>
      </c>
      <c r="F22" s="1" t="s">
        <v>55</v>
      </c>
      <c r="G22" s="1">
        <v>36</v>
      </c>
      <c r="H22" s="1"/>
      <c r="I22" s="1"/>
      <c r="J22" s="1">
        <v>573</v>
      </c>
      <c r="K22" s="1">
        <v>3</v>
      </c>
      <c r="L22" s="1">
        <v>546</v>
      </c>
      <c r="M22" s="1">
        <v>2</v>
      </c>
      <c r="N22" s="1">
        <v>584</v>
      </c>
      <c r="O22" s="1"/>
      <c r="P22" s="1">
        <v>571</v>
      </c>
      <c r="Q22" s="1">
        <f>VLOOKUP(B:B,[2]Sheet1!$B:$K,10,FALSE)</f>
        <v>5</v>
      </c>
      <c r="R22" s="1">
        <v>387</v>
      </c>
      <c r="S22" s="1"/>
      <c r="T22" s="1">
        <v>371</v>
      </c>
      <c r="U22" s="2">
        <f>VLOOKUP(B:B,[3]Sheet1!$B:$K,10,FALSE)</f>
        <v>2</v>
      </c>
    </row>
    <row r="23" spans="1:21">
      <c r="A23" s="1">
        <v>22</v>
      </c>
      <c r="B23" s="1">
        <v>105200</v>
      </c>
      <c r="C23" s="1" t="s">
        <v>56</v>
      </c>
      <c r="D23" s="1" t="s">
        <v>57</v>
      </c>
      <c r="E23" s="1" t="s">
        <v>51</v>
      </c>
      <c r="F23" s="1" t="s">
        <v>58</v>
      </c>
      <c r="G23" s="1">
        <v>14</v>
      </c>
      <c r="H23" s="1"/>
      <c r="I23" s="1"/>
      <c r="J23" s="1">
        <v>573</v>
      </c>
      <c r="K23" s="1"/>
      <c r="L23" s="1">
        <v>546</v>
      </c>
      <c r="M23" s="1">
        <v>2</v>
      </c>
      <c r="N23" s="1">
        <v>584</v>
      </c>
      <c r="O23" s="1"/>
      <c r="P23" s="1">
        <v>571</v>
      </c>
      <c r="Q23" s="1">
        <f>VLOOKUP(B:B,[2]Sheet1!$B:$K,10,FALSE)</f>
        <v>5</v>
      </c>
      <c r="R23" s="1">
        <v>387</v>
      </c>
      <c r="S23" s="1"/>
      <c r="T23" s="1">
        <v>371</v>
      </c>
      <c r="U23" s="2"/>
    </row>
    <row r="24" spans="1:21">
      <c r="A24" s="1">
        <v>23</v>
      </c>
      <c r="B24" s="1">
        <v>53639</v>
      </c>
      <c r="C24" s="1" t="s">
        <v>59</v>
      </c>
      <c r="D24" s="1" t="s">
        <v>60</v>
      </c>
      <c r="E24" s="1" t="s">
        <v>51</v>
      </c>
      <c r="F24" s="1" t="s">
        <v>61</v>
      </c>
      <c r="G24" s="1">
        <v>18.1</v>
      </c>
      <c r="H24" s="1"/>
      <c r="I24" s="1"/>
      <c r="J24" s="1">
        <v>573</v>
      </c>
      <c r="K24" s="1"/>
      <c r="L24" s="1">
        <v>546</v>
      </c>
      <c r="M24" s="1"/>
      <c r="N24" s="1">
        <v>584</v>
      </c>
      <c r="O24" s="1"/>
      <c r="P24" s="1">
        <v>571</v>
      </c>
      <c r="Q24" s="1"/>
      <c r="R24" s="1">
        <v>387</v>
      </c>
      <c r="S24" s="1"/>
      <c r="T24" s="1">
        <v>371</v>
      </c>
      <c r="U24" s="2">
        <f>VLOOKUP(B:B,[3]Sheet1!$B:$K,10,FALSE)</f>
        <v>2</v>
      </c>
    </row>
    <row r="25" spans="1:21">
      <c r="A25" s="1">
        <v>24</v>
      </c>
      <c r="B25" s="1">
        <v>105457</v>
      </c>
      <c r="C25" s="1" t="s">
        <v>62</v>
      </c>
      <c r="D25" s="1" t="s">
        <v>63</v>
      </c>
      <c r="E25" s="1" t="s">
        <v>51</v>
      </c>
      <c r="F25" s="1" t="s">
        <v>64</v>
      </c>
      <c r="G25" s="1">
        <v>18.5</v>
      </c>
      <c r="H25" s="1"/>
      <c r="I25" s="1"/>
      <c r="J25" s="1">
        <v>573</v>
      </c>
      <c r="K25" s="1"/>
      <c r="L25" s="1">
        <v>546</v>
      </c>
      <c r="M25" s="1">
        <v>5</v>
      </c>
      <c r="N25" s="1">
        <v>584</v>
      </c>
      <c r="O25" s="1"/>
      <c r="P25" s="1">
        <v>571</v>
      </c>
      <c r="Q25" s="1">
        <f>VLOOKUP(B:B,[2]Sheet1!$B:$K,10,FALSE)</f>
        <v>5</v>
      </c>
      <c r="R25" s="1">
        <v>387</v>
      </c>
      <c r="S25" s="1"/>
      <c r="T25" s="1">
        <v>371</v>
      </c>
      <c r="U25" s="2">
        <f>VLOOKUP(B:B,[3]Sheet1!$B:$K,10,FALSE)</f>
        <v>2</v>
      </c>
    </row>
    <row r="26" spans="1:21">
      <c r="A26" s="1">
        <v>25</v>
      </c>
      <c r="B26" s="1">
        <v>154981</v>
      </c>
      <c r="C26" s="1" t="s">
        <v>65</v>
      </c>
      <c r="D26" s="1" t="s">
        <v>66</v>
      </c>
      <c r="E26" s="1" t="s">
        <v>51</v>
      </c>
      <c r="F26" s="1" t="s">
        <v>64</v>
      </c>
      <c r="G26" s="1">
        <v>23.2</v>
      </c>
      <c r="H26" s="1"/>
      <c r="I26" s="1"/>
      <c r="J26" s="1">
        <v>573</v>
      </c>
      <c r="K26" s="1"/>
      <c r="L26" s="1">
        <v>546</v>
      </c>
      <c r="M26" s="1">
        <v>5</v>
      </c>
      <c r="N26" s="1">
        <v>584</v>
      </c>
      <c r="O26" s="1"/>
      <c r="P26" s="1">
        <v>571</v>
      </c>
      <c r="Q26" s="1">
        <f>VLOOKUP(B:B,[2]Sheet1!$B:$K,10,FALSE)</f>
        <v>5</v>
      </c>
      <c r="R26" s="1">
        <v>387</v>
      </c>
      <c r="S26" s="1"/>
      <c r="T26" s="1">
        <v>371</v>
      </c>
      <c r="U26" s="2"/>
    </row>
    <row r="27" spans="1:21">
      <c r="A27" s="1">
        <v>26</v>
      </c>
      <c r="B27" s="1">
        <v>72828</v>
      </c>
      <c r="C27" s="1" t="s">
        <v>67</v>
      </c>
      <c r="D27" s="1" t="s">
        <v>68</v>
      </c>
      <c r="E27" s="1" t="s">
        <v>51</v>
      </c>
      <c r="F27" s="1" t="s">
        <v>69</v>
      </c>
      <c r="G27" s="1">
        <v>148</v>
      </c>
      <c r="H27" s="1">
        <v>198</v>
      </c>
      <c r="I27" s="1">
        <v>0.252525252525252</v>
      </c>
      <c r="J27" s="1">
        <v>573</v>
      </c>
      <c r="K27" s="1"/>
      <c r="L27" s="1">
        <v>546</v>
      </c>
      <c r="M27" s="1"/>
      <c r="N27" s="1">
        <v>584</v>
      </c>
      <c r="O27" s="1">
        <f>VLOOKUP(B:B,[1]Sheet1!$B:$K,10,FALSE)</f>
        <v>1</v>
      </c>
      <c r="P27" s="1">
        <v>571</v>
      </c>
      <c r="Q27" s="1"/>
      <c r="R27" s="1">
        <v>387</v>
      </c>
      <c r="S27" s="1">
        <v>2</v>
      </c>
      <c r="T27" s="1">
        <v>371</v>
      </c>
      <c r="U27" s="2"/>
    </row>
    <row r="28" spans="1:21">
      <c r="A28" s="1">
        <v>27</v>
      </c>
      <c r="B28" s="1">
        <v>142347</v>
      </c>
      <c r="C28" s="1" t="s">
        <v>70</v>
      </c>
      <c r="D28" s="1" t="s">
        <v>71</v>
      </c>
      <c r="E28" s="1" t="s">
        <v>51</v>
      </c>
      <c r="F28" s="1" t="s">
        <v>69</v>
      </c>
      <c r="G28" s="1">
        <v>58</v>
      </c>
      <c r="H28" s="1">
        <v>78</v>
      </c>
      <c r="I28" s="1">
        <v>0.256410256410256</v>
      </c>
      <c r="J28" s="1">
        <v>573</v>
      </c>
      <c r="K28" s="1"/>
      <c r="L28" s="1">
        <v>546</v>
      </c>
      <c r="M28" s="1"/>
      <c r="N28" s="1">
        <v>584</v>
      </c>
      <c r="O28" s="1"/>
      <c r="P28" s="1">
        <v>571</v>
      </c>
      <c r="Q28" s="1"/>
      <c r="R28" s="1">
        <v>387</v>
      </c>
      <c r="S28" s="1">
        <v>2</v>
      </c>
      <c r="T28" s="1">
        <v>371</v>
      </c>
      <c r="U28" s="2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2016-11-27T07:49:16Z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