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54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<sst xmlns="http://schemas.openxmlformats.org/spreadsheetml/2006/main" count="46">
  <si>
    <t>四川太极大药房连锁有限公司送货单</t>
  </si>
  <si>
    <t>发货门店：</t>
  </si>
  <si>
    <t>旗舰店307</t>
  </si>
  <si>
    <t>送货日期： 2016 年 9 月 7 日</t>
  </si>
  <si>
    <t>序号</t>
  </si>
  <si>
    <t>商品ID</t>
  </si>
  <si>
    <t>商品品名</t>
  </si>
  <si>
    <t>商品规格</t>
  </si>
  <si>
    <t>生产厂家（产地）</t>
  </si>
  <si>
    <t>单位</t>
  </si>
  <si>
    <t>批号</t>
  </si>
  <si>
    <t>数量</t>
  </si>
  <si>
    <t>零售单价</t>
  </si>
  <si>
    <t>折扣率</t>
  </si>
  <si>
    <t>结算单价</t>
  </si>
  <si>
    <t>结算金额</t>
  </si>
  <si>
    <t>备注</t>
  </si>
  <si>
    <t>冬虫夏草</t>
  </si>
  <si>
    <t>30克（一级，木盒）</t>
  </si>
  <si>
    <t>桐君阁</t>
  </si>
  <si>
    <t>盒</t>
  </si>
  <si>
    <t>天胶</t>
  </si>
  <si>
    <t>250g</t>
  </si>
  <si>
    <t>太极天水</t>
  </si>
  <si>
    <t>鹿角胶</t>
  </si>
  <si>
    <t>120g</t>
  </si>
  <si>
    <t>合计金额</t>
  </si>
  <si>
    <t>结算金额大写：</t>
  </si>
  <si>
    <t>贰万柒仟贰佰陆拾壹元贰角整</t>
  </si>
  <si>
    <t>单位负责人：</t>
  </si>
  <si>
    <t>先雪晴</t>
  </si>
  <si>
    <t>送货人：</t>
  </si>
  <si>
    <t>武王平</t>
  </si>
  <si>
    <t>收货单位：</t>
  </si>
  <si>
    <t>收货人：</t>
  </si>
  <si>
    <t>送货单一式两份：一份门店留底，待财务部通知入帐后与当天销售票据传至财务部；一份与发票一起交与财务部与收货方挂帐。</t>
  </si>
  <si>
    <t>送货日期： 2016 年 10 月25 日</t>
  </si>
  <si>
    <t>结算金额大写：捌万壹仟壹佰肆拾肆元整</t>
  </si>
  <si>
    <t>单位负责人：先雪晴</t>
  </si>
  <si>
    <t>送货日期： 2016 年 10 月20 日</t>
  </si>
  <si>
    <t>送货日期： 2016 年 1月21 日</t>
  </si>
  <si>
    <t>30g（一级）</t>
  </si>
  <si>
    <t>结算金额大写：捌万捌仟柒佰肆拾元整</t>
  </si>
  <si>
    <t>送货人：余志彬</t>
  </si>
  <si>
    <t>结算金额大写：壹万陆仟柒佰零肆元整</t>
  </si>
  <si>
    <t>结算金额大写：肆万肆仟叁佰柒拾元整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</si>
</sst>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6" borderId="13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14" fillId="18" borderId="9" applyNumberFormat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2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Fo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9" fontId="0" fillId="0" borderId="1" xfId="0" applyNumberFormat="1" applyFont="1" applyBorder="1">
      <alignment vertical="center"/>
    </xf>
    <xf numFmtId="0" fontId="0" fillId="0" borderId="5" xfId="0" applyNumberFormat="1" applyFont="1" applyBorder="1" applyAlignment="1">
      <alignment vertical="center"/>
    </xf>
    <xf numFmtId="0" fontId="2" fillId="0" borderId="1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8"/>
  <sheetViews>
    <sheetView topLeftCell="A7" workbookViewId="0">
      <selection activeCell="A10" sqref="A10:M18"/>
    </sheetView>
  </sheetViews>
  <sheetFormatPr defaultColWidth="9" defaultRowHeight="13.5"/>
  <cols>
    <col min="1" max="1" width="8.375" customWidth="1"/>
    <col min="2" max="2" width="7.625" customWidth="1"/>
    <col min="3" max="3" width="8.5" customWidth="1"/>
    <col min="4" max="4" width="13.25" customWidth="1"/>
    <col min="5" max="5" width="14.625" customWidth="1"/>
    <col min="6" max="6" width="5.125" customWidth="1"/>
    <col min="7" max="7" width="9.375"/>
    <col min="8" max="8" width="6.25" customWidth="1"/>
    <col min="12" max="12" width="10.875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="2" customFormat="1" ht="27" customHeight="1" spans="1:13">
      <c r="A2" s="2" t="s">
        <v>1</v>
      </c>
      <c r="B2" s="2" t="s">
        <v>2</v>
      </c>
      <c r="K2" s="16" t="s">
        <v>3</v>
      </c>
      <c r="L2" s="16"/>
      <c r="M2" s="16"/>
    </row>
    <row r="3" s="2" customFormat="1" ht="27" customHeight="1" spans="1:1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10" t="s">
        <v>16</v>
      </c>
    </row>
    <row r="4" s="2" customFormat="1" ht="27" customHeight="1" spans="1:13">
      <c r="A4" s="3">
        <v>1</v>
      </c>
      <c r="B4" s="3">
        <v>28466</v>
      </c>
      <c r="C4" s="3" t="s">
        <v>17</v>
      </c>
      <c r="D4" s="13" t="s">
        <v>18</v>
      </c>
      <c r="E4" s="3" t="s">
        <v>19</v>
      </c>
      <c r="F4" s="3" t="s">
        <v>20</v>
      </c>
      <c r="G4" s="3">
        <v>150902</v>
      </c>
      <c r="H4" s="3">
        <v>2</v>
      </c>
      <c r="I4" s="3">
        <v>10440</v>
      </c>
      <c r="J4" s="11">
        <v>0.85</v>
      </c>
      <c r="K4" s="3">
        <v>8874</v>
      </c>
      <c r="L4" s="3">
        <v>17748</v>
      </c>
      <c r="M4" s="3"/>
    </row>
    <row r="5" s="2" customFormat="1" ht="27" customHeight="1" spans="1:13">
      <c r="A5" s="3">
        <v>2</v>
      </c>
      <c r="B5" s="3">
        <v>115733</v>
      </c>
      <c r="C5" s="3" t="s">
        <v>21</v>
      </c>
      <c r="D5" s="3" t="s">
        <v>22</v>
      </c>
      <c r="E5" s="3" t="s">
        <v>23</v>
      </c>
      <c r="F5" s="3" t="s">
        <v>20</v>
      </c>
      <c r="G5" s="3">
        <v>1510003</v>
      </c>
      <c r="H5" s="3">
        <v>4</v>
      </c>
      <c r="I5" s="3">
        <v>3196</v>
      </c>
      <c r="J5" s="11">
        <v>0.85</v>
      </c>
      <c r="K5" s="3">
        <f>I5*J5</f>
        <v>2716.6</v>
      </c>
      <c r="L5" s="3">
        <v>2716.6</v>
      </c>
      <c r="M5" s="3"/>
    </row>
    <row r="6" s="2" customFormat="1" ht="27" customHeight="1" spans="1:13">
      <c r="A6" s="3">
        <v>3</v>
      </c>
      <c r="B6" s="3">
        <v>147947</v>
      </c>
      <c r="C6" s="3" t="s">
        <v>24</v>
      </c>
      <c r="D6" s="3" t="s">
        <v>25</v>
      </c>
      <c r="E6" s="3" t="s">
        <v>23</v>
      </c>
      <c r="F6" s="3" t="s">
        <v>20</v>
      </c>
      <c r="G6" s="3">
        <v>15120001</v>
      </c>
      <c r="H6" s="3">
        <v>4</v>
      </c>
      <c r="I6" s="3">
        <f>H6*1999</f>
        <v>7996</v>
      </c>
      <c r="J6" s="11">
        <v>0.85</v>
      </c>
      <c r="K6" s="3">
        <f>I6*J6</f>
        <v>6796.6</v>
      </c>
      <c r="L6" s="3">
        <f>K6</f>
        <v>6796.6</v>
      </c>
      <c r="M6" s="3"/>
    </row>
    <row r="7" s="2" customFormat="1" ht="27" customHeight="1" spans="1:13">
      <c r="A7" s="3" t="s">
        <v>26</v>
      </c>
      <c r="B7" s="14" t="s">
        <v>27</v>
      </c>
      <c r="C7" s="15"/>
      <c r="D7" s="15" t="s">
        <v>28</v>
      </c>
      <c r="E7" s="15"/>
      <c r="F7" s="15"/>
      <c r="G7" s="15"/>
      <c r="H7" s="15"/>
      <c r="I7" s="15"/>
      <c r="J7" s="15"/>
      <c r="K7" s="17"/>
      <c r="L7" s="3">
        <f>SUM(L4:L6)</f>
        <v>27261.2</v>
      </c>
      <c r="M7" s="3"/>
    </row>
    <row r="8" ht="27" customHeight="1" spans="1:12">
      <c r="A8" t="s">
        <v>29</v>
      </c>
      <c r="C8" t="s">
        <v>30</v>
      </c>
      <c r="D8" t="s">
        <v>31</v>
      </c>
      <c r="E8" t="s">
        <v>32</v>
      </c>
      <c r="G8" t="s">
        <v>33</v>
      </c>
      <c r="L8" t="s">
        <v>34</v>
      </c>
    </row>
    <row r="9" s="2" customFormat="1" ht="27" customHeight="1" spans="1:1">
      <c r="A9" t="s">
        <v>35</v>
      </c>
    </row>
    <row r="10" ht="24.5" customHeight="1" spans="1:13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ht="24.5" customHeight="1" spans="1:13">
      <c r="A11" s="2" t="s">
        <v>1</v>
      </c>
      <c r="B11" s="2" t="s">
        <v>2</v>
      </c>
      <c r="C11" s="2"/>
      <c r="D11" s="2"/>
      <c r="E11" s="2"/>
      <c r="F11" s="2"/>
      <c r="G11" s="2"/>
      <c r="H11" s="2"/>
      <c r="I11" s="2"/>
      <c r="J11" s="2"/>
      <c r="K11" s="16" t="s">
        <v>3</v>
      </c>
      <c r="L11" s="16"/>
      <c r="M11" s="16"/>
    </row>
    <row r="12" ht="24.5" customHeight="1" spans="1:13">
      <c r="A12" s="3" t="s">
        <v>4</v>
      </c>
      <c r="B12" s="3" t="s">
        <v>5</v>
      </c>
      <c r="C12" s="3" t="s">
        <v>6</v>
      </c>
      <c r="D12" s="3" t="s">
        <v>7</v>
      </c>
      <c r="E12" s="3" t="s">
        <v>8</v>
      </c>
      <c r="F12" s="3" t="s">
        <v>9</v>
      </c>
      <c r="G12" s="3" t="s">
        <v>10</v>
      </c>
      <c r="H12" s="3" t="s">
        <v>11</v>
      </c>
      <c r="I12" s="3" t="s">
        <v>12</v>
      </c>
      <c r="J12" s="3" t="s">
        <v>13</v>
      </c>
      <c r="K12" s="3" t="s">
        <v>14</v>
      </c>
      <c r="L12" s="3" t="s">
        <v>15</v>
      </c>
      <c r="M12" s="10" t="s">
        <v>16</v>
      </c>
    </row>
    <row r="13" ht="24.5" customHeight="1" spans="1:13">
      <c r="A13" s="3">
        <v>1</v>
      </c>
      <c r="B13" s="3">
        <v>28466</v>
      </c>
      <c r="C13" s="3" t="s">
        <v>17</v>
      </c>
      <c r="D13" s="13" t="s">
        <v>18</v>
      </c>
      <c r="E13" s="3" t="s">
        <v>19</v>
      </c>
      <c r="F13" s="3" t="s">
        <v>20</v>
      </c>
      <c r="G13" s="3">
        <v>150902</v>
      </c>
      <c r="H13" s="3">
        <v>2</v>
      </c>
      <c r="I13" s="3">
        <v>10440</v>
      </c>
      <c r="J13" s="11">
        <v>0.85</v>
      </c>
      <c r="K13" s="3">
        <v>8874</v>
      </c>
      <c r="L13" s="3">
        <v>17748</v>
      </c>
      <c r="M13" s="3"/>
    </row>
    <row r="14" ht="24.5" customHeight="1" spans="1:13">
      <c r="A14" s="3">
        <v>2</v>
      </c>
      <c r="B14" s="3">
        <v>115733</v>
      </c>
      <c r="C14" s="3" t="s">
        <v>21</v>
      </c>
      <c r="D14" s="3" t="s">
        <v>22</v>
      </c>
      <c r="E14" s="3" t="s">
        <v>23</v>
      </c>
      <c r="F14" s="3" t="s">
        <v>20</v>
      </c>
      <c r="G14" s="3">
        <v>1510003</v>
      </c>
      <c r="H14" s="3">
        <v>4</v>
      </c>
      <c r="I14" s="3">
        <v>3196</v>
      </c>
      <c r="J14" s="11">
        <v>0.85</v>
      </c>
      <c r="K14" s="3">
        <f>I14*J14</f>
        <v>2716.6</v>
      </c>
      <c r="L14" s="3">
        <v>2716.6</v>
      </c>
      <c r="M14" s="3"/>
    </row>
    <row r="15" ht="24.5" customHeight="1" spans="1:13">
      <c r="A15" s="3">
        <v>3</v>
      </c>
      <c r="B15" s="3">
        <v>147947</v>
      </c>
      <c r="C15" s="3" t="s">
        <v>24</v>
      </c>
      <c r="D15" s="3" t="s">
        <v>25</v>
      </c>
      <c r="E15" s="3" t="s">
        <v>23</v>
      </c>
      <c r="F15" s="3" t="s">
        <v>20</v>
      </c>
      <c r="G15" s="3">
        <v>15120001</v>
      </c>
      <c r="H15" s="3">
        <v>4</v>
      </c>
      <c r="I15" s="3">
        <f>H15*1999</f>
        <v>7996</v>
      </c>
      <c r="J15" s="11">
        <v>0.85</v>
      </c>
      <c r="K15" s="3">
        <f>I15*J15</f>
        <v>6796.6</v>
      </c>
      <c r="L15" s="3">
        <f>K15</f>
        <v>6796.6</v>
      </c>
      <c r="M15" s="3"/>
    </row>
    <row r="16" ht="24.5" customHeight="1" spans="1:13">
      <c r="A16" s="3" t="s">
        <v>26</v>
      </c>
      <c r="B16" s="14" t="s">
        <v>27</v>
      </c>
      <c r="C16" s="15"/>
      <c r="D16" s="15" t="s">
        <v>28</v>
      </c>
      <c r="E16" s="15"/>
      <c r="F16" s="15"/>
      <c r="G16" s="15"/>
      <c r="H16" s="15"/>
      <c r="I16" s="15"/>
      <c r="J16" s="15"/>
      <c r="K16" s="17"/>
      <c r="L16" s="3">
        <f>SUM(L13:L15)</f>
        <v>27261.2</v>
      </c>
      <c r="M16" s="3"/>
    </row>
    <row r="17" ht="24.5" customHeight="1" spans="1:12">
      <c r="A17" t="s">
        <v>29</v>
      </c>
      <c r="C17" t="s">
        <v>30</v>
      </c>
      <c r="D17" t="s">
        <v>31</v>
      </c>
      <c r="E17" t="s">
        <v>32</v>
      </c>
      <c r="G17" t="s">
        <v>33</v>
      </c>
      <c r="L17" t="s">
        <v>34</v>
      </c>
    </row>
    <row r="18" ht="24.5" customHeight="1" spans="1:13">
      <c r="A18" t="s">
        <v>35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</sheetData>
  <mergeCells count="4">
    <mergeCell ref="A1:M1"/>
    <mergeCell ref="K2:M2"/>
    <mergeCell ref="A10:M10"/>
    <mergeCell ref="K11:M1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6"/>
  <sheetViews>
    <sheetView tabSelected="1" topLeftCell="A61" workbookViewId="0">
      <selection activeCell="B84" sqref="B84:K84"/>
    </sheetView>
  </sheetViews>
  <sheetFormatPr defaultColWidth="9" defaultRowHeight="13.5"/>
  <cols>
    <col min="1" max="1" width="9.375" customWidth="1"/>
    <col min="2" max="2" width="8" customWidth="1"/>
    <col min="3" max="3" width="11" customWidth="1"/>
    <col min="4" max="4" width="13.75" customWidth="1"/>
    <col min="5" max="5" width="11" customWidth="1"/>
    <col min="6" max="6" width="5" customWidth="1"/>
    <col min="7" max="7" width="11.875" customWidth="1"/>
    <col min="8" max="8" width="8.125" customWidth="1"/>
    <col min="9" max="9" width="6.375" customWidth="1"/>
    <col min="10" max="10" width="6.5" customWidth="1"/>
    <col min="11" max="11" width="9.875" customWidth="1"/>
    <col min="12" max="12" width="10" customWidth="1"/>
    <col min="13" max="13" width="10.625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customHeight="1" spans="1:13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8"/>
      <c r="K2" s="9" t="s">
        <v>36</v>
      </c>
      <c r="L2" s="9"/>
      <c r="M2" s="9"/>
    </row>
    <row r="3" ht="17" customHeight="1" spans="1:1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10" t="s">
        <v>16</v>
      </c>
    </row>
    <row r="4" ht="18" customHeight="1" spans="1:13">
      <c r="A4" s="3">
        <v>1</v>
      </c>
      <c r="B4" s="3">
        <v>115733</v>
      </c>
      <c r="C4" s="3" t="s">
        <v>21</v>
      </c>
      <c r="D4" s="3" t="s">
        <v>22</v>
      </c>
      <c r="E4" s="3" t="s">
        <v>23</v>
      </c>
      <c r="F4" s="3" t="s">
        <v>20</v>
      </c>
      <c r="G4" s="3">
        <v>15100004</v>
      </c>
      <c r="H4" s="3">
        <v>35</v>
      </c>
      <c r="I4" s="3">
        <v>899</v>
      </c>
      <c r="J4" s="11">
        <v>0.8</v>
      </c>
      <c r="K4" s="3">
        <f>I4*J4</f>
        <v>719.2</v>
      </c>
      <c r="L4" s="3">
        <f>H4*K4</f>
        <v>25172</v>
      </c>
      <c r="M4" s="3"/>
    </row>
    <row r="5" ht="21" customHeight="1" spans="1:13">
      <c r="A5" s="3">
        <v>2</v>
      </c>
      <c r="B5" s="3">
        <v>147947</v>
      </c>
      <c r="C5" s="3" t="s">
        <v>24</v>
      </c>
      <c r="D5" s="3" t="s">
        <v>25</v>
      </c>
      <c r="E5" s="3" t="s">
        <v>23</v>
      </c>
      <c r="F5" s="3" t="s">
        <v>20</v>
      </c>
      <c r="G5" s="3">
        <v>15120001</v>
      </c>
      <c r="H5" s="3">
        <v>35</v>
      </c>
      <c r="I5" s="3">
        <v>1999</v>
      </c>
      <c r="J5" s="11">
        <v>0.8</v>
      </c>
      <c r="K5" s="3">
        <f>I5*J5</f>
        <v>1599.2</v>
      </c>
      <c r="L5" s="3">
        <f>H5*K5</f>
        <v>55972</v>
      </c>
      <c r="M5" s="3"/>
    </row>
    <row r="6" ht="31" customHeight="1" spans="1:13">
      <c r="A6" s="3" t="s">
        <v>26</v>
      </c>
      <c r="B6" s="4" t="s">
        <v>37</v>
      </c>
      <c r="C6" s="5"/>
      <c r="D6" s="5"/>
      <c r="E6" s="5"/>
      <c r="F6" s="5"/>
      <c r="G6" s="5"/>
      <c r="H6" s="5"/>
      <c r="I6" s="5"/>
      <c r="J6" s="5"/>
      <c r="K6" s="12"/>
      <c r="L6" s="3">
        <f>SUM(L4:L5)</f>
        <v>81144</v>
      </c>
      <c r="M6" s="3"/>
    </row>
    <row r="7" spans="1:13">
      <c r="A7" s="6" t="s">
        <v>38</v>
      </c>
      <c r="B7" s="6"/>
      <c r="C7" s="6"/>
      <c r="D7" s="6" t="s">
        <v>31</v>
      </c>
      <c r="E7" s="6"/>
      <c r="F7" s="6"/>
      <c r="G7" s="6" t="s">
        <v>33</v>
      </c>
      <c r="H7" s="6"/>
      <c r="I7" s="6"/>
      <c r="J7" s="6"/>
      <c r="K7" s="6"/>
      <c r="L7" s="6" t="s">
        <v>34</v>
      </c>
      <c r="M7" s="6"/>
    </row>
    <row r="8" ht="33" customHeight="1" spans="1:13">
      <c r="A8" s="7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3" ht="25.5" spans="1:13">
      <c r="A13" s="1" t="s">
        <v>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21" customHeight="1" spans="1:13">
      <c r="A14" s="2" t="s">
        <v>1</v>
      </c>
      <c r="B14" s="2" t="s">
        <v>2</v>
      </c>
      <c r="C14" s="2"/>
      <c r="D14" s="2"/>
      <c r="E14" s="2"/>
      <c r="F14" s="2"/>
      <c r="G14" s="2"/>
      <c r="H14" s="2"/>
      <c r="I14" s="2"/>
      <c r="J14" s="8"/>
      <c r="K14" s="9" t="s">
        <v>39</v>
      </c>
      <c r="L14" s="9"/>
      <c r="M14" s="9"/>
    </row>
    <row r="15" ht="18" customHeight="1" spans="1:13">
      <c r="A15" s="3" t="s">
        <v>4</v>
      </c>
      <c r="B15" s="3" t="s">
        <v>5</v>
      </c>
      <c r="C15" s="3" t="s">
        <v>6</v>
      </c>
      <c r="D15" s="3" t="s">
        <v>7</v>
      </c>
      <c r="E15" s="3" t="s">
        <v>8</v>
      </c>
      <c r="F15" s="3" t="s">
        <v>9</v>
      </c>
      <c r="G15" s="3" t="s">
        <v>10</v>
      </c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10" t="s">
        <v>16</v>
      </c>
    </row>
    <row r="16" ht="17" customHeight="1" spans="1:13">
      <c r="A16" s="3">
        <v>1</v>
      </c>
      <c r="B16" s="3">
        <v>115733</v>
      </c>
      <c r="C16" s="3" t="s">
        <v>21</v>
      </c>
      <c r="D16" s="3" t="s">
        <v>22</v>
      </c>
      <c r="E16" s="3" t="s">
        <v>23</v>
      </c>
      <c r="F16" s="3" t="s">
        <v>20</v>
      </c>
      <c r="G16" s="3">
        <v>15100004</v>
      </c>
      <c r="H16" s="3">
        <v>35</v>
      </c>
      <c r="I16" s="3">
        <v>899</v>
      </c>
      <c r="J16" s="11">
        <v>0.8</v>
      </c>
      <c r="K16" s="3">
        <f>I16*J16</f>
        <v>719.2</v>
      </c>
      <c r="L16" s="3">
        <f>H16*K16</f>
        <v>25172</v>
      </c>
      <c r="M16" s="3"/>
    </row>
    <row r="17" ht="18" customHeight="1" spans="1:13">
      <c r="A17" s="3">
        <v>2</v>
      </c>
      <c r="B17" s="3">
        <v>147947</v>
      </c>
      <c r="C17" s="3" t="s">
        <v>24</v>
      </c>
      <c r="D17" s="3" t="s">
        <v>25</v>
      </c>
      <c r="E17" s="3" t="s">
        <v>23</v>
      </c>
      <c r="F17" s="3" t="s">
        <v>20</v>
      </c>
      <c r="G17" s="3">
        <v>15120001</v>
      </c>
      <c r="H17" s="3">
        <v>35</v>
      </c>
      <c r="I17" s="3">
        <v>1999</v>
      </c>
      <c r="J17" s="11">
        <v>0.8</v>
      </c>
      <c r="K17" s="3">
        <f>I17*J17</f>
        <v>1599.2</v>
      </c>
      <c r="L17" s="3">
        <f>H17*K17</f>
        <v>55972</v>
      </c>
      <c r="M17" s="3"/>
    </row>
    <row r="18" ht="24" customHeight="1" spans="1:13">
      <c r="A18" s="3" t="s">
        <v>26</v>
      </c>
      <c r="B18" s="4" t="s">
        <v>37</v>
      </c>
      <c r="C18" s="5"/>
      <c r="D18" s="5"/>
      <c r="E18" s="5"/>
      <c r="F18" s="5"/>
      <c r="G18" s="5"/>
      <c r="H18" s="5"/>
      <c r="I18" s="5"/>
      <c r="J18" s="5"/>
      <c r="K18" s="12"/>
      <c r="L18" s="3">
        <f>SUM(L16:L17)</f>
        <v>81144</v>
      </c>
      <c r="M18" s="3"/>
    </row>
    <row r="19" spans="1:13">
      <c r="A19" s="6" t="s">
        <v>38</v>
      </c>
      <c r="B19" s="6"/>
      <c r="C19" s="6"/>
      <c r="D19" s="6" t="s">
        <v>31</v>
      </c>
      <c r="E19" s="6"/>
      <c r="F19" s="6"/>
      <c r="G19" s="6" t="s">
        <v>33</v>
      </c>
      <c r="H19" s="6"/>
      <c r="I19" s="6"/>
      <c r="J19" s="6"/>
      <c r="K19" s="6"/>
      <c r="L19" s="6" t="s">
        <v>34</v>
      </c>
      <c r="M19" s="6"/>
    </row>
    <row r="20" ht="24" customHeight="1" spans="1:13">
      <c r="A20" s="7" t="s">
        <v>35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3" ht="76" customHeight="1"/>
    <row r="24" ht="25.5" spans="1:13">
      <c r="A24" s="1" t="s">
        <v>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2" t="s">
        <v>1</v>
      </c>
      <c r="B25" s="2" t="s">
        <v>2</v>
      </c>
      <c r="C25" s="2"/>
      <c r="D25" s="2"/>
      <c r="E25" s="2"/>
      <c r="F25" s="2"/>
      <c r="G25" s="2"/>
      <c r="H25" s="2"/>
      <c r="I25" s="2"/>
      <c r="J25" s="8"/>
      <c r="K25" s="9" t="s">
        <v>40</v>
      </c>
      <c r="L25" s="9"/>
      <c r="M25" s="9"/>
    </row>
    <row r="26" ht="21" customHeight="1" spans="1:13">
      <c r="A26" s="3" t="s">
        <v>4</v>
      </c>
      <c r="B26" s="3" t="s">
        <v>5</v>
      </c>
      <c r="C26" s="3" t="s">
        <v>6</v>
      </c>
      <c r="D26" s="3" t="s">
        <v>7</v>
      </c>
      <c r="E26" s="3" t="s">
        <v>8</v>
      </c>
      <c r="F26" s="3" t="s">
        <v>9</v>
      </c>
      <c r="G26" s="3" t="s">
        <v>10</v>
      </c>
      <c r="H26" s="3" t="s">
        <v>11</v>
      </c>
      <c r="I26" s="3" t="s">
        <v>12</v>
      </c>
      <c r="J26" s="3" t="s">
        <v>13</v>
      </c>
      <c r="K26" s="3" t="s">
        <v>14</v>
      </c>
      <c r="L26" s="3" t="s">
        <v>15</v>
      </c>
      <c r="M26" s="10" t="s">
        <v>16</v>
      </c>
    </row>
    <row r="27" ht="18" customHeight="1" spans="1:13">
      <c r="A27" s="3">
        <v>1</v>
      </c>
      <c r="B27" s="3">
        <v>28466</v>
      </c>
      <c r="C27" s="3" t="s">
        <v>17</v>
      </c>
      <c r="D27" s="3" t="s">
        <v>41</v>
      </c>
      <c r="E27" s="3" t="s">
        <v>19</v>
      </c>
      <c r="F27" s="3" t="s">
        <v>20</v>
      </c>
      <c r="G27" s="3">
        <v>16090402</v>
      </c>
      <c r="H27" s="3">
        <v>10</v>
      </c>
      <c r="I27" s="3">
        <v>10440</v>
      </c>
      <c r="J27" s="11">
        <v>0.85</v>
      </c>
      <c r="K27" s="3">
        <f>I27*J27</f>
        <v>8874</v>
      </c>
      <c r="L27" s="3">
        <f>H27*K27</f>
        <v>88740</v>
      </c>
      <c r="M27" s="3"/>
    </row>
    <row r="28" ht="18" customHeight="1" spans="1:13">
      <c r="A28" s="3" t="s">
        <v>26</v>
      </c>
      <c r="B28" s="4" t="s">
        <v>42</v>
      </c>
      <c r="C28" s="5"/>
      <c r="D28" s="5"/>
      <c r="E28" s="5"/>
      <c r="F28" s="5"/>
      <c r="G28" s="5"/>
      <c r="H28" s="5"/>
      <c r="I28" s="5"/>
      <c r="J28" s="5"/>
      <c r="K28" s="12"/>
      <c r="L28" s="3">
        <v>88740</v>
      </c>
      <c r="M28" s="3"/>
    </row>
    <row r="29" spans="1:13">
      <c r="A29" s="6" t="s">
        <v>38</v>
      </c>
      <c r="B29" s="6"/>
      <c r="C29" s="6"/>
      <c r="D29" s="6" t="s">
        <v>43</v>
      </c>
      <c r="E29" s="6"/>
      <c r="F29" s="6"/>
      <c r="G29" s="6" t="s">
        <v>33</v>
      </c>
      <c r="H29" s="6"/>
      <c r="I29" s="6"/>
      <c r="J29" s="6"/>
      <c r="K29" s="6"/>
      <c r="L29" s="6" t="s">
        <v>34</v>
      </c>
      <c r="M29" s="6"/>
    </row>
    <row r="30" spans="1:13">
      <c r="A30" t="s">
        <v>35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6" ht="25.5" spans="1:13">
      <c r="A36" s="1" t="s"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2" t="s">
        <v>1</v>
      </c>
      <c r="B37" s="2" t="s">
        <v>2</v>
      </c>
      <c r="C37" s="2"/>
      <c r="D37" s="2"/>
      <c r="E37" s="2"/>
      <c r="F37" s="2"/>
      <c r="G37" s="2"/>
      <c r="H37" s="2"/>
      <c r="I37" s="2"/>
      <c r="J37" s="8"/>
      <c r="K37" s="9" t="s">
        <v>40</v>
      </c>
      <c r="L37" s="9"/>
      <c r="M37" s="9"/>
    </row>
    <row r="38" ht="18" customHeight="1" spans="1:13">
      <c r="A38" s="3" t="s">
        <v>4</v>
      </c>
      <c r="B38" s="3" t="s">
        <v>5</v>
      </c>
      <c r="C38" s="3" t="s">
        <v>6</v>
      </c>
      <c r="D38" s="3" t="s">
        <v>7</v>
      </c>
      <c r="E38" s="3" t="s">
        <v>8</v>
      </c>
      <c r="F38" s="3" t="s">
        <v>9</v>
      </c>
      <c r="G38" s="3" t="s">
        <v>10</v>
      </c>
      <c r="H38" s="3" t="s">
        <v>11</v>
      </c>
      <c r="I38" s="3" t="s">
        <v>12</v>
      </c>
      <c r="J38" s="3" t="s">
        <v>13</v>
      </c>
      <c r="K38" s="3" t="s">
        <v>14</v>
      </c>
      <c r="L38" s="3" t="s">
        <v>15</v>
      </c>
      <c r="M38" s="10" t="s">
        <v>16</v>
      </c>
    </row>
    <row r="39" ht="12" customHeight="1" spans="1:13">
      <c r="A39" s="3">
        <v>1</v>
      </c>
      <c r="B39" s="3">
        <v>28466</v>
      </c>
      <c r="C39" s="3" t="s">
        <v>17</v>
      </c>
      <c r="D39" s="3" t="s">
        <v>41</v>
      </c>
      <c r="E39" s="3" t="s">
        <v>19</v>
      </c>
      <c r="F39" s="3" t="s">
        <v>20</v>
      </c>
      <c r="G39" s="3">
        <v>16090402</v>
      </c>
      <c r="H39" s="3">
        <v>10</v>
      </c>
      <c r="I39" s="3">
        <v>10440</v>
      </c>
      <c r="J39" s="11">
        <v>0.85</v>
      </c>
      <c r="K39" s="3">
        <f>I39*J39</f>
        <v>8874</v>
      </c>
      <c r="L39" s="3">
        <f>H39*K39</f>
        <v>88740</v>
      </c>
      <c r="M39" s="3"/>
    </row>
    <row r="40" ht="21" customHeight="1" spans="1:13">
      <c r="A40" s="3" t="s">
        <v>26</v>
      </c>
      <c r="B40" s="4" t="s">
        <v>42</v>
      </c>
      <c r="C40" s="5"/>
      <c r="D40" s="5"/>
      <c r="E40" s="5"/>
      <c r="F40" s="5"/>
      <c r="G40" s="5"/>
      <c r="H40" s="5"/>
      <c r="I40" s="5"/>
      <c r="J40" s="5"/>
      <c r="K40" s="12"/>
      <c r="L40" s="3">
        <v>88740</v>
      </c>
      <c r="M40" s="3"/>
    </row>
    <row r="41" spans="1:13">
      <c r="A41" s="6" t="s">
        <v>38</v>
      </c>
      <c r="B41" s="6"/>
      <c r="C41" s="6"/>
      <c r="D41" s="6" t="s">
        <v>43</v>
      </c>
      <c r="E41" s="6"/>
      <c r="F41" s="6"/>
      <c r="G41" s="6" t="s">
        <v>33</v>
      </c>
      <c r="H41" s="6"/>
      <c r="I41" s="6"/>
      <c r="J41" s="6"/>
      <c r="K41" s="6"/>
      <c r="L41" s="6" t="s">
        <v>34</v>
      </c>
      <c r="M41" s="6"/>
    </row>
    <row r="42" spans="1:13">
      <c r="A42" t="s">
        <v>35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9" ht="25.5" spans="1:13">
      <c r="A49" s="1" t="s"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2" t="s">
        <v>1</v>
      </c>
      <c r="B50" s="2" t="s">
        <v>2</v>
      </c>
      <c r="C50" s="2"/>
      <c r="D50" s="2"/>
      <c r="E50" s="2"/>
      <c r="F50" s="2"/>
      <c r="G50" s="2"/>
      <c r="H50" s="2"/>
      <c r="I50" s="2"/>
      <c r="J50" s="8"/>
      <c r="K50" s="9" t="s">
        <v>36</v>
      </c>
      <c r="L50" s="9"/>
      <c r="M50" s="9"/>
    </row>
    <row r="51" spans="1:13">
      <c r="A51" s="3" t="s">
        <v>4</v>
      </c>
      <c r="B51" s="3" t="s">
        <v>5</v>
      </c>
      <c r="C51" s="3" t="s">
        <v>6</v>
      </c>
      <c r="D51" s="3" t="s">
        <v>7</v>
      </c>
      <c r="E51" s="3" t="s">
        <v>8</v>
      </c>
      <c r="F51" s="3" t="s">
        <v>9</v>
      </c>
      <c r="G51" s="3" t="s">
        <v>10</v>
      </c>
      <c r="H51" s="3" t="s">
        <v>11</v>
      </c>
      <c r="I51" s="3" t="s">
        <v>12</v>
      </c>
      <c r="J51" s="3" t="s">
        <v>13</v>
      </c>
      <c r="K51" s="3" t="s">
        <v>14</v>
      </c>
      <c r="L51" s="3" t="s">
        <v>15</v>
      </c>
      <c r="M51" s="10" t="s">
        <v>16</v>
      </c>
    </row>
    <row r="52" spans="1:13">
      <c r="A52" s="3">
        <v>1</v>
      </c>
      <c r="B52" s="3">
        <v>28466</v>
      </c>
      <c r="C52" s="3" t="s">
        <v>17</v>
      </c>
      <c r="D52" s="3" t="s">
        <v>41</v>
      </c>
      <c r="E52" s="3" t="s">
        <v>19</v>
      </c>
      <c r="F52" s="3" t="s">
        <v>20</v>
      </c>
      <c r="G52" s="3">
        <v>150902</v>
      </c>
      <c r="H52" s="3">
        <v>1</v>
      </c>
      <c r="I52" s="3">
        <v>10440</v>
      </c>
      <c r="J52" s="11">
        <v>0.8</v>
      </c>
      <c r="K52" s="3">
        <f>I52*J52</f>
        <v>8352</v>
      </c>
      <c r="L52" s="3">
        <f>H52*K52</f>
        <v>8352</v>
      </c>
      <c r="M52" s="3"/>
    </row>
    <row r="53" spans="1:13">
      <c r="A53" s="3">
        <v>2</v>
      </c>
      <c r="B53" s="3">
        <v>28466</v>
      </c>
      <c r="C53" s="3" t="s">
        <v>17</v>
      </c>
      <c r="D53" s="3" t="s">
        <v>41</v>
      </c>
      <c r="E53" s="3" t="s">
        <v>19</v>
      </c>
      <c r="F53" s="3" t="s">
        <v>20</v>
      </c>
      <c r="G53" s="3">
        <v>160601</v>
      </c>
      <c r="H53" s="3">
        <v>1</v>
      </c>
      <c r="I53" s="3">
        <v>10440</v>
      </c>
      <c r="J53" s="11">
        <v>0.8</v>
      </c>
      <c r="K53" s="3">
        <f>I53*J53</f>
        <v>8352</v>
      </c>
      <c r="L53" s="3">
        <f>H53*K53</f>
        <v>8352</v>
      </c>
      <c r="M53" s="3"/>
    </row>
    <row r="54" spans="1:13">
      <c r="A54" s="3" t="s">
        <v>26</v>
      </c>
      <c r="B54" s="4" t="s">
        <v>44</v>
      </c>
      <c r="C54" s="5"/>
      <c r="D54" s="5"/>
      <c r="E54" s="5"/>
      <c r="F54" s="5"/>
      <c r="G54" s="5"/>
      <c r="H54" s="5"/>
      <c r="I54" s="5"/>
      <c r="J54" s="5"/>
      <c r="K54" s="12"/>
      <c r="L54" s="3">
        <f>L52+L53</f>
        <v>16704</v>
      </c>
      <c r="M54" s="3"/>
    </row>
    <row r="55" spans="1:13">
      <c r="A55" s="6" t="s">
        <v>38</v>
      </c>
      <c r="B55" s="6"/>
      <c r="C55" s="6"/>
      <c r="D55" s="6" t="s">
        <v>31</v>
      </c>
      <c r="E55" s="6"/>
      <c r="F55" s="6"/>
      <c r="G55" s="6" t="s">
        <v>33</v>
      </c>
      <c r="H55" s="6"/>
      <c r="I55" s="6"/>
      <c r="J55" s="6"/>
      <c r="K55" s="6"/>
      <c r="L55" s="6" t="s">
        <v>34</v>
      </c>
      <c r="M55" s="6"/>
    </row>
    <row r="56" ht="32" customHeight="1" spans="1:13">
      <c r="A56" s="7" t="s">
        <v>35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68" ht="25.5" spans="1:13">
      <c r="A68" s="1" t="s"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20" customHeight="1" spans="1:13">
      <c r="A69" s="2" t="s">
        <v>1</v>
      </c>
      <c r="B69" s="2" t="s">
        <v>2</v>
      </c>
      <c r="C69" s="2"/>
      <c r="D69" s="2"/>
      <c r="E69" s="2"/>
      <c r="F69" s="2"/>
      <c r="G69" s="2"/>
      <c r="H69" s="2"/>
      <c r="I69" s="2"/>
      <c r="J69" s="8"/>
      <c r="K69" s="9" t="s">
        <v>40</v>
      </c>
      <c r="L69" s="9"/>
      <c r="M69" s="9"/>
    </row>
    <row r="70" ht="21" customHeight="1" spans="1:13">
      <c r="A70" s="3" t="s">
        <v>4</v>
      </c>
      <c r="B70" s="3" t="s">
        <v>5</v>
      </c>
      <c r="C70" s="3" t="s">
        <v>6</v>
      </c>
      <c r="D70" s="3" t="s">
        <v>7</v>
      </c>
      <c r="E70" s="3" t="s">
        <v>8</v>
      </c>
      <c r="F70" s="3" t="s">
        <v>9</v>
      </c>
      <c r="G70" s="3" t="s">
        <v>10</v>
      </c>
      <c r="H70" s="3" t="s">
        <v>11</v>
      </c>
      <c r="I70" s="3" t="s">
        <v>12</v>
      </c>
      <c r="J70" s="3" t="s">
        <v>13</v>
      </c>
      <c r="K70" s="3" t="s">
        <v>14</v>
      </c>
      <c r="L70" s="3" t="s">
        <v>15</v>
      </c>
      <c r="M70" s="10" t="s">
        <v>16</v>
      </c>
    </row>
    <row r="71" spans="1:13">
      <c r="A71" s="3">
        <v>1</v>
      </c>
      <c r="B71" s="3">
        <v>28466</v>
      </c>
      <c r="C71" s="3" t="s">
        <v>17</v>
      </c>
      <c r="D71" s="3" t="s">
        <v>41</v>
      </c>
      <c r="E71" s="3" t="s">
        <v>19</v>
      </c>
      <c r="F71" s="3" t="s">
        <v>20</v>
      </c>
      <c r="G71" s="3">
        <v>16090402</v>
      </c>
      <c r="H71" s="3">
        <v>5</v>
      </c>
      <c r="I71" s="3">
        <v>10440</v>
      </c>
      <c r="J71" s="11">
        <v>0.85</v>
      </c>
      <c r="K71" s="3">
        <f>I71*J71</f>
        <v>8874</v>
      </c>
      <c r="L71" s="3">
        <f>H71*K71</f>
        <v>44370</v>
      </c>
      <c r="M71" s="3"/>
    </row>
    <row r="72" ht="18" customHeight="1" spans="1:13">
      <c r="A72" s="3" t="s">
        <v>26</v>
      </c>
      <c r="B72" s="4" t="s">
        <v>45</v>
      </c>
      <c r="C72" s="5"/>
      <c r="D72" s="5"/>
      <c r="E72" s="5"/>
      <c r="F72" s="5"/>
      <c r="G72" s="5"/>
      <c r="H72" s="5"/>
      <c r="I72" s="5"/>
      <c r="J72" s="5"/>
      <c r="K72" s="12"/>
      <c r="L72" s="3">
        <v>44370</v>
      </c>
      <c r="M72" s="3"/>
    </row>
    <row r="73" spans="1:13">
      <c r="A73" s="6" t="s">
        <v>38</v>
      </c>
      <c r="B73" s="6"/>
      <c r="C73" s="6"/>
      <c r="D73" s="6" t="s">
        <v>43</v>
      </c>
      <c r="E73" s="6"/>
      <c r="F73" s="6"/>
      <c r="G73" s="6" t="s">
        <v>33</v>
      </c>
      <c r="H73" s="6"/>
      <c r="I73" s="6"/>
      <c r="J73" s="6"/>
      <c r="K73" s="6"/>
      <c r="L73" s="6" t="s">
        <v>34</v>
      </c>
      <c r="M73" s="6"/>
    </row>
    <row r="74" spans="1:13">
      <c r="A74" t="s">
        <v>35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80" ht="25.5" spans="1:13">
      <c r="A80" s="1" t="s">
        <v>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ht="16" customHeight="1" spans="1:13">
      <c r="A81" s="2" t="s">
        <v>1</v>
      </c>
      <c r="B81" s="2" t="s">
        <v>2</v>
      </c>
      <c r="C81" s="2"/>
      <c r="D81" s="2"/>
      <c r="E81" s="2"/>
      <c r="F81" s="2"/>
      <c r="G81" s="2"/>
      <c r="H81" s="2"/>
      <c r="I81" s="2"/>
      <c r="J81" s="8"/>
      <c r="K81" s="9" t="s">
        <v>40</v>
      </c>
      <c r="L81" s="9"/>
      <c r="M81" s="9"/>
    </row>
    <row r="82" ht="19" customHeight="1" spans="1:13">
      <c r="A82" s="3" t="s">
        <v>4</v>
      </c>
      <c r="B82" s="3" t="s">
        <v>5</v>
      </c>
      <c r="C82" s="3" t="s">
        <v>6</v>
      </c>
      <c r="D82" s="3" t="s">
        <v>7</v>
      </c>
      <c r="E82" s="3" t="s">
        <v>8</v>
      </c>
      <c r="F82" s="3" t="s">
        <v>9</v>
      </c>
      <c r="G82" s="3" t="s">
        <v>10</v>
      </c>
      <c r="H82" s="3" t="s">
        <v>11</v>
      </c>
      <c r="I82" s="3" t="s">
        <v>12</v>
      </c>
      <c r="J82" s="3" t="s">
        <v>13</v>
      </c>
      <c r="K82" s="3" t="s">
        <v>14</v>
      </c>
      <c r="L82" s="3" t="s">
        <v>15</v>
      </c>
      <c r="M82" s="10" t="s">
        <v>16</v>
      </c>
    </row>
    <row r="83" spans="1:13">
      <c r="A83" s="3">
        <v>1</v>
      </c>
      <c r="B83" s="3">
        <v>28466</v>
      </c>
      <c r="C83" s="3" t="s">
        <v>17</v>
      </c>
      <c r="D83" s="3" t="s">
        <v>41</v>
      </c>
      <c r="E83" s="3" t="s">
        <v>19</v>
      </c>
      <c r="F83" s="3" t="s">
        <v>20</v>
      </c>
      <c r="G83" s="3">
        <v>16090402</v>
      </c>
      <c r="H83" s="3">
        <v>5</v>
      </c>
      <c r="I83" s="3">
        <v>10440</v>
      </c>
      <c r="J83" s="11">
        <v>0.85</v>
      </c>
      <c r="K83" s="3">
        <f>I83*J83</f>
        <v>8874</v>
      </c>
      <c r="L83" s="3">
        <f>H83*K83</f>
        <v>44370</v>
      </c>
      <c r="M83" s="3"/>
    </row>
    <row r="84" ht="20" customHeight="1" spans="1:13">
      <c r="A84" s="3" t="s">
        <v>26</v>
      </c>
      <c r="B84" s="4" t="s">
        <v>45</v>
      </c>
      <c r="C84" s="5"/>
      <c r="D84" s="5"/>
      <c r="E84" s="5"/>
      <c r="F84" s="5"/>
      <c r="G84" s="5"/>
      <c r="H84" s="5"/>
      <c r="I84" s="5"/>
      <c r="J84" s="5"/>
      <c r="K84" s="12"/>
      <c r="L84" s="3">
        <v>44370</v>
      </c>
      <c r="M84" s="3"/>
    </row>
    <row r="85" spans="1:13">
      <c r="A85" s="6" t="s">
        <v>38</v>
      </c>
      <c r="B85" s="6"/>
      <c r="C85" s="6"/>
      <c r="D85" s="6" t="s">
        <v>43</v>
      </c>
      <c r="E85" s="6"/>
      <c r="F85" s="6"/>
      <c r="G85" s="6" t="s">
        <v>33</v>
      </c>
      <c r="H85" s="6"/>
      <c r="I85" s="6"/>
      <c r="J85" s="6"/>
      <c r="K85" s="6"/>
      <c r="L85" s="6" t="s">
        <v>34</v>
      </c>
      <c r="M85" s="6"/>
    </row>
    <row r="86" ht="21" customHeight="1" spans="1:13">
      <c r="A86" t="s">
        <v>35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</sheetData>
  <mergeCells count="52">
    <mergeCell ref="A1:M1"/>
    <mergeCell ref="K2:M2"/>
    <mergeCell ref="B6:K6"/>
    <mergeCell ref="A7:C7"/>
    <mergeCell ref="D7:F7"/>
    <mergeCell ref="G7:K7"/>
    <mergeCell ref="L7:M7"/>
    <mergeCell ref="A8:M8"/>
    <mergeCell ref="A13:M13"/>
    <mergeCell ref="K14:M14"/>
    <mergeCell ref="B18:K18"/>
    <mergeCell ref="A19:C19"/>
    <mergeCell ref="D19:F19"/>
    <mergeCell ref="G19:K19"/>
    <mergeCell ref="L19:M19"/>
    <mergeCell ref="A20:M20"/>
    <mergeCell ref="A24:M24"/>
    <mergeCell ref="K25:M25"/>
    <mergeCell ref="B28:K28"/>
    <mergeCell ref="A29:C29"/>
    <mergeCell ref="D29:F29"/>
    <mergeCell ref="G29:K29"/>
    <mergeCell ref="L29:M29"/>
    <mergeCell ref="A36:M36"/>
    <mergeCell ref="K37:M37"/>
    <mergeCell ref="B40:K40"/>
    <mergeCell ref="A41:C41"/>
    <mergeCell ref="D41:F41"/>
    <mergeCell ref="G41:K41"/>
    <mergeCell ref="L41:M41"/>
    <mergeCell ref="A49:M49"/>
    <mergeCell ref="K50:M50"/>
    <mergeCell ref="B54:K54"/>
    <mergeCell ref="A55:C55"/>
    <mergeCell ref="D55:F55"/>
    <mergeCell ref="G55:K55"/>
    <mergeCell ref="L55:M55"/>
    <mergeCell ref="A56:M56"/>
    <mergeCell ref="A68:M68"/>
    <mergeCell ref="K69:M69"/>
    <mergeCell ref="B72:K72"/>
    <mergeCell ref="A73:C73"/>
    <mergeCell ref="D73:F73"/>
    <mergeCell ref="G73:K73"/>
    <mergeCell ref="L73:M73"/>
    <mergeCell ref="A80:M80"/>
    <mergeCell ref="K81:M81"/>
    <mergeCell ref="B84:K84"/>
    <mergeCell ref="A85:C85"/>
    <mergeCell ref="D85:F85"/>
    <mergeCell ref="G85:K85"/>
    <mergeCell ref="L85:M85"/>
  </mergeCells>
  <pageMargins left="0.313888888888889" right="0.23541666666666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2016-05-23T01:58:00Z</dcterms:created>
  <cp:lastPrinted>2016-05-23T06:01:00Z</cp:lastPrinted>
  <dcterms:modified xsi:type="dcterms:W3CDTF">2016-11-21T06:33:50Z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