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<sst xmlns="http://schemas.openxmlformats.org/spreadsheetml/2006/main" count="1201">
  <si>
    <t>序号</t>
  </si>
  <si>
    <t>部门</t>
  </si>
  <si>
    <t>姓名</t>
  </si>
  <si>
    <t>人员ID</t>
  </si>
  <si>
    <t>职务</t>
  </si>
  <si>
    <t>性别</t>
  </si>
  <si>
    <t>出生日期</t>
  </si>
  <si>
    <t>民族</t>
  </si>
  <si>
    <t>年龄</t>
  </si>
  <si>
    <t>婚姻状况</t>
  </si>
  <si>
    <t>身份证号</t>
  </si>
  <si>
    <t>联系电话</t>
  </si>
  <si>
    <t>参加工作时间</t>
  </si>
  <si>
    <t>进太极集团时间</t>
  </si>
  <si>
    <t>司龄</t>
  </si>
  <si>
    <t>学历</t>
  </si>
  <si>
    <t>所学专业</t>
  </si>
  <si>
    <t>毕（肄）业学校及单位</t>
  </si>
  <si>
    <t>毕（肄）业时间</t>
  </si>
  <si>
    <t>技术职称</t>
  </si>
  <si>
    <t>职业资格</t>
  </si>
  <si>
    <t xml:space="preserve"> </t>
  </si>
  <si>
    <t>片区主管</t>
  </si>
  <si>
    <t>谭庆娟</t>
  </si>
  <si>
    <t>西北片区片区主管</t>
  </si>
  <si>
    <t>汉族</t>
  </si>
  <si>
    <t>已婚</t>
  </si>
  <si>
    <t>513021198808271681</t>
  </si>
  <si>
    <t>大专</t>
  </si>
  <si>
    <t>药学</t>
  </si>
  <si>
    <t>雅安职业技术学院</t>
  </si>
  <si>
    <t>谢怡</t>
  </si>
  <si>
    <t>高新片区片区主管</t>
  </si>
  <si>
    <t>510125198612020029</t>
  </si>
  <si>
    <t>中药制药</t>
  </si>
  <si>
    <t>成都中医药大学峨嵋学院</t>
  </si>
  <si>
    <t>中药制剂工</t>
  </si>
  <si>
    <t>何巍</t>
  </si>
  <si>
    <t>东南片区片区主管</t>
  </si>
  <si>
    <t>513722198306020043</t>
  </si>
  <si>
    <t>中西医结合</t>
  </si>
  <si>
    <t>成都中医药大学</t>
  </si>
  <si>
    <t>医药商品购销员</t>
  </si>
  <si>
    <t>刘琴英</t>
  </si>
  <si>
    <t>光华片区片区主管</t>
  </si>
  <si>
    <t>51222619750404484X</t>
  </si>
  <si>
    <t>1998-08-01</t>
  </si>
  <si>
    <t>中专</t>
  </si>
  <si>
    <t>护理</t>
  </si>
  <si>
    <t>成都市卫校</t>
  </si>
  <si>
    <t>周佳玉</t>
  </si>
  <si>
    <t>大邑邛崃片区片区主管</t>
  </si>
  <si>
    <t>511024198508127976</t>
  </si>
  <si>
    <t>18200311665/13880673108</t>
  </si>
  <si>
    <t>2012-8-16</t>
  </si>
  <si>
    <t>本科</t>
  </si>
  <si>
    <t>生物技术</t>
  </si>
  <si>
    <t>西南大学</t>
  </si>
  <si>
    <t>执业中药师</t>
  </si>
  <si>
    <t>苗凯</t>
  </si>
  <si>
    <t>崇都片区片区主管</t>
  </si>
  <si>
    <t>510181197411076719</t>
  </si>
  <si>
    <t>13980899825</t>
  </si>
  <si>
    <t>专科</t>
  </si>
  <si>
    <t>药品经营与管理</t>
  </si>
  <si>
    <t>四川广播电视大学</t>
  </si>
  <si>
    <t>崇州中心店</t>
  </si>
  <si>
    <t>刘莎</t>
  </si>
  <si>
    <t>店长</t>
  </si>
  <si>
    <t>未婚</t>
  </si>
  <si>
    <t>510184198912025323</t>
  </si>
  <si>
    <t>2011-6-21</t>
  </si>
  <si>
    <t>药品营销</t>
  </si>
  <si>
    <t>四川省食品药品学校</t>
  </si>
  <si>
    <t>中药调剂员</t>
  </si>
  <si>
    <t>陈凤珍</t>
  </si>
  <si>
    <t>营业员</t>
  </si>
  <si>
    <t>女</t>
  </si>
  <si>
    <t>510128197610268666</t>
  </si>
  <si>
    <t>社区医学</t>
  </si>
  <si>
    <t>成都卫生学校</t>
  </si>
  <si>
    <t>刘丹1</t>
  </si>
  <si>
    <t>510184198907085348</t>
  </si>
  <si>
    <t>中药学</t>
  </si>
  <si>
    <t>成都中医药大学峨眉学院</t>
  </si>
  <si>
    <t>中药购销员</t>
  </si>
  <si>
    <t>费诗尧</t>
  </si>
  <si>
    <t>510184199401060922</t>
  </si>
  <si>
    <t>四川省卫生学校</t>
  </si>
  <si>
    <t xml:space="preserve">医药商品购销员 </t>
  </si>
  <si>
    <t>崇州怀远店</t>
  </si>
  <si>
    <t>杨霞2</t>
  </si>
  <si>
    <t>副店长</t>
  </si>
  <si>
    <t>510181199001125126</t>
  </si>
  <si>
    <t>18628257087/18602825599</t>
  </si>
  <si>
    <t>物流管理</t>
  </si>
  <si>
    <t>宜宾职业技术学院</t>
  </si>
  <si>
    <t>韩艳梅</t>
  </si>
  <si>
    <t>510128197912290922</t>
  </si>
  <si>
    <t>2011-7-10</t>
  </si>
  <si>
    <t>药剂</t>
  </si>
  <si>
    <t>崇州市成人中等专业学校</t>
  </si>
  <si>
    <t>曹琼</t>
  </si>
  <si>
    <t>510128197502110925</t>
  </si>
  <si>
    <t>2012-5-22</t>
  </si>
  <si>
    <t>成都卫校</t>
  </si>
  <si>
    <t>窦潘</t>
  </si>
  <si>
    <t>510184199008180960</t>
  </si>
  <si>
    <t>2011-11-30</t>
  </si>
  <si>
    <t>2012-9-1</t>
  </si>
  <si>
    <t>重庆市科创职业学校</t>
  </si>
  <si>
    <t>崇州三江店</t>
  </si>
  <si>
    <t>胡建梅</t>
  </si>
  <si>
    <t>510184198511200346</t>
  </si>
  <si>
    <t>2011-8-16</t>
  </si>
  <si>
    <t>高中</t>
  </si>
  <si>
    <t>四川省崇州市三江中学</t>
  </si>
  <si>
    <t>骆素花</t>
  </si>
  <si>
    <t>511128197702136629</t>
  </si>
  <si>
    <t>2012-12-22</t>
  </si>
  <si>
    <t>会计</t>
  </si>
  <si>
    <t>四川省机械工业学校</t>
  </si>
  <si>
    <t>鲜昭润</t>
  </si>
  <si>
    <t>510184199609097329</t>
  </si>
  <si>
    <t>2016-5-5</t>
  </si>
  <si>
    <t>针灸</t>
  </si>
  <si>
    <t>旗舰店</t>
  </si>
  <si>
    <t>先雪晴</t>
  </si>
  <si>
    <t>510522197604153348</t>
  </si>
  <si>
    <t>2014-10-9</t>
  </si>
  <si>
    <t>重庆医科大学</t>
  </si>
  <si>
    <t>执业药师</t>
  </si>
  <si>
    <t>冯梅</t>
  </si>
  <si>
    <t>柜组长（成药）</t>
  </si>
  <si>
    <t>510722198406200823</t>
  </si>
  <si>
    <t>13540781232</t>
  </si>
  <si>
    <t>2005</t>
  </si>
  <si>
    <t>四川省医药学校</t>
  </si>
  <si>
    <t>余志彬</t>
  </si>
  <si>
    <t>柜组长（中药）</t>
  </si>
  <si>
    <t>男</t>
  </si>
  <si>
    <t>510108198207112716</t>
  </si>
  <si>
    <t>2016-4-14</t>
  </si>
  <si>
    <t>成都工业职工大学</t>
  </si>
  <si>
    <t>胡冬梅</t>
  </si>
  <si>
    <t>510125198901056028</t>
  </si>
  <si>
    <t>黄长菊</t>
  </si>
  <si>
    <t>511023197904171169</t>
  </si>
  <si>
    <t>安岳县高中</t>
  </si>
  <si>
    <t>谢琴</t>
  </si>
  <si>
    <t>511521198310107783</t>
  </si>
  <si>
    <t>罗佐夫</t>
  </si>
  <si>
    <t>退休返聘</t>
  </si>
  <si>
    <t>51312519551120061X</t>
  </si>
  <si>
    <t>中医</t>
  </si>
  <si>
    <t>四川省雅安卫生学校</t>
  </si>
  <si>
    <t>主治中医师</t>
  </si>
  <si>
    <t>程帆</t>
  </si>
  <si>
    <t>51372319920903804x</t>
  </si>
  <si>
    <t>2012-6-30</t>
  </si>
  <si>
    <t>四川省人民医院护士学校</t>
  </si>
  <si>
    <t>曾梦薇</t>
  </si>
  <si>
    <t>510107199111010027</t>
  </si>
  <si>
    <t>13540764813/13551062835</t>
  </si>
  <si>
    <t>2012-7-9</t>
  </si>
  <si>
    <t>何玉莲</t>
  </si>
  <si>
    <t>513123196402140023</t>
  </si>
  <si>
    <t>1979-12-08</t>
  </si>
  <si>
    <t>农学</t>
  </si>
  <si>
    <t>中央农业广播学校</t>
  </si>
  <si>
    <t/>
  </si>
  <si>
    <t>秦睿熹</t>
  </si>
  <si>
    <t>511102198501058434</t>
  </si>
  <si>
    <t>西南交通大学</t>
  </si>
  <si>
    <t>2008-6-30</t>
  </si>
  <si>
    <t>吴凤兰</t>
  </si>
  <si>
    <t>511923199008178467</t>
  </si>
  <si>
    <t>15008445850/15656316192</t>
  </si>
  <si>
    <t>2013-2-22</t>
  </si>
  <si>
    <t>成都中医药大学附属针灸学校</t>
  </si>
  <si>
    <t>张娟娟</t>
  </si>
  <si>
    <t>511602198906063642</t>
  </si>
  <si>
    <t>2013-8-17</t>
  </si>
  <si>
    <t>武王平</t>
  </si>
  <si>
    <t>51060319900824170X</t>
  </si>
  <si>
    <t>18782908024/13458963532</t>
  </si>
  <si>
    <t>藏药学</t>
  </si>
  <si>
    <t>马昕</t>
  </si>
  <si>
    <t>510108197109142124</t>
  </si>
  <si>
    <t>2014-9-16</t>
  </si>
  <si>
    <t>职高</t>
  </si>
  <si>
    <t>服装设计</t>
  </si>
  <si>
    <t>四川中山学校</t>
  </si>
  <si>
    <t>唐文琼</t>
  </si>
  <si>
    <t>511022197401192404</t>
  </si>
  <si>
    <t>15928194998/13548074243</t>
  </si>
  <si>
    <t>2015-1-12</t>
  </si>
  <si>
    <t>成都市第十一中学校</t>
  </si>
  <si>
    <t>李静1</t>
  </si>
  <si>
    <t>511324198306177699</t>
  </si>
  <si>
    <t>2011-4-12</t>
  </si>
  <si>
    <t>电子商务</t>
  </si>
  <si>
    <t>成都电子机械高等专科学校</t>
  </si>
  <si>
    <t>2004-6-30</t>
  </si>
  <si>
    <t>吴小敏</t>
  </si>
  <si>
    <t>511025199312108248</t>
  </si>
  <si>
    <t>中药</t>
  </si>
  <si>
    <t>李佳岭</t>
  </si>
  <si>
    <t>51112619960630342X</t>
  </si>
  <si>
    <t>杨佩</t>
  </si>
  <si>
    <t>511322199302149123</t>
  </si>
  <si>
    <t>四川食品药品学校</t>
  </si>
  <si>
    <t>何红程</t>
  </si>
  <si>
    <t>实习生</t>
  </si>
  <si>
    <t>513721199711201719</t>
  </si>
  <si>
    <t>四川大学附属华西卫生卫校</t>
  </si>
  <si>
    <t>红星店</t>
  </si>
  <si>
    <t>谢玉涛</t>
  </si>
  <si>
    <t>512527198006080941</t>
  </si>
  <si>
    <t>15882428228/18030469553</t>
  </si>
  <si>
    <t>四川省宜宾卫生学校</t>
  </si>
  <si>
    <t>冯晓雨</t>
  </si>
  <si>
    <t>511502199404088865</t>
  </si>
  <si>
    <t>济南护理技术学院</t>
  </si>
  <si>
    <t>邓黎</t>
  </si>
  <si>
    <t>511023199401181882</t>
  </si>
  <si>
    <t>阴静</t>
  </si>
  <si>
    <t>511011199702138305</t>
  </si>
  <si>
    <t>张琴</t>
  </si>
  <si>
    <t>511323199803213484</t>
  </si>
  <si>
    <t>王明惠</t>
  </si>
  <si>
    <t>试用期人员</t>
  </si>
  <si>
    <t>510722199507056626</t>
  </si>
  <si>
    <t>药品质量检测技术</t>
  </si>
  <si>
    <t>天津生物工程职业技术学院</t>
  </si>
  <si>
    <t>西部店</t>
  </si>
  <si>
    <t>杨素芬</t>
  </si>
  <si>
    <t>510922197606087868</t>
  </si>
  <si>
    <t>遂宁卫校</t>
  </si>
  <si>
    <t>周娟1</t>
  </si>
  <si>
    <t>513021198408096546</t>
  </si>
  <si>
    <t>妇幼医学</t>
  </si>
  <si>
    <t>温江店</t>
  </si>
  <si>
    <t>刘婵</t>
  </si>
  <si>
    <t>513029199309180043</t>
  </si>
  <si>
    <t>杨成</t>
  </si>
  <si>
    <t>511027197703070519</t>
  </si>
  <si>
    <t>13308205175/13658014451</t>
  </si>
  <si>
    <t>2011-9-24</t>
  </si>
  <si>
    <t>魏冬旭</t>
  </si>
  <si>
    <t>510123199309081023</t>
  </si>
  <si>
    <t>2016-6-1</t>
  </si>
  <si>
    <t>浆洗街店</t>
  </si>
  <si>
    <t>莫晓菊</t>
  </si>
  <si>
    <t>500382198611044666</t>
  </si>
  <si>
    <t>重庆医药高等专科学校</t>
  </si>
  <si>
    <t>西药制剂</t>
  </si>
  <si>
    <t>唐丽</t>
  </si>
  <si>
    <t>51012119770225382x</t>
  </si>
  <si>
    <t>13547983395/15928605086</t>
  </si>
  <si>
    <t>金堂县高板镇高板中学</t>
  </si>
  <si>
    <t>江元梅</t>
  </si>
  <si>
    <t>513425198907125222</t>
  </si>
  <si>
    <t>四川教育学院</t>
  </si>
  <si>
    <t>陈春花</t>
  </si>
  <si>
    <t>511902199802031129</t>
  </si>
  <si>
    <t>18782141908</t>
  </si>
  <si>
    <t xml:space="preserve">药剂 </t>
  </si>
  <si>
    <t>四川大学附设华西卫校</t>
  </si>
  <si>
    <t>邓悦</t>
  </si>
  <si>
    <t>510124199904130826</t>
  </si>
  <si>
    <t>2016-5-27</t>
  </si>
  <si>
    <t>陈思敏</t>
  </si>
  <si>
    <t>513822199612260029</t>
  </si>
  <si>
    <t>2016/9/8</t>
  </si>
  <si>
    <t>中药固体制剂工</t>
  </si>
  <si>
    <t>杜梅</t>
  </si>
  <si>
    <t>512921197802053580</t>
  </si>
  <si>
    <t>2016/10/26</t>
  </si>
  <si>
    <t>南充市李渡中学</t>
  </si>
  <si>
    <t>沙河源店</t>
  </si>
  <si>
    <t>高文棋</t>
  </si>
  <si>
    <t>51018119790328512X</t>
  </si>
  <si>
    <t>临床医学</t>
  </si>
  <si>
    <t>四川省卫生管理干部学院</t>
  </si>
  <si>
    <t>吕颖</t>
  </si>
  <si>
    <t>510902199612261862</t>
  </si>
  <si>
    <t>曹娉</t>
  </si>
  <si>
    <t>511025199211257981</t>
  </si>
  <si>
    <t>2016-3-26</t>
  </si>
  <si>
    <t>医药营销管理</t>
  </si>
  <si>
    <t>重庆能源职业学院</t>
  </si>
  <si>
    <t>邛崃中心店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</si>
  <si>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</si>
  <si>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</si>
  <si>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</si>
  <si>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</si>
  <si>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</si>
  <si>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</si>
  <si>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</si>
  <si>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四川大学</t>
  </si>
  <si>
    <t>徐艳红</t>
  </si>
  <si>
    <t>510131198601245924</t>
  </si>
  <si>
    <t>医药市场营销</t>
  </si>
  <si>
    <t>泸州医学院</t>
  </si>
  <si>
    <t>黄小栩</t>
  </si>
  <si>
    <t>511028198309137325</t>
  </si>
  <si>
    <t>13628046345/15928003340</t>
  </si>
  <si>
    <t>2012-1-18</t>
  </si>
  <si>
    <t>计算机应用</t>
  </si>
  <si>
    <t>四川广播电视中等专业学校</t>
  </si>
  <si>
    <t>光华店</t>
  </si>
  <si>
    <t>魏津</t>
  </si>
  <si>
    <t>511322198107193810</t>
  </si>
  <si>
    <t>2012-7-10</t>
  </si>
  <si>
    <t>中西医结合 成都中医药大学</t>
  </si>
  <si>
    <t>朱晓桃</t>
  </si>
  <si>
    <t>513821198601041284</t>
  </si>
  <si>
    <t>中药制药工艺</t>
  </si>
  <si>
    <t>中药制药工</t>
  </si>
  <si>
    <t>杨丽君</t>
  </si>
  <si>
    <t>513027197611030124</t>
  </si>
  <si>
    <t>2013-3-1</t>
  </si>
  <si>
    <t>医士</t>
  </si>
  <si>
    <t>四川省达州卫生学校</t>
  </si>
  <si>
    <t>杨燕</t>
  </si>
  <si>
    <t>511026197511170228</t>
  </si>
  <si>
    <t>15928659997</t>
  </si>
  <si>
    <t>武警医学院</t>
  </si>
  <si>
    <t>护理学</t>
  </si>
  <si>
    <t>罗丹</t>
  </si>
  <si>
    <t>510125199703155628</t>
  </si>
  <si>
    <t>2015-9-16</t>
  </si>
  <si>
    <t>清江东路2店</t>
  </si>
  <si>
    <t>冯莉</t>
  </si>
  <si>
    <t>513426199109055021</t>
  </si>
  <si>
    <t xml:space="preserve"> 2010-7-1</t>
  </si>
  <si>
    <t>王冬梅</t>
  </si>
  <si>
    <t>511111199801123729</t>
  </si>
  <si>
    <t>余济秀</t>
  </si>
  <si>
    <t>513822199212027623</t>
  </si>
  <si>
    <t>成都中医药大学针灸学校</t>
  </si>
  <si>
    <t>王娜</t>
  </si>
  <si>
    <t>513433199503230442</t>
  </si>
  <si>
    <t>2016/10/28</t>
  </si>
  <si>
    <t>清江东路店</t>
  </si>
  <si>
    <t>钱芳</t>
  </si>
  <si>
    <t>510525198903202385</t>
  </si>
  <si>
    <t>胡荣琼</t>
  </si>
  <si>
    <t>513426199511132646</t>
  </si>
  <si>
    <t>杨述玲</t>
  </si>
  <si>
    <t>513721199610253923</t>
  </si>
  <si>
    <t>2016/10/21</t>
  </si>
  <si>
    <t>四川大学附设华西卫生学校</t>
  </si>
  <si>
    <t>人民中路店</t>
  </si>
  <si>
    <t>唐丹</t>
  </si>
  <si>
    <t>510623199608025328</t>
  </si>
  <si>
    <t>成都市中和职业中学</t>
  </si>
  <si>
    <t>李可</t>
  </si>
  <si>
    <t>510182198111184866</t>
  </si>
  <si>
    <t>2012-4-18</t>
  </si>
  <si>
    <t>四川省成都第二卫生学校</t>
  </si>
  <si>
    <t>黄娟</t>
  </si>
  <si>
    <t>513822198706054846</t>
  </si>
  <si>
    <t>管理</t>
  </si>
  <si>
    <t>王敏</t>
  </si>
  <si>
    <t>51102519890810178x</t>
  </si>
  <si>
    <t>都江堰中心药店</t>
  </si>
  <si>
    <t>贾静</t>
  </si>
  <si>
    <t>510128197508070020</t>
  </si>
  <si>
    <t>13618040912</t>
  </si>
  <si>
    <t>计算机</t>
  </si>
  <si>
    <t>崇州市职业中学</t>
  </si>
  <si>
    <t>袁晓捷</t>
  </si>
  <si>
    <t>510181198509186742</t>
  </si>
  <si>
    <t>2013-3-30</t>
  </si>
  <si>
    <t>都江堰市卫校</t>
  </si>
  <si>
    <t>聂丽</t>
  </si>
  <si>
    <t>51018119820309102X</t>
  </si>
  <si>
    <t>2013-8-21</t>
  </si>
  <si>
    <t>川北医学院</t>
  </si>
  <si>
    <t>梁海燕</t>
  </si>
  <si>
    <t>回族</t>
  </si>
  <si>
    <t>513224198506031746</t>
  </si>
  <si>
    <t>黑水县中学</t>
  </si>
  <si>
    <t>双林路店</t>
  </si>
  <si>
    <t>段文秀</t>
  </si>
  <si>
    <t>510902197511235623</t>
  </si>
  <si>
    <t>商贸</t>
  </si>
  <si>
    <t>成都市轻工职业中学</t>
  </si>
  <si>
    <t>公共营养师（三级）</t>
  </si>
  <si>
    <t>张玉</t>
  </si>
  <si>
    <t>510108198310182720</t>
  </si>
  <si>
    <t>2013-4-13</t>
  </si>
  <si>
    <t>梅茜</t>
  </si>
  <si>
    <t>51052519970215756x</t>
  </si>
  <si>
    <t>2015-5-25</t>
  </si>
  <si>
    <t>成都中医大附属针灸学校</t>
  </si>
  <si>
    <t>陈志勇</t>
  </si>
  <si>
    <t>511022197308062437</t>
  </si>
  <si>
    <t>13688082920/13668248970</t>
  </si>
  <si>
    <t>2011-9-2</t>
  </si>
  <si>
    <t>枣子巷店</t>
  </si>
  <si>
    <t>郭祥</t>
  </si>
  <si>
    <t>511303199205071361</t>
  </si>
  <si>
    <t>李俊蓉</t>
  </si>
  <si>
    <t>510103196401180666</t>
  </si>
  <si>
    <t>中国人民解放军第3508工厂子弟学校</t>
  </si>
  <si>
    <t>李姣</t>
  </si>
  <si>
    <t>511622198702034327</t>
  </si>
  <si>
    <t>2008</t>
  </si>
  <si>
    <t>成都中医大峨眉学院</t>
  </si>
  <si>
    <t>药士/执业药师</t>
  </si>
  <si>
    <t>药物制剂工</t>
  </si>
  <si>
    <t>王兰</t>
  </si>
  <si>
    <t>513423199606301204</t>
  </si>
  <si>
    <t>制药技术</t>
  </si>
  <si>
    <t>刘美玲</t>
  </si>
  <si>
    <t>510623199605190221</t>
  </si>
  <si>
    <t>光华村街店</t>
  </si>
  <si>
    <t>冯明会</t>
  </si>
  <si>
    <t>51118119801115404X</t>
  </si>
  <si>
    <t>13709006879</t>
  </si>
  <si>
    <t>1999-07-01</t>
  </si>
  <si>
    <t xml:space="preserve"> 中药制药工艺</t>
  </si>
  <si>
    <t>胡艳弘</t>
  </si>
  <si>
    <t>512532198208264344</t>
  </si>
  <si>
    <t>18080925676/13981974870</t>
  </si>
  <si>
    <t>2011-11-26</t>
  </si>
  <si>
    <t>计算机网络技术</t>
  </si>
  <si>
    <t>四川省信息工程学校</t>
  </si>
  <si>
    <t>何文英</t>
  </si>
  <si>
    <t>510107197601182965</t>
  </si>
  <si>
    <t>成都市广播电视大学</t>
  </si>
  <si>
    <t>医药商品购销员/中药调剂员</t>
  </si>
  <si>
    <t>罗璇</t>
  </si>
  <si>
    <t>511524198907222740</t>
  </si>
  <si>
    <t>崇州金带街店</t>
  </si>
  <si>
    <t>朱玉梅</t>
  </si>
  <si>
    <t>510184198402090045</t>
  </si>
  <si>
    <t>四川省成都卫生学校</t>
  </si>
  <si>
    <t>林霞</t>
  </si>
  <si>
    <t>51018419950720092X</t>
  </si>
  <si>
    <t>王旭2</t>
  </si>
  <si>
    <t>510184199504045063</t>
  </si>
  <si>
    <t>2015-10-12</t>
  </si>
  <si>
    <t>新津兴义店</t>
  </si>
  <si>
    <t>郑红艳</t>
  </si>
  <si>
    <t>51018419860403034X</t>
  </si>
  <si>
    <t>四川省内江卫生学校</t>
  </si>
  <si>
    <t>庄静</t>
  </si>
  <si>
    <t>510132199601184026</t>
  </si>
  <si>
    <t>袁茜雅</t>
  </si>
  <si>
    <t>510132199705230066</t>
  </si>
  <si>
    <t>成都铁路卫校</t>
  </si>
  <si>
    <t>通盈街店</t>
  </si>
  <si>
    <t>赵君兰</t>
  </si>
  <si>
    <t>511621199208273128</t>
  </si>
  <si>
    <t>15828125838/13656995265</t>
  </si>
  <si>
    <t>工商管理</t>
  </si>
  <si>
    <t>钟友群</t>
  </si>
  <si>
    <t>510111197005013043</t>
  </si>
  <si>
    <t>13540707579/13668211966</t>
  </si>
  <si>
    <t>2013-3-16</t>
  </si>
  <si>
    <t>四川省成都市第十九中学</t>
  </si>
  <si>
    <t>梁桃</t>
  </si>
  <si>
    <t>511028199003118521</t>
  </si>
  <si>
    <t>李霞</t>
  </si>
  <si>
    <t>51032119971218416X</t>
  </si>
  <si>
    <t>成都铁路卫生学校</t>
  </si>
  <si>
    <t>新园大道店</t>
  </si>
  <si>
    <t>罗婷</t>
  </si>
  <si>
    <t>511024199508250768</t>
  </si>
  <si>
    <t>18283616918/13608250334</t>
  </si>
  <si>
    <t>2014-7-1</t>
  </si>
  <si>
    <t>曾佳丽</t>
  </si>
  <si>
    <t>51382319961026484x</t>
  </si>
  <si>
    <t>徐微</t>
  </si>
  <si>
    <t>8.9-11.14</t>
  </si>
  <si>
    <t>511621198712031166</t>
  </si>
  <si>
    <t>2011-7-5</t>
  </si>
  <si>
    <t>市场开发与营销</t>
  </si>
  <si>
    <t>四川航天职业技术学院</t>
  </si>
  <si>
    <t>李晓凤</t>
  </si>
  <si>
    <t>510123199908201621</t>
  </si>
  <si>
    <t>土龙路店</t>
  </si>
  <si>
    <t>刘新</t>
  </si>
  <si>
    <t>511102198110291220</t>
  </si>
  <si>
    <t>核工业西南物理研究院</t>
  </si>
  <si>
    <t>罗玉萍</t>
  </si>
  <si>
    <t>511111195409073124</t>
  </si>
  <si>
    <t>18982039782</t>
  </si>
  <si>
    <t>四川省乐山卫生学校</t>
  </si>
  <si>
    <t>罗欢</t>
  </si>
  <si>
    <t>51090419991018428X</t>
  </si>
  <si>
    <t>新津五津西路店</t>
  </si>
  <si>
    <t>李红梅</t>
  </si>
  <si>
    <t>511324198612187705</t>
  </si>
  <si>
    <t>电子计算机</t>
  </si>
  <si>
    <t>四川省经济贸易学校</t>
  </si>
  <si>
    <t>祁荣</t>
  </si>
  <si>
    <t>610402198001060828</t>
  </si>
  <si>
    <t>2011-5-5</t>
  </si>
  <si>
    <t>高等护理</t>
  </si>
  <si>
    <t>西安交通大学</t>
  </si>
  <si>
    <t>2000-12</t>
  </si>
  <si>
    <t>王燕丽</t>
  </si>
  <si>
    <t>511181198611062421</t>
  </si>
  <si>
    <t>2012-5-14</t>
  </si>
  <si>
    <t>医药商品经营与管理</t>
  </si>
  <si>
    <t>中医大峨眉学院</t>
  </si>
  <si>
    <t>刘芬</t>
  </si>
  <si>
    <t>510183198105134324</t>
  </si>
  <si>
    <t>13568894805/13541166158</t>
  </si>
  <si>
    <t>2012-9-12</t>
  </si>
  <si>
    <t>四川省邛崃市高埂中学</t>
  </si>
  <si>
    <t>新乐中街店</t>
  </si>
  <si>
    <t>张建2</t>
  </si>
  <si>
    <t>510104198201093475</t>
  </si>
  <si>
    <t>13548022840</t>
  </si>
  <si>
    <t>2007.7.1</t>
  </si>
  <si>
    <t>中西医临床</t>
  </si>
  <si>
    <t>任远芳</t>
  </si>
  <si>
    <t>510122198301187340</t>
  </si>
  <si>
    <t>2002-9</t>
  </si>
  <si>
    <t>2011-3-4</t>
  </si>
  <si>
    <t>四川大学华西卫生专修学校</t>
  </si>
  <si>
    <t>中药调剂员/中药购销员</t>
  </si>
  <si>
    <t>胡元</t>
  </si>
  <si>
    <t>500234198805071148</t>
  </si>
  <si>
    <t>2011-3-18</t>
  </si>
  <si>
    <t>卫生信息管理</t>
  </si>
  <si>
    <t>粟巧</t>
  </si>
  <si>
    <t>510121199810033268</t>
  </si>
  <si>
    <t>金丝街店</t>
  </si>
  <si>
    <t>唐佳</t>
  </si>
  <si>
    <t>500225199206302328</t>
  </si>
  <si>
    <t>13637903006/13500306180</t>
  </si>
  <si>
    <t>重庆市医药高等专科学校</t>
  </si>
  <si>
    <t>黄萍</t>
  </si>
  <si>
    <t>511028199107214825</t>
  </si>
  <si>
    <t>18215522185/13518106011</t>
  </si>
  <si>
    <t>医药营销</t>
  </si>
  <si>
    <t>刘樽</t>
  </si>
  <si>
    <t>510623197908268824</t>
  </si>
  <si>
    <t>肖姚</t>
  </si>
  <si>
    <t>513822199309058725</t>
  </si>
  <si>
    <t>13548117831/13761486318</t>
  </si>
  <si>
    <t>2012-7-28</t>
  </si>
  <si>
    <t>天久北巷店</t>
  </si>
  <si>
    <t>丁偲迪</t>
  </si>
  <si>
    <t>511124199511050025</t>
  </si>
  <si>
    <t>李青燕</t>
  </si>
  <si>
    <t>513821199808185028</t>
  </si>
  <si>
    <t>18780123651</t>
  </si>
  <si>
    <t>李慧</t>
  </si>
  <si>
    <t>513822199203117643</t>
  </si>
  <si>
    <t>2016-4-26</t>
  </si>
  <si>
    <t>杉板桥店</t>
  </si>
  <si>
    <t>殷岱菊</t>
  </si>
  <si>
    <t>51102219790204264x</t>
  </si>
  <si>
    <t>2011-1-13</t>
  </si>
  <si>
    <t>中国医科大学</t>
  </si>
  <si>
    <t>苏佳</t>
  </si>
  <si>
    <t>513901199709032341</t>
  </si>
  <si>
    <t>中草药种植</t>
  </si>
  <si>
    <t>郑丽</t>
  </si>
  <si>
    <t>513122199706271927</t>
  </si>
  <si>
    <t>顺和街店</t>
  </si>
  <si>
    <t>江月红</t>
  </si>
  <si>
    <t>500102199003226548</t>
  </si>
  <si>
    <t>医学营养</t>
  </si>
  <si>
    <t>李媛</t>
  </si>
  <si>
    <t>510502197401212226</t>
  </si>
  <si>
    <t>四川输气技工学校</t>
  </si>
  <si>
    <t>徐德英</t>
  </si>
  <si>
    <t>510321198708187865</t>
  </si>
  <si>
    <t>13700957550/13880546118</t>
  </si>
  <si>
    <t>2013-3-5</t>
  </si>
  <si>
    <t>四川省自贡卫生学校</t>
  </si>
  <si>
    <t>新津邓双店</t>
  </si>
  <si>
    <t>51111219810407402x</t>
  </si>
  <si>
    <t>88951930</t>
  </si>
  <si>
    <t>2000.9.</t>
  </si>
  <si>
    <t>朱春梅</t>
  </si>
  <si>
    <t>513701198610083944</t>
  </si>
  <si>
    <t>13550364959/13980857734</t>
  </si>
  <si>
    <t>2013-7-2</t>
  </si>
  <si>
    <t>薛燕</t>
  </si>
  <si>
    <t>7.15-10.20</t>
  </si>
  <si>
    <t>510132197801212926</t>
  </si>
  <si>
    <t>2011-7-2</t>
  </si>
  <si>
    <t>陈瑶</t>
  </si>
  <si>
    <t>510132198711160020</t>
  </si>
  <si>
    <t>2016-5-4</t>
  </si>
  <si>
    <t>安仁高中</t>
  </si>
  <si>
    <t>崔家店</t>
  </si>
  <si>
    <t>吕彩霞</t>
  </si>
  <si>
    <t>511524198801203963</t>
  </si>
  <si>
    <t>18782148844/15828592660</t>
  </si>
  <si>
    <t>2012-1-1</t>
  </si>
  <si>
    <t>四川省长宁县职业中专学校</t>
  </si>
  <si>
    <t>刘佳丽</t>
  </si>
  <si>
    <t>511024199703160207</t>
  </si>
  <si>
    <t>2016-5-13</t>
  </si>
  <si>
    <t>中医康复</t>
  </si>
  <si>
    <t>内江医科学校</t>
  </si>
  <si>
    <t>216-4-15</t>
  </si>
  <si>
    <t>陈杨</t>
  </si>
  <si>
    <t>510922199208134349</t>
  </si>
  <si>
    <t>2016/11/15</t>
  </si>
  <si>
    <t>初中</t>
  </si>
  <si>
    <t>射洪县沱牌实验学校</t>
  </si>
  <si>
    <t>青羊区北东街店</t>
  </si>
  <si>
    <t>向海英</t>
  </si>
  <si>
    <t>510722197904184622</t>
  </si>
  <si>
    <t>绵阳市医科学校</t>
  </si>
  <si>
    <t>吴彬</t>
  </si>
  <si>
    <t>510102197106232628</t>
  </si>
  <si>
    <t>2013-6-4</t>
  </si>
  <si>
    <t>成都十九中学</t>
  </si>
  <si>
    <t>易金莉</t>
  </si>
  <si>
    <t>510623198310274722</t>
  </si>
  <si>
    <t>李婧</t>
  </si>
  <si>
    <t>510402199808030022</t>
  </si>
  <si>
    <t>大邑子龙店</t>
  </si>
  <si>
    <t>李秀辉</t>
  </si>
  <si>
    <t>510129197110076920</t>
  </si>
  <si>
    <t>13551855040/13699050595</t>
  </si>
  <si>
    <t>2011-11-1</t>
  </si>
  <si>
    <t>四川省大邑中学</t>
  </si>
  <si>
    <t>熊小玲</t>
  </si>
  <si>
    <t>510129197510273122</t>
  </si>
  <si>
    <t>13518183885/13438067296</t>
  </si>
  <si>
    <t>电算会计</t>
  </si>
  <si>
    <t>成都市财政贸易学校</t>
  </si>
  <si>
    <t>府城大道店</t>
  </si>
  <si>
    <t>周红蓉</t>
  </si>
  <si>
    <t>51382219881030880x</t>
  </si>
  <si>
    <t>2010-7</t>
  </si>
  <si>
    <t>2011-2-23</t>
  </si>
  <si>
    <t>营销与策划</t>
  </si>
  <si>
    <t>重庆工业职业技术学院</t>
  </si>
  <si>
    <t>毛春英</t>
  </si>
  <si>
    <t>511024199003140387</t>
  </si>
  <si>
    <t>15884522167</t>
  </si>
  <si>
    <t>刘莉</t>
  </si>
  <si>
    <t>500234199006029247</t>
  </si>
  <si>
    <t>梁兰</t>
  </si>
  <si>
    <t>513027197810015648</t>
  </si>
  <si>
    <t>15281085953/13679026330</t>
  </si>
  <si>
    <t>1997.8.</t>
  </si>
  <si>
    <t>四川省巴中市卫校</t>
  </si>
  <si>
    <t>龙潭西路店</t>
  </si>
  <si>
    <t>易永红</t>
  </si>
  <si>
    <t>51102619781019342x</t>
  </si>
  <si>
    <t>13438301259</t>
  </si>
  <si>
    <t>2001.7.1</t>
  </si>
  <si>
    <t>陈丽梅</t>
  </si>
  <si>
    <t>510722198209296563</t>
  </si>
  <si>
    <t>2015-3-20</t>
  </si>
  <si>
    <t>成都技术学校</t>
  </si>
  <si>
    <t>吴伟杰</t>
  </si>
  <si>
    <t>513822199903181937</t>
  </si>
  <si>
    <t>大邑东壕沟店</t>
  </si>
  <si>
    <t>高艳</t>
  </si>
  <si>
    <t>510129199503273123</t>
  </si>
  <si>
    <t>13551329034/13551396679</t>
  </si>
  <si>
    <t>彭蓉</t>
  </si>
  <si>
    <t>510129197607120026</t>
  </si>
  <si>
    <t>2012-8-31</t>
  </si>
  <si>
    <t xml:space="preserve">财会 </t>
  </si>
  <si>
    <t>大邑县职高</t>
  </si>
  <si>
    <t>陈扬</t>
  </si>
  <si>
    <t>510129199410121024</t>
  </si>
  <si>
    <t>2016-5-26</t>
  </si>
  <si>
    <t>青羊浣花滨河路店</t>
  </si>
  <si>
    <t>黄茂枢</t>
  </si>
  <si>
    <t>513401199010237127</t>
  </si>
  <si>
    <t>2011-7-25</t>
  </si>
  <si>
    <t>会计电算化</t>
  </si>
  <si>
    <t>胡艳丽</t>
  </si>
  <si>
    <t>510902198509187647</t>
  </si>
  <si>
    <t>四川省绵阳医科学校</t>
  </si>
  <si>
    <t>邓可语</t>
  </si>
  <si>
    <t>510122199906221788</t>
  </si>
  <si>
    <t>高新区民丰大道店</t>
  </si>
  <si>
    <t>王庆</t>
  </si>
  <si>
    <t>510704198409071227</t>
  </si>
  <si>
    <t>药学技术</t>
  </si>
  <si>
    <t>执业药师/公共营养师（三级）</t>
  </si>
  <si>
    <t>蒋雪琴</t>
  </si>
  <si>
    <t>510106198701171823</t>
  </si>
  <si>
    <t>中药炮制</t>
  </si>
  <si>
    <t>徐婷</t>
  </si>
  <si>
    <t>513822199303043223</t>
  </si>
  <si>
    <t>于春莲</t>
  </si>
  <si>
    <t>510722198410296805</t>
  </si>
  <si>
    <t>13880274200</t>
  </si>
  <si>
    <t>2004.8</t>
  </si>
  <si>
    <t>杨秀娟</t>
  </si>
  <si>
    <t>510622198602157222</t>
  </si>
  <si>
    <t>15982087497/13778208735</t>
  </si>
  <si>
    <t>2011-8-6</t>
  </si>
  <si>
    <t>制药工程</t>
  </si>
  <si>
    <t>成都大学</t>
  </si>
  <si>
    <t>汤胜娟</t>
  </si>
  <si>
    <t>513022199802263323</t>
  </si>
  <si>
    <t>郫筒镇东大街药店</t>
  </si>
  <si>
    <t>曹春燕</t>
  </si>
  <si>
    <t>代理店长</t>
  </si>
  <si>
    <t>510124199001291127</t>
  </si>
  <si>
    <t>13540094460/18328342237</t>
  </si>
  <si>
    <t>肖圆</t>
  </si>
  <si>
    <t>7.14-10.19</t>
  </si>
  <si>
    <t>51012419881029602X</t>
  </si>
  <si>
    <t>2014-8-2</t>
  </si>
  <si>
    <t>李甜甜</t>
  </si>
  <si>
    <t>510124199309012024</t>
  </si>
  <si>
    <t>2015-9-11</t>
  </si>
  <si>
    <t>双流锦华路店</t>
  </si>
  <si>
    <t>肖小红</t>
  </si>
  <si>
    <t>511521198905306802</t>
  </si>
  <si>
    <t>15828062820/15828604346</t>
  </si>
  <si>
    <t>郭娟</t>
  </si>
  <si>
    <t>511002199404276826</t>
  </si>
  <si>
    <t>2016/10/25</t>
  </si>
  <si>
    <t>四川卫生康复职业学院</t>
  </si>
  <si>
    <t>陈会</t>
  </si>
  <si>
    <t>土家族</t>
  </si>
  <si>
    <t>513521198211241241</t>
  </si>
  <si>
    <t>李雪梅</t>
  </si>
  <si>
    <t>513822199712118943</t>
  </si>
  <si>
    <t>达州中医学院</t>
  </si>
  <si>
    <t>青羊区群和街店</t>
  </si>
  <si>
    <t>林思敏</t>
  </si>
  <si>
    <t>510623199810194520</t>
  </si>
  <si>
    <t>2014-10-21</t>
  </si>
  <si>
    <t>四川省人民医院护士学校锦江校区</t>
  </si>
  <si>
    <t>吴赟菡</t>
  </si>
  <si>
    <t>510121199901306065</t>
  </si>
  <si>
    <t>王旭</t>
  </si>
  <si>
    <t>9.26产假</t>
  </si>
  <si>
    <t>510524199203135167</t>
  </si>
  <si>
    <t>华油路店</t>
  </si>
  <si>
    <t>杨琼</t>
  </si>
  <si>
    <t>513922199104032666</t>
  </si>
  <si>
    <t>2015-9-22</t>
  </si>
  <si>
    <t>计算机信息工程</t>
  </si>
  <si>
    <t>四川省乐至县高级职业中学</t>
  </si>
  <si>
    <t>王丽超</t>
  </si>
  <si>
    <t>510106198611180021</t>
  </si>
  <si>
    <t>2011-4-5</t>
  </si>
  <si>
    <t>电子科技大学</t>
  </si>
  <si>
    <t>2008-2-28</t>
  </si>
  <si>
    <t>陈玉婷</t>
  </si>
  <si>
    <t>511923199808208468</t>
  </si>
  <si>
    <t>刘凤</t>
  </si>
  <si>
    <t>511028198910072024</t>
  </si>
  <si>
    <t>13408068804/15208194860</t>
  </si>
  <si>
    <t>2012-6-22</t>
  </si>
  <si>
    <t>乐山职业技术学院</t>
  </si>
  <si>
    <t>成华区二环路北四段店汇融名城店</t>
  </si>
  <si>
    <t>舒海燕</t>
  </si>
  <si>
    <t>510121198603055021</t>
  </si>
  <si>
    <t>2011-2-15</t>
  </si>
  <si>
    <t>商品经营</t>
  </si>
  <si>
    <t>成都市职业技术学院</t>
  </si>
  <si>
    <t>何英</t>
  </si>
  <si>
    <t>510321198910231049</t>
  </si>
  <si>
    <t>商检技术</t>
  </si>
  <si>
    <t>周文霞</t>
  </si>
  <si>
    <t>513723199803232929</t>
  </si>
  <si>
    <t>王伽璐</t>
  </si>
  <si>
    <t>511681199110180026</t>
  </si>
  <si>
    <t>四川省成都中医药大学峨眉学院</t>
  </si>
  <si>
    <t>医药商品购销员 /公共营养师（四级）</t>
  </si>
  <si>
    <t>青羊区十二桥店</t>
  </si>
  <si>
    <t>辜瑞琪</t>
  </si>
  <si>
    <t>51118119761224402X</t>
  </si>
  <si>
    <t>曹敏</t>
  </si>
  <si>
    <t>510129198608190442</t>
  </si>
  <si>
    <t>周思</t>
  </si>
  <si>
    <t>500382198906171144</t>
  </si>
  <si>
    <t>辜成玉</t>
  </si>
  <si>
    <t>51382219980221690x</t>
  </si>
  <si>
    <t>罗丹丹</t>
  </si>
  <si>
    <t>513030198407210526</t>
  </si>
  <si>
    <t>四川达州职业技术学校</t>
  </si>
  <si>
    <t>杨丹</t>
  </si>
  <si>
    <t>513701199904020740</t>
  </si>
  <si>
    <t>高新区中和柳荫街店</t>
  </si>
  <si>
    <t>王芳</t>
  </si>
  <si>
    <t>511026197805276423</t>
  </si>
  <si>
    <t>13541052208/13688336620</t>
  </si>
  <si>
    <t>2011-5-30</t>
  </si>
  <si>
    <t>四川省罗紫鑫第一中学</t>
  </si>
  <si>
    <t>黄鑫</t>
  </si>
  <si>
    <t>513022199712014323</t>
  </si>
  <si>
    <t>林云</t>
  </si>
  <si>
    <t>513822199010158828</t>
  </si>
  <si>
    <t>2016/10/10</t>
  </si>
  <si>
    <t>药物制剂</t>
  </si>
  <si>
    <t>乐山现代生物科技学校</t>
  </si>
  <si>
    <t>羊子山西路店</t>
  </si>
  <si>
    <t>高红华</t>
  </si>
  <si>
    <t>654301198305121828</t>
  </si>
  <si>
    <t>13980010207/13980530189</t>
  </si>
  <si>
    <t>新疆医科大学</t>
  </si>
  <si>
    <t>王艳2</t>
  </si>
  <si>
    <t>510603198710067823</t>
  </si>
  <si>
    <t>王波</t>
  </si>
  <si>
    <t>510322197705022143</t>
  </si>
  <si>
    <t>15008208311/13608031590</t>
  </si>
  <si>
    <t>电脑文秘</t>
  </si>
  <si>
    <t>自贡市农业学校</t>
  </si>
  <si>
    <t>姜萍</t>
  </si>
  <si>
    <t>50023419920710846X</t>
  </si>
  <si>
    <t>2016-4-6</t>
  </si>
  <si>
    <t>生物制药技术</t>
  </si>
  <si>
    <t>重庆工贸职业技术学院</t>
  </si>
  <si>
    <t>都江堰景中店</t>
  </si>
  <si>
    <t>杨科</t>
  </si>
  <si>
    <t>510181198210133320</t>
  </si>
  <si>
    <t>13709072053/15884084629</t>
  </si>
  <si>
    <t>2013-3-20</t>
  </si>
  <si>
    <t>四川省都江堰第一中学</t>
  </si>
  <si>
    <t>晏祥春</t>
  </si>
  <si>
    <t>51342619900201422x</t>
  </si>
  <si>
    <t>2011-8-23</t>
  </si>
  <si>
    <t>韦婷婷</t>
  </si>
  <si>
    <t>500384198912260023</t>
  </si>
  <si>
    <t>四川中医药高等专科学校</t>
  </si>
  <si>
    <t>邛崃长安大道店</t>
  </si>
  <si>
    <t>杨平2</t>
  </si>
  <si>
    <t>510130197708172621</t>
  </si>
  <si>
    <t>2012-1-5</t>
  </si>
  <si>
    <t>经济管理</t>
  </si>
  <si>
    <t>任姗姗</t>
  </si>
  <si>
    <t>510183199308183526</t>
  </si>
  <si>
    <t>18602898953/13258164994</t>
  </si>
  <si>
    <t>2013-4-1</t>
  </si>
  <si>
    <t>付静</t>
  </si>
  <si>
    <t>510183198303070421</t>
  </si>
  <si>
    <t>13881807885/18980990198</t>
  </si>
  <si>
    <t>李宋琴</t>
  </si>
  <si>
    <t>510183198112032625</t>
  </si>
  <si>
    <t>邛崃市强项中学</t>
  </si>
  <si>
    <t>大邑安仁镇千禧街药店</t>
  </si>
  <si>
    <t>张群</t>
  </si>
  <si>
    <t>510129197511084622</t>
  </si>
  <si>
    <t>15928559839/13882003590</t>
  </si>
  <si>
    <t>市场营销管理</t>
  </si>
  <si>
    <t>华北工学院</t>
  </si>
  <si>
    <t>杨莎玲</t>
  </si>
  <si>
    <t>510129199611153727</t>
  </si>
  <si>
    <t>锦江区水杉街店</t>
  </si>
  <si>
    <t>胡光宾</t>
  </si>
  <si>
    <t>510104197907064575</t>
  </si>
  <si>
    <t>2011-10-19</t>
  </si>
  <si>
    <t>成都市龙泉驿区成人中等专业学校</t>
  </si>
  <si>
    <t>田密</t>
  </si>
  <si>
    <t>500236199105083321</t>
  </si>
  <si>
    <t>2013-7-1</t>
  </si>
  <si>
    <t>周冬梅</t>
  </si>
  <si>
    <t>51390219971125664</t>
  </si>
  <si>
    <t>都江堰奎光中段</t>
  </si>
  <si>
    <t>吴阳</t>
  </si>
  <si>
    <t>510181198705312224</t>
  </si>
  <si>
    <t>15881063285</t>
  </si>
  <si>
    <t>都江堰市第三中学</t>
  </si>
  <si>
    <t>钱亚辉</t>
  </si>
  <si>
    <t>51302319901201306X</t>
  </si>
  <si>
    <t>2015-3-14</t>
  </si>
  <si>
    <t>针灸推拿</t>
  </si>
  <si>
    <t>乐良清</t>
  </si>
  <si>
    <t>510181198911201103</t>
  </si>
  <si>
    <t>2016-7-16</t>
  </si>
  <si>
    <t>数控车工</t>
  </si>
  <si>
    <t>宁江机床厂技工学校</t>
  </si>
  <si>
    <t>医药商品购销员（五级）</t>
  </si>
  <si>
    <t>李燕</t>
  </si>
  <si>
    <t>510124199009280828</t>
  </si>
  <si>
    <t>成都中医药大学附属医院针灸学校</t>
  </si>
  <si>
    <t>四川省郫县唐昌镇金星村10组53号</t>
  </si>
  <si>
    <t>都江堰翔凤路</t>
  </si>
  <si>
    <t>张艳</t>
  </si>
  <si>
    <t>510602198105095467</t>
  </si>
  <si>
    <t>13882175614/13550182829</t>
  </si>
  <si>
    <t>2011-5-4</t>
  </si>
  <si>
    <t>预防医学</t>
  </si>
  <si>
    <t>2001-7-2</t>
  </si>
  <si>
    <t>陈蓉3</t>
  </si>
  <si>
    <t>汉</t>
  </si>
  <si>
    <t>510128197102210628</t>
  </si>
  <si>
    <t>2011-8-24</t>
  </si>
  <si>
    <t>电工</t>
  </si>
  <si>
    <t>成都市第二技工学校</t>
  </si>
  <si>
    <t>成华区万科路</t>
  </si>
  <si>
    <t>杨琴</t>
  </si>
  <si>
    <t>511621198407125561</t>
  </si>
  <si>
    <t>13438356588</t>
  </si>
  <si>
    <t>2006.8.</t>
  </si>
  <si>
    <t>李小平</t>
  </si>
  <si>
    <t>511023198602050972</t>
  </si>
  <si>
    <t>2011-8-22</t>
  </si>
  <si>
    <t>李秋菊</t>
  </si>
  <si>
    <t>513723199309259149</t>
  </si>
  <si>
    <t>2016-4-9</t>
  </si>
  <si>
    <t>达州中医学校</t>
  </si>
  <si>
    <t>单菊</t>
  </si>
  <si>
    <t>51152419930930322X</t>
  </si>
  <si>
    <t>中医康复与保健学</t>
  </si>
  <si>
    <t>马雪</t>
  </si>
  <si>
    <t>230221198510041825</t>
  </si>
  <si>
    <t>植物保护</t>
  </si>
  <si>
    <t>助理工程师/执业中药师</t>
  </si>
  <si>
    <t>新都马超东路</t>
  </si>
  <si>
    <t>廖红</t>
  </si>
  <si>
    <t>510125198209251564</t>
  </si>
  <si>
    <t>2012-5-26</t>
  </si>
  <si>
    <t>郑万利</t>
  </si>
  <si>
    <t>8.26-12.1</t>
  </si>
  <si>
    <t>510125198909165624</t>
  </si>
  <si>
    <t>2012-8-22</t>
  </si>
  <si>
    <t>安徽医学高等专科学校</t>
  </si>
  <si>
    <t>李傲霜</t>
  </si>
  <si>
    <t>510125199410262868</t>
  </si>
  <si>
    <t>吕自港</t>
  </si>
  <si>
    <t>511028199708196714</t>
  </si>
  <si>
    <t>都江堰问道西路</t>
  </si>
  <si>
    <t>王加兰</t>
  </si>
  <si>
    <t>513426198911044229</t>
  </si>
  <si>
    <t>孙佳丽</t>
  </si>
  <si>
    <t>510181198808116728</t>
  </si>
  <si>
    <t>2014-9-21</t>
  </si>
  <si>
    <t>四川大学华西青羊校区</t>
  </si>
  <si>
    <t>易庭丽</t>
  </si>
  <si>
    <t>513432198901060863</t>
  </si>
  <si>
    <t>成华区华泰路</t>
  </si>
  <si>
    <t>毛静静</t>
  </si>
  <si>
    <t>511602199110218105</t>
  </si>
  <si>
    <t>13548032508/13458531366</t>
  </si>
  <si>
    <t>室内设计</t>
  </si>
  <si>
    <t>五月花计算机专修学校</t>
  </si>
  <si>
    <t>李桂芳</t>
  </si>
  <si>
    <t>51082419810422174X</t>
  </si>
  <si>
    <t>闵腾西</t>
  </si>
  <si>
    <t>513822199508221142</t>
  </si>
  <si>
    <t>15984300937/15892745323</t>
  </si>
  <si>
    <t>刘思蝶</t>
  </si>
  <si>
    <t>513821199510203369</t>
  </si>
  <si>
    <t>兰新喻</t>
  </si>
  <si>
    <t>510113199709107728</t>
  </si>
  <si>
    <t>西药药剂员四级</t>
  </si>
  <si>
    <t>都江堰聚源镇中心街联建房药店</t>
  </si>
  <si>
    <t>何丽萍</t>
  </si>
  <si>
    <t>51018119730301334x</t>
  </si>
  <si>
    <t>都江堰市职业中学</t>
  </si>
  <si>
    <t>曾小玲</t>
  </si>
  <si>
    <t>519003197201022548</t>
  </si>
  <si>
    <t>2011-8-9</t>
  </si>
  <si>
    <t>企管</t>
  </si>
  <si>
    <t>都江堰市职业高级中学</t>
  </si>
  <si>
    <t>大邑沙渠镇店</t>
  </si>
  <si>
    <t>叶娟</t>
  </si>
  <si>
    <t>51018419870512752X</t>
  </si>
  <si>
    <t>15908164392/13980087912</t>
  </si>
  <si>
    <t>四川省崇州市白头中学</t>
  </si>
  <si>
    <t>邓杨梅</t>
  </si>
  <si>
    <t>513922198706274502</t>
  </si>
  <si>
    <t>2013-5-22</t>
  </si>
  <si>
    <t>曾静</t>
  </si>
  <si>
    <t>510129199908200029</t>
  </si>
  <si>
    <t>大邑通达店</t>
  </si>
  <si>
    <t>付曦</t>
  </si>
  <si>
    <t>510129197911214027</t>
  </si>
  <si>
    <t>2011-10-31</t>
  </si>
  <si>
    <t>财务会计</t>
  </si>
  <si>
    <t>四川省财政学校</t>
  </si>
  <si>
    <t>吴丹1</t>
  </si>
  <si>
    <t>510129198708120046</t>
  </si>
  <si>
    <t>公共事业管理（医药经营管理方向）</t>
  </si>
  <si>
    <t>袁文秀</t>
  </si>
  <si>
    <t>510129197712011024</t>
  </si>
  <si>
    <t>15680459072/13540737166</t>
  </si>
  <si>
    <t>2012-5-29</t>
  </si>
  <si>
    <t>四川省成都卫生</t>
  </si>
  <si>
    <t>大邑内蒙古店</t>
  </si>
  <si>
    <t>田兰</t>
  </si>
  <si>
    <t>513901198608243348</t>
  </si>
  <si>
    <t>许静</t>
  </si>
  <si>
    <t>510129197304051342</t>
  </si>
  <si>
    <t>机械</t>
  </si>
  <si>
    <t>四川省大邑县职业高级中学</t>
  </si>
  <si>
    <t>方晓敏</t>
  </si>
  <si>
    <t>500383198602289369</t>
  </si>
  <si>
    <t>2013-3-18</t>
  </si>
  <si>
    <t>永州市第一中学</t>
  </si>
  <si>
    <t>杨丽</t>
  </si>
  <si>
    <t>510129199010313529</t>
  </si>
  <si>
    <t>核工业成都机电学校</t>
  </si>
  <si>
    <t>大邑新场镇店</t>
  </si>
  <si>
    <t>孟小明</t>
  </si>
  <si>
    <t>510129197407292165</t>
  </si>
  <si>
    <t>13982210896/13540415478</t>
  </si>
  <si>
    <t>2011-11-29</t>
  </si>
  <si>
    <t>胡淑瑛</t>
  </si>
  <si>
    <t>512530197709027964</t>
  </si>
  <si>
    <t>13693466657/15208232232</t>
  </si>
  <si>
    <t>长宁卫校</t>
  </si>
  <si>
    <t>高富蓉</t>
  </si>
  <si>
    <t>510130197602133325</t>
  </si>
  <si>
    <t>13458628693/13550069958</t>
  </si>
  <si>
    <t>2013-6-20</t>
  </si>
  <si>
    <t>大邑职业高中学校</t>
  </si>
  <si>
    <t>邛崃洪川小区店</t>
  </si>
  <si>
    <t>陈婷婷</t>
  </si>
  <si>
    <t>510183198204260043</t>
  </si>
  <si>
    <t>2011-11-23</t>
  </si>
  <si>
    <t>王丽莎</t>
  </si>
  <si>
    <t>510183199307200021</t>
  </si>
  <si>
    <t>13882033457/13880964915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</si>
  <si>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</si>
  <si>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</si>
  <si>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</si>
  <si>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</si>
  <si>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</si>
  <si>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</si>
  <si>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</si>
  <si>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</si>
  <si>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15108225994/13558887469</t>
  </si>
  <si>
    <t>口腔修复</t>
  </si>
  <si>
    <t>成都市中医药大学附属医院针灸学校</t>
  </si>
  <si>
    <t>杨玲</t>
  </si>
  <si>
    <t>510322199901017340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</si>
  <si>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</si>
  <si>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</si>
  <si>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</si>
  <si>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</si>
  <si>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</si>
  <si>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</si>
  <si>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</si>
  <si>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四川大学附属华西卫生学院</t>
  </si>
  <si>
    <t>张阳2</t>
  </si>
  <si>
    <t>513002198909094566</t>
  </si>
  <si>
    <t>彭蒋</t>
  </si>
  <si>
    <t>511023199812142079</t>
  </si>
  <si>
    <t>交大三店</t>
  </si>
  <si>
    <t>代志斌</t>
  </si>
  <si>
    <t>511322198204157328</t>
  </si>
  <si>
    <t>陈文芳</t>
  </si>
  <si>
    <t>511023198002120463</t>
  </si>
  <si>
    <t>13980667659/13808005255</t>
  </si>
  <si>
    <t>高护</t>
  </si>
  <si>
    <t>魏小琴</t>
  </si>
  <si>
    <t>511111198906260047</t>
  </si>
  <si>
    <t>2015-9-1</t>
  </si>
  <si>
    <t>乐山市生物技术学校</t>
  </si>
  <si>
    <t>李海燕</t>
  </si>
  <si>
    <t>510525199209194244</t>
  </si>
  <si>
    <t>交大黄苑东街</t>
  </si>
  <si>
    <t>李秀芳</t>
  </si>
  <si>
    <t>51092119771123902x</t>
  </si>
  <si>
    <t>13981702634/18980687727</t>
  </si>
  <si>
    <t>2011-8-7</t>
  </si>
  <si>
    <t>成都中医学院</t>
  </si>
  <si>
    <t>1997-6</t>
  </si>
  <si>
    <t>梁娟</t>
  </si>
  <si>
    <t>511321198601174803</t>
  </si>
  <si>
    <t>2013-3-9</t>
  </si>
  <si>
    <t>张莉</t>
  </si>
  <si>
    <t>511602198808081329</t>
  </si>
  <si>
    <t>2014-3-22</t>
  </si>
  <si>
    <t>药剂学</t>
  </si>
  <si>
    <t>新都新繁店</t>
  </si>
  <si>
    <t>朱朝霞</t>
  </si>
  <si>
    <t>510922198607148401</t>
  </si>
  <si>
    <t>13880435815/13688307080</t>
  </si>
  <si>
    <t>2012-4-17</t>
  </si>
  <si>
    <t>蓬溪实验中学</t>
  </si>
  <si>
    <t>2004-7</t>
  </si>
  <si>
    <t>范旭</t>
  </si>
  <si>
    <t>510125198102116020</t>
  </si>
  <si>
    <t>13882169146/13558618751</t>
  </si>
  <si>
    <t>2011-11-24</t>
  </si>
  <si>
    <t>成都市新都中学</t>
  </si>
  <si>
    <t>钟学兰</t>
  </si>
  <si>
    <t>510182198709286242</t>
  </si>
  <si>
    <t>重庆市万县中医药学校</t>
  </si>
  <si>
    <t>蔡小丽</t>
  </si>
  <si>
    <t>510722198409247424</t>
  </si>
  <si>
    <t>2013-5-14</t>
  </si>
  <si>
    <t>成都医学高等专科学校</t>
  </si>
  <si>
    <t>邛崃羊安镇店</t>
  </si>
  <si>
    <t>51018319890702192x</t>
  </si>
  <si>
    <t>计算机及应用</t>
  </si>
  <si>
    <t>四川省邛崃市职业高级中学</t>
  </si>
  <si>
    <t>闵雪</t>
  </si>
  <si>
    <t>510183199509013929</t>
  </si>
  <si>
    <t>15828067133/15882281089</t>
  </si>
  <si>
    <t>双流区三强西街药店</t>
  </si>
  <si>
    <t>黄春兰</t>
  </si>
  <si>
    <t>510122198201121563</t>
  </si>
  <si>
    <t>2016/9/26</t>
  </si>
  <si>
    <t>邹惠</t>
  </si>
  <si>
    <t>511102197807247727</t>
  </si>
  <si>
    <t>1998-10</t>
  </si>
  <si>
    <t>2011-1-7</t>
  </si>
  <si>
    <t>计算机应用及信息管理</t>
  </si>
  <si>
    <t>刘新焰</t>
  </si>
  <si>
    <t>510122199908158321</t>
  </si>
  <si>
    <t>双流三强西路店</t>
  </si>
  <si>
    <t>陈娟</t>
  </si>
  <si>
    <t>513825199310204047</t>
  </si>
  <si>
    <t>温江同兴东路店</t>
  </si>
  <si>
    <t>王慧</t>
  </si>
  <si>
    <t>513901198808100106</t>
  </si>
  <si>
    <t>夏彩红</t>
  </si>
  <si>
    <t>510181197907094427</t>
  </si>
  <si>
    <t>成都育才学校</t>
  </si>
  <si>
    <t>马洪虎</t>
  </si>
  <si>
    <t>513426199805160714</t>
  </si>
  <si>
    <t>2016-5-28</t>
  </si>
  <si>
    <t>高新区大源北街</t>
  </si>
  <si>
    <t>张平英</t>
  </si>
  <si>
    <t>511023198203278662</t>
  </si>
  <si>
    <t>2011-6-18</t>
  </si>
  <si>
    <t>安岳县周礼中学</t>
  </si>
  <si>
    <t>黄雨</t>
  </si>
  <si>
    <t>510125199612206020</t>
  </si>
  <si>
    <t>陶琳</t>
  </si>
  <si>
    <t>苗族</t>
  </si>
  <si>
    <t>51052519971015596x</t>
  </si>
  <si>
    <t>2016-4-15</t>
  </si>
  <si>
    <t>都江堰蒲阳路店</t>
  </si>
  <si>
    <t>杨文英</t>
  </si>
  <si>
    <t>510823197912123143</t>
  </si>
  <si>
    <t>2011-8-26</t>
  </si>
  <si>
    <t>四川省绵阳卫生学校</t>
  </si>
  <si>
    <t>韩启敏</t>
  </si>
  <si>
    <t>532130198908280045</t>
  </si>
  <si>
    <t>岳春艳</t>
  </si>
  <si>
    <t>510181198402081027</t>
  </si>
  <si>
    <t>华康路店</t>
  </si>
  <si>
    <t>杨伟钰</t>
  </si>
  <si>
    <t>513401199408180028</t>
  </si>
  <si>
    <t>15828153113/15181540373</t>
  </si>
  <si>
    <t>范秀玲</t>
  </si>
  <si>
    <t>510108199504043029</t>
  </si>
  <si>
    <t>新怡店</t>
  </si>
  <si>
    <t>黄璐</t>
  </si>
  <si>
    <t>510104199107094564</t>
  </si>
  <si>
    <t>15982394759/13881788830</t>
  </si>
  <si>
    <t>2013-9-27</t>
  </si>
  <si>
    <t>药士</t>
  </si>
  <si>
    <t>钟艳</t>
  </si>
  <si>
    <t>510108198202161842</t>
  </si>
  <si>
    <t>13699028175/13340994990</t>
  </si>
  <si>
    <t>2011-9-22</t>
  </si>
  <si>
    <t>财会电器化</t>
  </si>
  <si>
    <t>成都市公共关系职业中学</t>
  </si>
  <si>
    <t>庆云南街店</t>
  </si>
  <si>
    <t>谭凤旭</t>
  </si>
  <si>
    <t>500230198311250300</t>
  </si>
  <si>
    <t>行政管理</t>
  </si>
  <si>
    <t>中央广播电视大学</t>
  </si>
  <si>
    <t>周燕</t>
  </si>
  <si>
    <t>513426199601054821</t>
  </si>
  <si>
    <t>李小凤</t>
  </si>
  <si>
    <t>510902199605063980</t>
  </si>
  <si>
    <t>2015-6-15</t>
  </si>
  <si>
    <t>冷水艳</t>
  </si>
  <si>
    <t>510623199110093921</t>
  </si>
  <si>
    <t>周莉</t>
  </si>
  <si>
    <t>10.4-1.9</t>
  </si>
  <si>
    <t>510623198906248525</t>
  </si>
  <si>
    <t>2015-11-2</t>
  </si>
  <si>
    <t>雅安职业技术学校</t>
  </si>
  <si>
    <t>成华区万宇路店</t>
  </si>
  <si>
    <t>王晗</t>
  </si>
  <si>
    <t>511181199011040020</t>
  </si>
  <si>
    <t>刘明娜</t>
  </si>
  <si>
    <t>513021199407024342</t>
  </si>
  <si>
    <t>2016-6-7</t>
  </si>
  <si>
    <t>科华路店</t>
  </si>
  <si>
    <t>黄玲</t>
  </si>
  <si>
    <t>512301198308073005</t>
  </si>
  <si>
    <t>15002818839</t>
  </si>
  <si>
    <t xml:space="preserve">2003.7.  </t>
  </si>
  <si>
    <t>汪莉</t>
  </si>
  <si>
    <t>510121198009220020</t>
  </si>
  <si>
    <t>四川师范大学</t>
  </si>
  <si>
    <t>榕声路店</t>
  </si>
  <si>
    <t>李丽鞠</t>
  </si>
  <si>
    <t>511025198207298567</t>
  </si>
  <si>
    <t>熊琴</t>
  </si>
  <si>
    <t>532129198610213362</t>
  </si>
  <si>
    <t>云南中医药中等专业学校</t>
  </si>
  <si>
    <t>任燕</t>
  </si>
  <si>
    <t>513401199810303022</t>
  </si>
</sst>
</file>

<file path=xl/styles.xml><?xml version="1.0" encoding="utf-8"?>
<styleSheet xmlns="http://schemas.openxmlformats.org/spreadsheetml/2006/main">
  <numFmts count="8">
    <numFmt numFmtId="176" formatCode="* #,##0.00;* \-#,##0.00;* &quot;-&quot;??;@"/>
    <numFmt numFmtId="177" formatCode="yyyy/m/d;@"/>
    <numFmt numFmtId="44" formatCode="_ &quot;￥&quot;* #,##0.00_ ;_ &quot;￥&quot;* \-#,##0.00_ ;_ &quot;￥&quot;* &quot;-&quot;??_ ;_ @_ "/>
    <numFmt numFmtId="178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.0_);[Red]\(0.0\)"/>
  </numFmts>
  <fonts count="4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134"/>
    </font>
    <font>
      <sz val="12"/>
      <color indexed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9"/>
      <color indexed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9"/>
      <color rgb="FF0000FF"/>
      <name val="宋体"/>
      <charset val="134"/>
    </font>
    <font>
      <sz val="9"/>
      <name val="Arial"/>
      <charset val="0"/>
    </font>
    <font>
      <sz val="10"/>
      <color indexed="63"/>
      <name val="宋体"/>
      <charset val="134"/>
    </font>
    <font>
      <sz val="10"/>
      <color indexed="30"/>
      <name val="宋体"/>
      <charset val="134"/>
    </font>
    <font>
      <sz val="10"/>
      <color rgb="FF0000FF"/>
      <name val="宋体"/>
      <charset val="134"/>
    </font>
    <font>
      <sz val="9"/>
      <color indexed="10"/>
      <name val="Arial"/>
      <charset val="0"/>
    </font>
    <font>
      <sz val="10"/>
      <color indexed="10"/>
      <name val="Arial"/>
      <charset val="0"/>
    </font>
    <font>
      <sz val="10"/>
      <color indexed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/>
    <xf numFmtId="0" fontId="29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/>
    <xf numFmtId="0" fontId="34" fillId="0" borderId="4" applyNumberFormat="0" applyFill="0" applyAlignment="0" applyProtection="0">
      <alignment vertical="center"/>
    </xf>
    <xf numFmtId="0" fontId="8" fillId="0" borderId="0"/>
    <xf numFmtId="0" fontId="25" fillId="0" borderId="4" applyNumberFormat="0" applyFill="0" applyAlignment="0" applyProtection="0">
      <alignment vertical="center"/>
    </xf>
    <xf numFmtId="0" fontId="8" fillId="0" borderId="0"/>
    <xf numFmtId="0" fontId="8" fillId="0" borderId="0"/>
    <xf numFmtId="0" fontId="30" fillId="1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16" borderId="8" applyNumberFormat="0" applyAlignment="0" applyProtection="0">
      <alignment vertical="center"/>
    </xf>
    <xf numFmtId="0" fontId="31" fillId="16" borderId="5" applyNumberFormat="0" applyAlignment="0" applyProtection="0">
      <alignment vertical="center"/>
    </xf>
    <xf numFmtId="0" fontId="23" fillId="6" borderId="2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8" fillId="0" borderId="0"/>
    <xf numFmtId="0" fontId="29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8" fillId="0" borderId="0"/>
    <xf numFmtId="0" fontId="29" fillId="3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" fillId="0" borderId="0"/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left" wrapText="1"/>
    </xf>
    <xf numFmtId="176" fontId="9" fillId="0" borderId="1" xfId="9" applyNumberFormat="1" applyFont="1" applyFill="1" applyBorder="1" applyAlignment="1" applyProtection="1">
      <alignment horizontal="left" wrapText="1"/>
    </xf>
    <xf numFmtId="0" fontId="9" fillId="2" borderId="1" xfId="0" applyNumberFormat="1" applyFont="1" applyFill="1" applyBorder="1" applyAlignment="1" applyProtection="1">
      <alignment horizontal="left" wrapText="1"/>
    </xf>
    <xf numFmtId="0" fontId="6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78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78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78" fontId="11" fillId="2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0" fontId="6" fillId="0" borderId="1" xfId="52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178" fontId="15" fillId="0" borderId="1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0" fontId="6" fillId="0" borderId="1" xfId="62" applyFont="1" applyFill="1" applyBorder="1" applyAlignment="1">
      <alignment horizontal="center"/>
    </xf>
    <xf numFmtId="0" fontId="6" fillId="2" borderId="1" xfId="60" applyFont="1" applyFill="1" applyBorder="1" applyAlignment="1">
      <alignment horizontal="center"/>
    </xf>
    <xf numFmtId="0" fontId="6" fillId="0" borderId="1" xfId="6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78" fontId="11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14" fontId="5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 applyProtection="1">
      <alignment horizontal="center" wrapText="1"/>
    </xf>
    <xf numFmtId="177" fontId="9" fillId="2" borderId="1" xfId="0" applyNumberFormat="1" applyFont="1" applyFill="1" applyBorder="1" applyAlignment="1" applyProtection="1">
      <alignment horizontal="center" wrapText="1"/>
    </xf>
    <xf numFmtId="14" fontId="9" fillId="2" borderId="1" xfId="0" applyNumberFormat="1" applyFont="1" applyFill="1" applyBorder="1" applyAlignment="1" applyProtection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7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6" fillId="0" borderId="1" xfId="6" applyFont="1" applyFill="1" applyBorder="1" applyAlignment="1">
      <alignment horizontal="center"/>
    </xf>
    <xf numFmtId="49" fontId="6" fillId="0" borderId="1" xfId="6" applyNumberFormat="1" applyFont="1" applyFill="1" applyBorder="1" applyAlignment="1">
      <alignment horizontal="center"/>
    </xf>
    <xf numFmtId="0" fontId="8" fillId="0" borderId="1" xfId="6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179" fontId="6" fillId="0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wrapText="1"/>
    </xf>
    <xf numFmtId="177" fontId="14" fillId="0" borderId="1" xfId="0" applyNumberFormat="1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6" fillId="0" borderId="1" xfId="48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177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78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left"/>
    </xf>
    <xf numFmtId="0" fontId="6" fillId="5" borderId="1" xfId="6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6" fillId="0" borderId="1" xfId="6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6" fillId="0" borderId="1" xfId="22" applyFont="1" applyFill="1" applyBorder="1" applyAlignment="1">
      <alignment horizontal="center"/>
    </xf>
    <xf numFmtId="0" fontId="6" fillId="0" borderId="1" xfId="60" applyFont="1" applyFill="1" applyBorder="1" applyAlignment="1">
      <alignment horizontal="center" wrapText="1"/>
    </xf>
    <xf numFmtId="177" fontId="6" fillId="2" borderId="1" xfId="0" applyNumberFormat="1" applyFont="1" applyFill="1" applyBorder="1" applyAlignment="1">
      <alignment horizontal="center"/>
    </xf>
    <xf numFmtId="0" fontId="6" fillId="0" borderId="1" xfId="58" applyFont="1" applyFill="1" applyBorder="1" applyAlignment="1">
      <alignment horizontal="center"/>
    </xf>
    <xf numFmtId="49" fontId="6" fillId="0" borderId="1" xfId="58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24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178" fontId="15" fillId="2" borderId="1" xfId="0" applyNumberFormat="1" applyFont="1" applyFill="1" applyBorder="1" applyAlignment="1">
      <alignment horizontal="center"/>
    </xf>
    <xf numFmtId="14" fontId="1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2" borderId="1" xfId="6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14" fontId="6" fillId="0" borderId="1" xfId="6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6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177" fontId="11" fillId="2" borderId="1" xfId="0" applyNumberFormat="1" applyFont="1" applyFill="1" applyBorder="1" applyAlignment="1">
      <alignment horizontal="center"/>
    </xf>
    <xf numFmtId="0" fontId="6" fillId="0" borderId="1" xfId="43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7" fillId="0" borderId="1" xfId="0" applyNumberFormat="1" applyFont="1" applyFill="1" applyBorder="1" applyAlignment="1">
      <alignment horizontal="left"/>
    </xf>
    <xf numFmtId="0" fontId="6" fillId="0" borderId="0" xfId="0" applyFont="1" applyFill="1" applyBorder="1" applyAlignment="1"/>
    <xf numFmtId="14" fontId="5" fillId="0" borderId="0" xfId="0" applyNumberFormat="1" applyFont="1" applyFill="1" applyBorder="1" applyAlignment="1"/>
    <xf numFmtId="0" fontId="21" fillId="0" borderId="1" xfId="0" applyFont="1" applyFill="1" applyBorder="1" applyAlignment="1">
      <alignment horizontal="left"/>
    </xf>
    <xf numFmtId="179" fontId="1" fillId="2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14" fillId="0" borderId="0" xfId="0" applyFont="1" applyFill="1" applyBorder="1" applyAlignment="1"/>
    <xf numFmtId="177" fontId="7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/>
    </xf>
    <xf numFmtId="49" fontId="6" fillId="0" borderId="1" xfId="20" applyNumberFormat="1" applyFont="1" applyFill="1" applyBorder="1" applyAlignment="1">
      <alignment horizontal="center"/>
    </xf>
    <xf numFmtId="0" fontId="6" fillId="0" borderId="1" xfId="20" applyFont="1" applyFill="1" applyBorder="1" applyAlignment="1">
      <alignment horizontal="center"/>
    </xf>
    <xf numFmtId="0" fontId="6" fillId="0" borderId="1" xfId="25" applyFont="1" applyFill="1" applyBorder="1" applyAlignment="1">
      <alignment horizontal="center"/>
    </xf>
    <xf numFmtId="49" fontId="6" fillId="0" borderId="1" xfId="25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 quotePrefix="1">
      <alignment horizontal="center"/>
    </xf>
    <xf numFmtId="49" fontId="15" fillId="0" borderId="1" xfId="0" applyNumberFormat="1" applyFont="1" applyFill="1" applyBorder="1" applyAlignment="1" quotePrefix="1">
      <alignment horizontal="center"/>
    </xf>
    <xf numFmtId="0" fontId="5" fillId="0" borderId="1" xfId="0" applyFont="1" applyFill="1" applyBorder="1" applyAlignment="1" quotePrefix="1"/>
    <xf numFmtId="49" fontId="6" fillId="0" borderId="1" xfId="0" applyNumberFormat="1" applyFont="1" applyFill="1" applyBorder="1" applyAlignment="1" quotePrefix="1">
      <alignment horizontal="center"/>
    </xf>
    <xf numFmtId="0" fontId="6" fillId="0" borderId="1" xfId="0" applyFont="1" applyFill="1" applyBorder="1" applyAlignment="1" quotePrefix="1">
      <alignment horizontal="center"/>
    </xf>
    <xf numFmtId="0" fontId="6" fillId="2" borderId="1" xfId="0" applyNumberFormat="1" applyFont="1" applyFill="1" applyBorder="1" applyAlignment="1" quotePrefix="1">
      <alignment horizontal="center"/>
    </xf>
    <xf numFmtId="0" fontId="5" fillId="0" borderId="0" xfId="0" applyFont="1" applyFill="1" applyBorder="1" applyAlignment="1" quotePrefix="1"/>
    <xf numFmtId="49" fontId="11" fillId="0" borderId="1" xfId="0" applyNumberFormat="1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外聘新增_2" xfId="20"/>
    <cellStyle name="标题 1" xfId="21" builtinId="16"/>
    <cellStyle name="常规_外聘新增_3" xfId="22"/>
    <cellStyle name="标题 2" xfId="23" builtinId="17"/>
    <cellStyle name="常规_外聘新增_17" xfId="24"/>
    <cellStyle name="常规_外聘新增_4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外聘新增_65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_外聘新增_67" xfId="48"/>
    <cellStyle name="40% - 强调文字颜色 4" xfId="49" builtinId="43"/>
    <cellStyle name="强调文字颜色 5" xfId="50" builtinId="45"/>
    <cellStyle name="40% - 强调文字颜色 5" xfId="51" builtinId="47"/>
    <cellStyle name="常规_外聘新增_26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?鹎%U龡&amp;H?_x0008__x001C__x001C_?_x0007__x0001__x0001_" xfId="57"/>
    <cellStyle name="常规_外聘新增_14" xfId="58"/>
    <cellStyle name="常规_外聘新增_1" xfId="59"/>
    <cellStyle name="常规_Sheet1" xfId="60"/>
    <cellStyle name="常规_外聘新增_62" xfId="61"/>
    <cellStyle name="常规_外聘新增_52" xfId="6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301"/>
  <sheetViews>
    <sheetView tabSelected="1" workbookViewId="0">
      <selection activeCell="C11" sqref="C11"/>
    </sheetView>
  </sheetViews>
  <sheetFormatPr defaultColWidth="9" defaultRowHeight="13.5"/>
  <cols>
    <col min="2" max="2" width="9" style="9"/>
    <col min="3" max="3" width="22.125" customWidth="1"/>
    <col min="8" max="8" width="10.375"/>
    <col min="13" max="13" width="12.625"/>
    <col min="14" max="15" width="10.125"/>
    <col min="20" max="20" width="9.375"/>
    <col min="21" max="21" width="11.625" customWidth="1"/>
    <col min="22" max="22" width="12.125" customWidth="1"/>
  </cols>
  <sheetData>
    <row r="1" s="1" customFormat="1" ht="36" spans="1:22">
      <c r="A1" s="10" t="s">
        <v>0</v>
      </c>
      <c r="B1" s="11"/>
      <c r="C1" s="12" t="s">
        <v>1</v>
      </c>
      <c r="D1" s="13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65" t="s">
        <v>10</v>
      </c>
      <c r="M1" s="65" t="s">
        <v>11</v>
      </c>
      <c r="N1" s="66" t="s">
        <v>12</v>
      </c>
      <c r="O1" s="67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66" t="s">
        <v>18</v>
      </c>
      <c r="U1" s="13" t="s">
        <v>19</v>
      </c>
      <c r="V1" s="90" t="s">
        <v>20</v>
      </c>
    </row>
    <row r="2" s="1" customFormat="1" ht="15" customHeight="1" spans="1:22">
      <c r="A2" s="14">
        <v>1</v>
      </c>
      <c r="B2" s="15" t="s">
        <v>21</v>
      </c>
      <c r="C2" s="16" t="s">
        <v>22</v>
      </c>
      <c r="D2" s="16" t="s">
        <v>23</v>
      </c>
      <c r="E2" s="17">
        <v>4529</v>
      </c>
      <c r="F2" s="17" t="s">
        <v>24</v>
      </c>
      <c r="G2" s="18" t="str">
        <f t="shared" ref="G2:G8" si="0">IF(L2="","",CHOOSE(MOD(IF(LEN(L2)=15,RIGHT(L2,1),IF(LEN(L2)=18,MID(L2,17,1),"")),2)+1,"女","男"))</f>
        <v>女</v>
      </c>
      <c r="H2" s="19">
        <f t="shared" ref="H2:H8" si="1">IF(LEN(L2)=15,DATE("19"&amp;MID(L2,7,2),MID(L2,9,2),MID(L2,11,2)),IF(LEN(L2)=18,DATE(MID(L2,7,4),MID(L2,11,2),MID(L2,13,2)),""))</f>
        <v>32382</v>
      </c>
      <c r="I2" s="17" t="s">
        <v>25</v>
      </c>
      <c r="J2" s="17">
        <f ca="1" t="shared" ref="J2:J8" si="2">YEAR(TODAY())-IF(LEN(L2)=15,"19"&amp;MID(L2,7,2),MID(L2,7,4))</f>
        <v>28</v>
      </c>
      <c r="K2" s="17" t="s">
        <v>26</v>
      </c>
      <c r="L2" s="68" t="s">
        <v>27</v>
      </c>
      <c r="M2" s="69">
        <v>15198255749</v>
      </c>
      <c r="N2" s="19">
        <v>40389</v>
      </c>
      <c r="O2" s="19">
        <v>40725</v>
      </c>
      <c r="P2" s="70">
        <f ca="1" t="shared" ref="P2:P10" si="3">(NOW()-O2)/365</f>
        <v>5.39851373033993</v>
      </c>
      <c r="Q2" s="17" t="s">
        <v>28</v>
      </c>
      <c r="R2" s="17" t="s">
        <v>29</v>
      </c>
      <c r="S2" s="17" t="s">
        <v>30</v>
      </c>
      <c r="T2" s="19">
        <v>40725</v>
      </c>
      <c r="U2" s="16"/>
      <c r="V2" s="17"/>
    </row>
    <row r="3" s="2" customFormat="1" ht="15" customHeight="1" spans="1:22">
      <c r="A3" s="14">
        <f>A2+1</f>
        <v>2</v>
      </c>
      <c r="B3" s="15" t="s">
        <v>21</v>
      </c>
      <c r="C3" s="16" t="s">
        <v>22</v>
      </c>
      <c r="D3" s="20" t="s">
        <v>31</v>
      </c>
      <c r="E3" s="17">
        <v>4048</v>
      </c>
      <c r="F3" s="17" t="s">
        <v>32</v>
      </c>
      <c r="G3" s="21" t="str">
        <f t="shared" si="0"/>
        <v>女</v>
      </c>
      <c r="H3" s="22">
        <f t="shared" si="1"/>
        <v>31748</v>
      </c>
      <c r="I3" s="14" t="s">
        <v>25</v>
      </c>
      <c r="J3" s="14">
        <f ca="1" t="shared" si="2"/>
        <v>30</v>
      </c>
      <c r="K3" s="14" t="s">
        <v>26</v>
      </c>
      <c r="L3" s="156" t="s">
        <v>33</v>
      </c>
      <c r="M3" s="72">
        <v>13693423280</v>
      </c>
      <c r="N3" s="22">
        <v>39630</v>
      </c>
      <c r="O3" s="22">
        <v>39630</v>
      </c>
      <c r="P3" s="70">
        <f ca="1" t="shared" si="3"/>
        <v>8.39851373033993</v>
      </c>
      <c r="Q3" s="21" t="s">
        <v>28</v>
      </c>
      <c r="R3" s="21" t="s">
        <v>34</v>
      </c>
      <c r="S3" s="21" t="s">
        <v>35</v>
      </c>
      <c r="T3" s="22">
        <v>39630</v>
      </c>
      <c r="U3" s="20"/>
      <c r="V3" s="17" t="s">
        <v>36</v>
      </c>
    </row>
    <row r="4" s="3" customFormat="1" ht="15" customHeight="1" spans="1:22">
      <c r="A4" s="14">
        <f t="shared" ref="A4:A67" si="4">A3+1</f>
        <v>3</v>
      </c>
      <c r="B4" s="16"/>
      <c r="C4" s="16" t="s">
        <v>22</v>
      </c>
      <c r="D4" s="20" t="s">
        <v>37</v>
      </c>
      <c r="E4" s="17">
        <v>4271</v>
      </c>
      <c r="F4" s="17" t="s">
        <v>38</v>
      </c>
      <c r="G4" s="21" t="str">
        <f t="shared" si="0"/>
        <v>女</v>
      </c>
      <c r="H4" s="22">
        <f t="shared" si="1"/>
        <v>30469</v>
      </c>
      <c r="I4" s="14" t="s">
        <v>25</v>
      </c>
      <c r="J4" s="14">
        <f ca="1" t="shared" si="2"/>
        <v>33</v>
      </c>
      <c r="K4" s="14" t="s">
        <v>26</v>
      </c>
      <c r="L4" s="71" t="s">
        <v>39</v>
      </c>
      <c r="M4" s="72">
        <v>13281178180</v>
      </c>
      <c r="N4" s="22">
        <v>38534</v>
      </c>
      <c r="O4" s="22">
        <v>39883</v>
      </c>
      <c r="P4" s="70">
        <f ca="1" t="shared" si="3"/>
        <v>7.70536304540842</v>
      </c>
      <c r="Q4" s="21" t="s">
        <v>28</v>
      </c>
      <c r="R4" s="21" t="s">
        <v>40</v>
      </c>
      <c r="S4" s="21" t="s">
        <v>41</v>
      </c>
      <c r="T4" s="22">
        <v>38534</v>
      </c>
      <c r="U4" s="16"/>
      <c r="V4" s="17" t="s">
        <v>42</v>
      </c>
    </row>
    <row r="5" s="4" customFormat="1" ht="15" customHeight="1" spans="1:22">
      <c r="A5" s="14">
        <f t="shared" si="4"/>
        <v>4</v>
      </c>
      <c r="B5" s="15"/>
      <c r="C5" s="16" t="s">
        <v>22</v>
      </c>
      <c r="D5" s="20" t="s">
        <v>43</v>
      </c>
      <c r="E5" s="17">
        <v>4259</v>
      </c>
      <c r="F5" s="17" t="s">
        <v>44</v>
      </c>
      <c r="G5" s="21" t="str">
        <f t="shared" si="0"/>
        <v>女</v>
      </c>
      <c r="H5" s="22">
        <f t="shared" si="1"/>
        <v>27488</v>
      </c>
      <c r="I5" s="14" t="s">
        <v>25</v>
      </c>
      <c r="J5" s="14">
        <f ca="1" t="shared" si="2"/>
        <v>41</v>
      </c>
      <c r="K5" s="14" t="s">
        <v>26</v>
      </c>
      <c r="L5" s="71" t="s">
        <v>45</v>
      </c>
      <c r="M5" s="71" t="s">
        <v>21</v>
      </c>
      <c r="N5" s="22" t="s">
        <v>46</v>
      </c>
      <c r="O5" s="22">
        <v>37196</v>
      </c>
      <c r="P5" s="70">
        <f ca="1" t="shared" si="3"/>
        <v>15.0670068810249</v>
      </c>
      <c r="Q5" s="21" t="s">
        <v>47</v>
      </c>
      <c r="R5" s="21" t="s">
        <v>48</v>
      </c>
      <c r="S5" s="21" t="s">
        <v>49</v>
      </c>
      <c r="T5" s="22">
        <v>34851</v>
      </c>
      <c r="U5" s="20"/>
      <c r="V5" s="17" t="s">
        <v>42</v>
      </c>
    </row>
    <row r="6" s="5" customFormat="1" ht="15" customHeight="1" spans="1:22">
      <c r="A6" s="14">
        <f t="shared" si="4"/>
        <v>5</v>
      </c>
      <c r="B6" s="15"/>
      <c r="C6" s="16" t="s">
        <v>22</v>
      </c>
      <c r="D6" s="16" t="s">
        <v>50</v>
      </c>
      <c r="E6" s="17">
        <v>7656</v>
      </c>
      <c r="F6" s="17" t="s">
        <v>51</v>
      </c>
      <c r="G6" s="17" t="str">
        <f t="shared" si="0"/>
        <v>男</v>
      </c>
      <c r="H6" s="22">
        <f t="shared" si="1"/>
        <v>31271</v>
      </c>
      <c r="I6" s="14" t="s">
        <v>25</v>
      </c>
      <c r="J6" s="14">
        <f ca="1" t="shared" si="2"/>
        <v>31</v>
      </c>
      <c r="K6" s="17" t="s">
        <v>26</v>
      </c>
      <c r="L6" s="68" t="s">
        <v>52</v>
      </c>
      <c r="M6" s="17" t="s">
        <v>53</v>
      </c>
      <c r="N6" s="19"/>
      <c r="O6" s="68" t="s">
        <v>54</v>
      </c>
      <c r="P6" s="70">
        <f ca="1" t="shared" si="3"/>
        <v>4.26974660705226</v>
      </c>
      <c r="Q6" s="17" t="s">
        <v>55</v>
      </c>
      <c r="R6" s="17" t="s">
        <v>56</v>
      </c>
      <c r="S6" s="17" t="s">
        <v>57</v>
      </c>
      <c r="T6" s="19">
        <v>40188</v>
      </c>
      <c r="U6" s="16" t="s">
        <v>58</v>
      </c>
      <c r="V6" s="17"/>
    </row>
    <row r="7" s="1" customFormat="1" ht="15" customHeight="1" spans="1:22">
      <c r="A7" s="14">
        <f t="shared" si="4"/>
        <v>6</v>
      </c>
      <c r="B7" s="15" t="s">
        <v>21</v>
      </c>
      <c r="C7" s="16" t="s">
        <v>22</v>
      </c>
      <c r="D7" s="16" t="s">
        <v>59</v>
      </c>
      <c r="E7" s="14">
        <v>5473</v>
      </c>
      <c r="F7" s="17" t="s">
        <v>60</v>
      </c>
      <c r="G7" s="21" t="str">
        <f t="shared" si="0"/>
        <v>男</v>
      </c>
      <c r="H7" s="22">
        <f t="shared" si="1"/>
        <v>27340</v>
      </c>
      <c r="I7" s="14" t="s">
        <v>25</v>
      </c>
      <c r="J7" s="14">
        <f ca="1" t="shared" si="2"/>
        <v>42</v>
      </c>
      <c r="K7" s="17" t="s">
        <v>26</v>
      </c>
      <c r="L7" s="68" t="s">
        <v>61</v>
      </c>
      <c r="M7" s="68" t="s">
        <v>62</v>
      </c>
      <c r="N7" s="17"/>
      <c r="O7" s="19">
        <v>40544</v>
      </c>
      <c r="P7" s="70">
        <f ca="1" t="shared" si="3"/>
        <v>5.89440414129883</v>
      </c>
      <c r="Q7" s="17" t="s">
        <v>63</v>
      </c>
      <c r="R7" s="17" t="s">
        <v>64</v>
      </c>
      <c r="S7" s="17" t="s">
        <v>65</v>
      </c>
      <c r="T7" s="19"/>
      <c r="U7" s="16" t="s">
        <v>58</v>
      </c>
      <c r="V7" s="17"/>
    </row>
    <row r="8" s="1" customFormat="1" ht="15" customHeight="1" spans="1:22">
      <c r="A8" s="14">
        <f t="shared" si="4"/>
        <v>7</v>
      </c>
      <c r="B8" s="15">
        <v>52</v>
      </c>
      <c r="C8" s="23" t="s">
        <v>66</v>
      </c>
      <c r="D8" s="20" t="s">
        <v>67</v>
      </c>
      <c r="E8" s="14">
        <v>6231</v>
      </c>
      <c r="F8" s="21" t="s">
        <v>68</v>
      </c>
      <c r="G8" s="17" t="str">
        <f t="shared" si="0"/>
        <v>女</v>
      </c>
      <c r="H8" s="22">
        <f t="shared" si="1"/>
        <v>32844</v>
      </c>
      <c r="I8" s="14" t="s">
        <v>25</v>
      </c>
      <c r="J8" s="14">
        <f ca="1" t="shared" si="2"/>
        <v>27</v>
      </c>
      <c r="K8" s="14" t="s">
        <v>69</v>
      </c>
      <c r="L8" s="68" t="s">
        <v>70</v>
      </c>
      <c r="M8" s="17">
        <v>13628007762</v>
      </c>
      <c r="N8" s="68"/>
      <c r="O8" s="68" t="s">
        <v>71</v>
      </c>
      <c r="P8" s="70">
        <f ca="1" t="shared" si="3"/>
        <v>5.4259109906139</v>
      </c>
      <c r="Q8" s="17" t="s">
        <v>47</v>
      </c>
      <c r="R8" s="17" t="s">
        <v>72</v>
      </c>
      <c r="S8" s="17" t="s">
        <v>73</v>
      </c>
      <c r="T8" s="19">
        <v>39995</v>
      </c>
      <c r="U8" s="16"/>
      <c r="V8" s="17" t="s">
        <v>74</v>
      </c>
    </row>
    <row r="9" s="1" customFormat="1" ht="15" customHeight="1" spans="1:22">
      <c r="A9" s="14">
        <f t="shared" si="4"/>
        <v>8</v>
      </c>
      <c r="B9" s="24">
        <v>52</v>
      </c>
      <c r="C9" s="24" t="s">
        <v>66</v>
      </c>
      <c r="D9" s="24" t="s">
        <v>75</v>
      </c>
      <c r="E9" s="25">
        <v>10043</v>
      </c>
      <c r="F9" s="25" t="s">
        <v>76</v>
      </c>
      <c r="G9" s="25" t="s">
        <v>77</v>
      </c>
      <c r="H9" s="26">
        <v>28059</v>
      </c>
      <c r="I9" s="25" t="s">
        <v>25</v>
      </c>
      <c r="J9" s="25">
        <v>38</v>
      </c>
      <c r="K9" s="25" t="s">
        <v>26</v>
      </c>
      <c r="L9" s="73" t="s">
        <v>78</v>
      </c>
      <c r="M9" s="25">
        <v>15008232578</v>
      </c>
      <c r="N9" s="73"/>
      <c r="O9" s="26">
        <v>42216</v>
      </c>
      <c r="P9" s="70">
        <f ca="1" t="shared" si="3"/>
        <v>1.31358222349061</v>
      </c>
      <c r="Q9" s="25" t="s">
        <v>47</v>
      </c>
      <c r="R9" s="25" t="s">
        <v>79</v>
      </c>
      <c r="S9" s="25" t="s">
        <v>80</v>
      </c>
      <c r="T9" s="26">
        <v>34881</v>
      </c>
      <c r="U9" s="24"/>
      <c r="V9" s="17" t="s">
        <v>42</v>
      </c>
    </row>
    <row r="10" s="1" customFormat="1" ht="15" customHeight="1" spans="1:22">
      <c r="A10" s="14">
        <f t="shared" si="4"/>
        <v>9</v>
      </c>
      <c r="B10" s="24">
        <v>52</v>
      </c>
      <c r="C10" s="24" t="s">
        <v>66</v>
      </c>
      <c r="D10" s="27" t="s">
        <v>81</v>
      </c>
      <c r="E10" s="17">
        <v>4121</v>
      </c>
      <c r="F10" s="17" t="s">
        <v>76</v>
      </c>
      <c r="G10" s="21" t="str">
        <f t="shared" ref="G10:G13" si="5">IF(L10="","",CHOOSE(MOD(IF(LEN(L10)=15,RIGHT(L10,1),IF(LEN(L10)=18,MID(L10,17,1),"")),2)+1,"女","男"))</f>
        <v>女</v>
      </c>
      <c r="H10" s="22">
        <f t="shared" ref="H10:H17" si="6">IF(LEN(L10)=15,DATE("19"&amp;MID(L10,7,2),MID(L10,9,2),MID(L10,11,2)),IF(LEN(L10)=18,DATE(MID(L10,7,4),MID(L10,11,2),MID(L10,13,2)),""))</f>
        <v>32697</v>
      </c>
      <c r="I10" s="14" t="s">
        <v>25</v>
      </c>
      <c r="J10" s="14">
        <f ca="1" t="shared" ref="J10:J17" si="7">YEAR(TODAY())-IF(LEN(L10)=15,"19"&amp;MID(L10,7,2),MID(L10,7,4))</f>
        <v>27</v>
      </c>
      <c r="K10" s="34" t="s">
        <v>69</v>
      </c>
      <c r="L10" s="156" t="s">
        <v>82</v>
      </c>
      <c r="M10" s="72">
        <v>13880022540</v>
      </c>
      <c r="N10" s="22">
        <v>40190</v>
      </c>
      <c r="O10" s="22">
        <v>40360</v>
      </c>
      <c r="P10" s="70">
        <f ca="1" t="shared" si="3"/>
        <v>6.39851373033993</v>
      </c>
      <c r="Q10" s="34" t="s">
        <v>47</v>
      </c>
      <c r="R10" s="34" t="s">
        <v>83</v>
      </c>
      <c r="S10" s="34" t="s">
        <v>84</v>
      </c>
      <c r="T10" s="22">
        <v>40360</v>
      </c>
      <c r="U10" s="27"/>
      <c r="V10" s="17" t="s">
        <v>85</v>
      </c>
    </row>
    <row r="11" s="5" customFormat="1" ht="15" customHeight="1" spans="1:189">
      <c r="A11" s="14">
        <f t="shared" si="4"/>
        <v>10</v>
      </c>
      <c r="B11" s="24">
        <v>52</v>
      </c>
      <c r="C11" s="16" t="s">
        <v>66</v>
      </c>
      <c r="D11" s="28" t="s">
        <v>86</v>
      </c>
      <c r="E11" s="29">
        <v>10808</v>
      </c>
      <c r="F11" s="30" t="s">
        <v>76</v>
      </c>
      <c r="G11" s="31" t="s">
        <v>77</v>
      </c>
      <c r="H11" s="32">
        <v>34340</v>
      </c>
      <c r="I11" s="29" t="s">
        <v>25</v>
      </c>
      <c r="J11" s="14">
        <v>22</v>
      </c>
      <c r="K11" s="29" t="s">
        <v>69</v>
      </c>
      <c r="L11" s="74" t="s">
        <v>87</v>
      </c>
      <c r="M11" s="29">
        <v>13540831951</v>
      </c>
      <c r="N11" s="32"/>
      <c r="O11" s="32">
        <v>42608</v>
      </c>
      <c r="P11" s="70"/>
      <c r="Q11" s="29" t="s">
        <v>47</v>
      </c>
      <c r="R11" s="29" t="s">
        <v>48</v>
      </c>
      <c r="S11" s="29" t="s">
        <v>88</v>
      </c>
      <c r="T11" s="32">
        <v>42175</v>
      </c>
      <c r="U11" s="16" t="s">
        <v>89</v>
      </c>
      <c r="V11" s="17"/>
      <c r="W11" s="6"/>
      <c r="X11" s="6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</row>
    <row r="12" s="1" customFormat="1" ht="15" customHeight="1" spans="1:22">
      <c r="A12" s="14">
        <f t="shared" si="4"/>
        <v>11</v>
      </c>
      <c r="B12" s="15">
        <v>54</v>
      </c>
      <c r="C12" s="23" t="s">
        <v>90</v>
      </c>
      <c r="D12" s="16" t="s">
        <v>91</v>
      </c>
      <c r="E12" s="17">
        <v>9118</v>
      </c>
      <c r="F12" s="17" t="s">
        <v>92</v>
      </c>
      <c r="G12" s="33" t="str">
        <f t="shared" si="5"/>
        <v>女</v>
      </c>
      <c r="H12" s="22">
        <f t="shared" si="6"/>
        <v>32885</v>
      </c>
      <c r="I12" s="14" t="s">
        <v>25</v>
      </c>
      <c r="J12" s="14">
        <f ca="1" t="shared" si="7"/>
        <v>26</v>
      </c>
      <c r="K12" s="17" t="s">
        <v>69</v>
      </c>
      <c r="L12" s="68" t="s">
        <v>93</v>
      </c>
      <c r="M12" s="17" t="s">
        <v>94</v>
      </c>
      <c r="N12" s="68"/>
      <c r="O12" s="75">
        <v>41739</v>
      </c>
      <c r="P12" s="70">
        <f ca="1" t="shared" ref="P12:P38" si="8">(NOW()-O12)/365</f>
        <v>2.62043153855911</v>
      </c>
      <c r="Q12" s="17" t="s">
        <v>28</v>
      </c>
      <c r="R12" s="17" t="s">
        <v>95</v>
      </c>
      <c r="S12" s="17" t="s">
        <v>96</v>
      </c>
      <c r="T12" s="19">
        <v>40724</v>
      </c>
      <c r="U12" s="20"/>
      <c r="V12" s="17"/>
    </row>
    <row r="13" s="1" customFormat="1" ht="15" customHeight="1" spans="1:22">
      <c r="A13" s="14">
        <f t="shared" si="4"/>
        <v>12</v>
      </c>
      <c r="B13" s="15">
        <v>54</v>
      </c>
      <c r="C13" s="16" t="s">
        <v>90</v>
      </c>
      <c r="D13" s="16" t="s">
        <v>97</v>
      </c>
      <c r="E13" s="14">
        <v>6301</v>
      </c>
      <c r="F13" s="34" t="s">
        <v>76</v>
      </c>
      <c r="G13" s="17" t="str">
        <f t="shared" si="5"/>
        <v>女</v>
      </c>
      <c r="H13" s="22">
        <f t="shared" si="6"/>
        <v>29218</v>
      </c>
      <c r="I13" s="34" t="s">
        <v>25</v>
      </c>
      <c r="J13" s="14">
        <f ca="1" t="shared" si="7"/>
        <v>37</v>
      </c>
      <c r="K13" s="17" t="s">
        <v>26</v>
      </c>
      <c r="L13" s="68" t="s">
        <v>98</v>
      </c>
      <c r="M13" s="17">
        <v>13548007758</v>
      </c>
      <c r="N13" s="68"/>
      <c r="O13" s="68" t="s">
        <v>99</v>
      </c>
      <c r="P13" s="70">
        <f ca="1" t="shared" si="8"/>
        <v>5.37385619609335</v>
      </c>
      <c r="Q13" s="17" t="s">
        <v>47</v>
      </c>
      <c r="R13" s="17" t="s">
        <v>100</v>
      </c>
      <c r="S13" s="17" t="s">
        <v>101</v>
      </c>
      <c r="T13" s="19">
        <v>35612</v>
      </c>
      <c r="U13" s="20"/>
      <c r="V13" s="17"/>
    </row>
    <row r="14" s="1" customFormat="1" ht="15" customHeight="1" spans="1:22">
      <c r="A14" s="14">
        <f t="shared" si="4"/>
        <v>13</v>
      </c>
      <c r="B14" s="15">
        <v>54</v>
      </c>
      <c r="C14" s="16" t="s">
        <v>90</v>
      </c>
      <c r="D14" s="16" t="s">
        <v>102</v>
      </c>
      <c r="E14" s="17">
        <v>7379</v>
      </c>
      <c r="F14" s="17" t="s">
        <v>76</v>
      </c>
      <c r="G14" s="33" t="s">
        <v>77</v>
      </c>
      <c r="H14" s="22">
        <f t="shared" si="6"/>
        <v>27436</v>
      </c>
      <c r="I14" s="14" t="s">
        <v>25</v>
      </c>
      <c r="J14" s="14">
        <f ca="1" t="shared" si="7"/>
        <v>41</v>
      </c>
      <c r="K14" s="17" t="s">
        <v>26</v>
      </c>
      <c r="L14" s="68" t="s">
        <v>103</v>
      </c>
      <c r="M14" s="17">
        <v>18080925720</v>
      </c>
      <c r="N14" s="68"/>
      <c r="O14" s="68" t="s">
        <v>104</v>
      </c>
      <c r="P14" s="70">
        <f ca="1" t="shared" si="8"/>
        <v>4.50536304540842</v>
      </c>
      <c r="Q14" s="17" t="s">
        <v>47</v>
      </c>
      <c r="R14" s="17" t="s">
        <v>79</v>
      </c>
      <c r="S14" s="17" t="s">
        <v>105</v>
      </c>
      <c r="T14" s="19">
        <v>35266</v>
      </c>
      <c r="U14" s="20"/>
      <c r="V14" s="17"/>
    </row>
    <row r="15" s="5" customFormat="1" ht="15" customHeight="1" spans="1:22">
      <c r="A15" s="14">
        <f t="shared" si="4"/>
        <v>14</v>
      </c>
      <c r="B15" s="15">
        <v>54</v>
      </c>
      <c r="C15" s="16" t="s">
        <v>90</v>
      </c>
      <c r="D15" s="16" t="s">
        <v>106</v>
      </c>
      <c r="E15" s="17">
        <v>6884</v>
      </c>
      <c r="F15" s="17" t="s">
        <v>76</v>
      </c>
      <c r="G15" s="17" t="str">
        <f t="shared" ref="G15:G17" si="9">IF(L15="","",CHOOSE(MOD(IF(LEN(L15)=15,RIGHT(L15,1),IF(LEN(L15)=18,MID(L15,17,1),"")),2)+1,"女","男"))</f>
        <v>女</v>
      </c>
      <c r="H15" s="19">
        <f t="shared" si="6"/>
        <v>33103</v>
      </c>
      <c r="I15" s="17" t="s">
        <v>25</v>
      </c>
      <c r="J15" s="14">
        <f ca="1" t="shared" si="7"/>
        <v>26</v>
      </c>
      <c r="K15" s="17" t="s">
        <v>26</v>
      </c>
      <c r="L15" s="68" t="s">
        <v>107</v>
      </c>
      <c r="M15" s="17">
        <v>13980802247</v>
      </c>
      <c r="N15" s="68" t="s">
        <v>108</v>
      </c>
      <c r="O15" s="68" t="s">
        <v>109</v>
      </c>
      <c r="P15" s="70">
        <f ca="1" t="shared" si="8"/>
        <v>4.2259109906139</v>
      </c>
      <c r="Q15" s="17" t="s">
        <v>28</v>
      </c>
      <c r="R15" s="17" t="s">
        <v>83</v>
      </c>
      <c r="S15" s="17" t="s">
        <v>110</v>
      </c>
      <c r="T15" s="19">
        <v>41100</v>
      </c>
      <c r="U15" s="16"/>
      <c r="V15" s="17"/>
    </row>
    <row r="16" s="1" customFormat="1" ht="15" customHeight="1" spans="1:22">
      <c r="A16" s="14">
        <f t="shared" si="4"/>
        <v>15</v>
      </c>
      <c r="B16" s="24">
        <v>56</v>
      </c>
      <c r="C16" s="35" t="s">
        <v>111</v>
      </c>
      <c r="D16" s="16" t="s">
        <v>112</v>
      </c>
      <c r="E16" s="14">
        <v>6472</v>
      </c>
      <c r="F16" s="36" t="s">
        <v>92</v>
      </c>
      <c r="G16" s="17" t="str">
        <f t="shared" si="9"/>
        <v>女</v>
      </c>
      <c r="H16" s="22">
        <f t="shared" si="6"/>
        <v>31371</v>
      </c>
      <c r="I16" s="34" t="s">
        <v>25</v>
      </c>
      <c r="J16" s="14">
        <f ca="1" t="shared" si="7"/>
        <v>31</v>
      </c>
      <c r="K16" s="17" t="s">
        <v>26</v>
      </c>
      <c r="L16" s="68" t="s">
        <v>113</v>
      </c>
      <c r="M16" s="17">
        <v>13551348448</v>
      </c>
      <c r="N16" s="68"/>
      <c r="O16" s="68" t="s">
        <v>114</v>
      </c>
      <c r="P16" s="70">
        <f ca="1" t="shared" si="8"/>
        <v>5.27248633307965</v>
      </c>
      <c r="Q16" s="17" t="s">
        <v>115</v>
      </c>
      <c r="R16" s="17"/>
      <c r="S16" s="17" t="s">
        <v>116</v>
      </c>
      <c r="T16" s="19">
        <v>38502</v>
      </c>
      <c r="U16" s="20"/>
      <c r="V16" s="17"/>
    </row>
    <row r="17" s="1" customFormat="1" ht="15" customHeight="1" spans="1:22">
      <c r="A17" s="14">
        <f t="shared" si="4"/>
        <v>16</v>
      </c>
      <c r="B17" s="15">
        <v>56</v>
      </c>
      <c r="C17" s="16" t="s">
        <v>111</v>
      </c>
      <c r="D17" s="16" t="s">
        <v>117</v>
      </c>
      <c r="E17" s="14">
        <v>7948</v>
      </c>
      <c r="F17" s="17" t="s">
        <v>76</v>
      </c>
      <c r="G17" s="14" t="str">
        <f t="shared" si="9"/>
        <v>女</v>
      </c>
      <c r="H17" s="22">
        <f t="shared" si="6"/>
        <v>28169</v>
      </c>
      <c r="I17" s="14" t="s">
        <v>25</v>
      </c>
      <c r="J17" s="14">
        <f ca="1" t="shared" si="7"/>
        <v>39</v>
      </c>
      <c r="K17" s="14" t="s">
        <v>26</v>
      </c>
      <c r="L17" s="71" t="s">
        <v>118</v>
      </c>
      <c r="M17" s="14">
        <v>13558759771</v>
      </c>
      <c r="N17" s="71"/>
      <c r="O17" s="71" t="s">
        <v>119</v>
      </c>
      <c r="P17" s="70">
        <f ca="1" t="shared" si="8"/>
        <v>3.91906167554541</v>
      </c>
      <c r="Q17" s="14" t="s">
        <v>47</v>
      </c>
      <c r="R17" s="14" t="s">
        <v>120</v>
      </c>
      <c r="S17" s="14" t="s">
        <v>121</v>
      </c>
      <c r="T17" s="22">
        <v>35251</v>
      </c>
      <c r="U17" s="20"/>
      <c r="V17" s="17"/>
    </row>
    <row r="18" s="5" customFormat="1" ht="12.75" spans="1:22">
      <c r="A18" s="14">
        <f t="shared" si="4"/>
        <v>17</v>
      </c>
      <c r="B18" s="16">
        <v>56</v>
      </c>
      <c r="C18" s="16" t="s">
        <v>111</v>
      </c>
      <c r="D18" s="24" t="s">
        <v>122</v>
      </c>
      <c r="E18" s="37">
        <v>10640</v>
      </c>
      <c r="F18" s="17" t="s">
        <v>76</v>
      </c>
      <c r="G18" s="25" t="s">
        <v>77</v>
      </c>
      <c r="H18" s="38">
        <v>35317</v>
      </c>
      <c r="I18" s="25" t="s">
        <v>25</v>
      </c>
      <c r="J18" s="37">
        <v>20</v>
      </c>
      <c r="K18" s="25" t="s">
        <v>69</v>
      </c>
      <c r="L18" s="76" t="s">
        <v>123</v>
      </c>
      <c r="M18" s="37">
        <v>13980774071</v>
      </c>
      <c r="N18" s="76"/>
      <c r="O18" s="76" t="s">
        <v>124</v>
      </c>
      <c r="P18" s="70">
        <f ca="1" t="shared" si="8"/>
        <v>0.549198661846777</v>
      </c>
      <c r="Q18" s="25" t="s">
        <v>28</v>
      </c>
      <c r="R18" s="25" t="s">
        <v>125</v>
      </c>
      <c r="S18" s="25" t="s">
        <v>41</v>
      </c>
      <c r="T18" s="91">
        <v>42552</v>
      </c>
      <c r="U18" s="37"/>
      <c r="V18" s="37"/>
    </row>
    <row r="19" s="2" customFormat="1" ht="15" customHeight="1" spans="1:22">
      <c r="A19" s="14">
        <f t="shared" si="4"/>
        <v>18</v>
      </c>
      <c r="B19" s="15">
        <v>307</v>
      </c>
      <c r="C19" s="23" t="s">
        <v>126</v>
      </c>
      <c r="D19" s="15" t="s">
        <v>127</v>
      </c>
      <c r="E19" s="36">
        <v>9561</v>
      </c>
      <c r="F19" s="36" t="s">
        <v>92</v>
      </c>
      <c r="G19" s="36" t="s">
        <v>77</v>
      </c>
      <c r="H19" s="39">
        <v>27865</v>
      </c>
      <c r="I19" s="29" t="s">
        <v>25</v>
      </c>
      <c r="J19" s="14">
        <f ca="1" t="shared" ref="J19:J37" si="10">YEAR(TODAY())-IF(LEN(L19)=15,"19"&amp;MID(L19,7,2),MID(L19,7,4))</f>
        <v>40</v>
      </c>
      <c r="K19" s="36" t="s">
        <v>26</v>
      </c>
      <c r="L19" s="77" t="s">
        <v>128</v>
      </c>
      <c r="M19" s="36">
        <v>18780050375</v>
      </c>
      <c r="N19" s="77"/>
      <c r="O19" s="77" t="s">
        <v>129</v>
      </c>
      <c r="P19" s="70">
        <f ca="1" t="shared" si="8"/>
        <v>2.1218014015728</v>
      </c>
      <c r="Q19" s="36" t="s">
        <v>28</v>
      </c>
      <c r="R19" s="36" t="s">
        <v>29</v>
      </c>
      <c r="S19" s="36" t="s">
        <v>130</v>
      </c>
      <c r="T19" s="92">
        <v>35976</v>
      </c>
      <c r="U19" s="15" t="s">
        <v>131</v>
      </c>
      <c r="V19" s="36"/>
    </row>
    <row r="20" s="1" customFormat="1" ht="15" customHeight="1" spans="1:22">
      <c r="A20" s="14">
        <f t="shared" si="4"/>
        <v>19</v>
      </c>
      <c r="B20" s="15">
        <v>307</v>
      </c>
      <c r="C20" s="15" t="s">
        <v>126</v>
      </c>
      <c r="D20" s="16" t="s">
        <v>132</v>
      </c>
      <c r="E20" s="14">
        <v>4746</v>
      </c>
      <c r="F20" s="21" t="s">
        <v>133</v>
      </c>
      <c r="G20" s="21" t="str">
        <f t="shared" ref="G20:G25" si="11">IF(L20="","",CHOOSE(MOD(IF(LEN(L20)=15,RIGHT(L20,1),IF(LEN(L20)=18,MID(L20,17,1),"")),2)+1,"女","男"))</f>
        <v>女</v>
      </c>
      <c r="H20" s="22">
        <f t="shared" ref="H20:H32" si="12">IF(LEN(L20)=15,DATE("19"&amp;MID(L20,7,2),MID(L20,9,2),MID(L20,11,2)),IF(LEN(L20)=18,DATE(MID(L20,7,4),MID(L20,11,2),MID(L20,13,2)),""))</f>
        <v>30853</v>
      </c>
      <c r="I20" s="14" t="s">
        <v>25</v>
      </c>
      <c r="J20" s="14">
        <f ca="1" t="shared" si="10"/>
        <v>32</v>
      </c>
      <c r="K20" s="14" t="s">
        <v>26</v>
      </c>
      <c r="L20" s="71" t="s">
        <v>134</v>
      </c>
      <c r="M20" s="71" t="s">
        <v>135</v>
      </c>
      <c r="N20" s="71" t="s">
        <v>136</v>
      </c>
      <c r="O20" s="22">
        <v>40408</v>
      </c>
      <c r="P20" s="70">
        <f ca="1" t="shared" si="8"/>
        <v>6.26700688102486</v>
      </c>
      <c r="Q20" s="14" t="s">
        <v>47</v>
      </c>
      <c r="R20" s="14" t="s">
        <v>34</v>
      </c>
      <c r="S20" s="14" t="s">
        <v>137</v>
      </c>
      <c r="T20" s="22"/>
      <c r="U20" s="20"/>
      <c r="V20" s="17" t="s">
        <v>36</v>
      </c>
    </row>
    <row r="21" s="1" customFormat="1" ht="15" customHeight="1" spans="1:22">
      <c r="A21" s="14">
        <f t="shared" si="4"/>
        <v>20</v>
      </c>
      <c r="B21" s="16">
        <v>307</v>
      </c>
      <c r="C21" s="16" t="s">
        <v>126</v>
      </c>
      <c r="D21" s="24" t="s">
        <v>138</v>
      </c>
      <c r="E21" s="37">
        <v>10613</v>
      </c>
      <c r="F21" s="21" t="s">
        <v>139</v>
      </c>
      <c r="G21" s="25" t="s">
        <v>140</v>
      </c>
      <c r="H21" s="38">
        <v>30143</v>
      </c>
      <c r="I21" s="25" t="s">
        <v>25</v>
      </c>
      <c r="J21" s="37">
        <v>33</v>
      </c>
      <c r="K21" s="25" t="s">
        <v>69</v>
      </c>
      <c r="L21" s="76" t="s">
        <v>141</v>
      </c>
      <c r="M21" s="37">
        <v>13648050786</v>
      </c>
      <c r="N21" s="76"/>
      <c r="O21" s="76" t="s">
        <v>142</v>
      </c>
      <c r="P21" s="70">
        <f ca="1" t="shared" si="8"/>
        <v>0.606732908422119</v>
      </c>
      <c r="Q21" s="25" t="s">
        <v>28</v>
      </c>
      <c r="R21" s="25" t="s">
        <v>40</v>
      </c>
      <c r="S21" s="25" t="s">
        <v>143</v>
      </c>
      <c r="T21" s="91">
        <v>38548</v>
      </c>
      <c r="U21" s="37"/>
      <c r="V21" s="25" t="s">
        <v>85</v>
      </c>
    </row>
    <row r="22" s="3" customFormat="1" ht="15" customHeight="1" spans="1:22">
      <c r="A22" s="14">
        <f t="shared" si="4"/>
        <v>21</v>
      </c>
      <c r="B22" s="15">
        <v>307</v>
      </c>
      <c r="C22" s="15" t="s">
        <v>126</v>
      </c>
      <c r="D22" s="40" t="s">
        <v>144</v>
      </c>
      <c r="E22" s="14">
        <v>6977</v>
      </c>
      <c r="F22" s="17" t="s">
        <v>76</v>
      </c>
      <c r="G22" s="14" t="str">
        <f t="shared" si="11"/>
        <v>女</v>
      </c>
      <c r="H22" s="22">
        <f t="shared" si="12"/>
        <v>32513</v>
      </c>
      <c r="I22" s="14" t="s">
        <v>25</v>
      </c>
      <c r="J22" s="14">
        <f ca="1" t="shared" si="10"/>
        <v>27</v>
      </c>
      <c r="K22" s="14" t="s">
        <v>26</v>
      </c>
      <c r="L22" s="71" t="s">
        <v>145</v>
      </c>
      <c r="M22" s="14">
        <v>15928984433</v>
      </c>
      <c r="N22" s="22">
        <v>40899</v>
      </c>
      <c r="O22" s="22">
        <v>41091</v>
      </c>
      <c r="P22" s="70">
        <f ca="1" t="shared" si="8"/>
        <v>4.39577400431253</v>
      </c>
      <c r="Q22" s="14" t="s">
        <v>55</v>
      </c>
      <c r="R22" s="14" t="s">
        <v>29</v>
      </c>
      <c r="S22" s="14" t="s">
        <v>41</v>
      </c>
      <c r="T22" s="22">
        <v>41090</v>
      </c>
      <c r="U22" s="20"/>
      <c r="V22" s="17" t="s">
        <v>42</v>
      </c>
    </row>
    <row r="23" s="1" customFormat="1" ht="15" customHeight="1" spans="1:22">
      <c r="A23" s="14">
        <f t="shared" si="4"/>
        <v>22</v>
      </c>
      <c r="B23" s="15">
        <v>307</v>
      </c>
      <c r="C23" s="15" t="s">
        <v>126</v>
      </c>
      <c r="D23" s="16" t="s">
        <v>146</v>
      </c>
      <c r="E23" s="17">
        <v>7107</v>
      </c>
      <c r="F23" s="17" t="s">
        <v>76</v>
      </c>
      <c r="G23" s="17" t="str">
        <f t="shared" si="11"/>
        <v>女</v>
      </c>
      <c r="H23" s="22">
        <v>28249</v>
      </c>
      <c r="I23" s="14" t="s">
        <v>25</v>
      </c>
      <c r="J23" s="14">
        <f ca="1" t="shared" si="10"/>
        <v>37</v>
      </c>
      <c r="K23" s="17" t="s">
        <v>26</v>
      </c>
      <c r="L23" s="68" t="s">
        <v>147</v>
      </c>
      <c r="M23" s="17">
        <v>13628049526</v>
      </c>
      <c r="N23" s="17"/>
      <c r="O23" s="19">
        <v>40940</v>
      </c>
      <c r="P23" s="70">
        <f ca="1" t="shared" si="8"/>
        <v>4.80947263444952</v>
      </c>
      <c r="Q23" s="17" t="s">
        <v>115</v>
      </c>
      <c r="R23" s="17"/>
      <c r="S23" s="17" t="s">
        <v>148</v>
      </c>
      <c r="T23" s="19"/>
      <c r="U23" s="16"/>
      <c r="V23" s="17"/>
    </row>
    <row r="24" s="1" customFormat="1" ht="15" customHeight="1" spans="1:22">
      <c r="A24" s="14">
        <f t="shared" si="4"/>
        <v>23</v>
      </c>
      <c r="B24" s="15">
        <v>307</v>
      </c>
      <c r="C24" s="15" t="s">
        <v>126</v>
      </c>
      <c r="D24" s="16" t="s">
        <v>149</v>
      </c>
      <c r="E24" s="17">
        <v>4291</v>
      </c>
      <c r="F24" s="17" t="s">
        <v>76</v>
      </c>
      <c r="G24" s="21" t="str">
        <f t="shared" si="11"/>
        <v>女</v>
      </c>
      <c r="H24" s="22">
        <f t="shared" si="12"/>
        <v>30599</v>
      </c>
      <c r="I24" s="14" t="s">
        <v>25</v>
      </c>
      <c r="J24" s="14">
        <f ca="1" t="shared" si="10"/>
        <v>33</v>
      </c>
      <c r="K24" s="14" t="s">
        <v>26</v>
      </c>
      <c r="L24" s="156" t="s">
        <v>150</v>
      </c>
      <c r="M24" s="72">
        <v>13558826525</v>
      </c>
      <c r="N24" s="22">
        <v>38078</v>
      </c>
      <c r="O24" s="22">
        <v>40196</v>
      </c>
      <c r="P24" s="70">
        <f ca="1" t="shared" si="8"/>
        <v>6.84782879883308</v>
      </c>
      <c r="Q24" s="21" t="s">
        <v>28</v>
      </c>
      <c r="R24" s="21" t="s">
        <v>83</v>
      </c>
      <c r="S24" s="21" t="s">
        <v>84</v>
      </c>
      <c r="T24" s="22">
        <v>38534</v>
      </c>
      <c r="U24" s="17" t="s">
        <v>58</v>
      </c>
      <c r="V24" s="17" t="s">
        <v>42</v>
      </c>
    </row>
    <row r="25" s="1" customFormat="1" ht="15" customHeight="1" spans="1:22">
      <c r="A25" s="14">
        <f t="shared" si="4"/>
        <v>24</v>
      </c>
      <c r="B25" s="15">
        <v>307</v>
      </c>
      <c r="C25" s="15" t="s">
        <v>126</v>
      </c>
      <c r="D25" s="16" t="s">
        <v>151</v>
      </c>
      <c r="E25" s="17">
        <v>990225</v>
      </c>
      <c r="F25" s="41" t="s">
        <v>152</v>
      </c>
      <c r="G25" s="42" t="str">
        <f t="shared" si="11"/>
        <v>男</v>
      </c>
      <c r="H25" s="43">
        <f t="shared" si="12"/>
        <v>20413</v>
      </c>
      <c r="I25" s="78" t="s">
        <v>25</v>
      </c>
      <c r="J25" s="17">
        <f ca="1" t="shared" si="10"/>
        <v>61</v>
      </c>
      <c r="K25" s="78" t="s">
        <v>26</v>
      </c>
      <c r="L25" s="157" t="s">
        <v>153</v>
      </c>
      <c r="M25" s="80">
        <v>15902862772</v>
      </c>
      <c r="N25" s="43">
        <v>29312</v>
      </c>
      <c r="O25" s="43">
        <v>39517</v>
      </c>
      <c r="P25" s="70">
        <f ca="1" t="shared" si="8"/>
        <v>8.70810277143582</v>
      </c>
      <c r="Q25" s="42" t="s">
        <v>47</v>
      </c>
      <c r="R25" s="42" t="s">
        <v>154</v>
      </c>
      <c r="S25" s="42" t="s">
        <v>155</v>
      </c>
      <c r="T25" s="43">
        <v>29312</v>
      </c>
      <c r="U25" s="93" t="s">
        <v>156</v>
      </c>
      <c r="V25" s="78"/>
    </row>
    <row r="26" s="1" customFormat="1" ht="15" customHeight="1" spans="1:22">
      <c r="A26" s="14">
        <f t="shared" si="4"/>
        <v>25</v>
      </c>
      <c r="B26" s="15">
        <v>307</v>
      </c>
      <c r="C26" s="15" t="s">
        <v>126</v>
      </c>
      <c r="D26" s="16" t="s">
        <v>157</v>
      </c>
      <c r="E26" s="17">
        <v>7551</v>
      </c>
      <c r="F26" s="17" t="s">
        <v>76</v>
      </c>
      <c r="G26" s="44" t="s">
        <v>77</v>
      </c>
      <c r="H26" s="22">
        <f t="shared" si="12"/>
        <v>33850</v>
      </c>
      <c r="I26" s="14" t="s">
        <v>25</v>
      </c>
      <c r="J26" s="14">
        <f ca="1" t="shared" si="10"/>
        <v>24</v>
      </c>
      <c r="K26" s="17" t="s">
        <v>69</v>
      </c>
      <c r="L26" s="68" t="s">
        <v>158</v>
      </c>
      <c r="M26" s="17">
        <v>13699490218</v>
      </c>
      <c r="N26" s="68"/>
      <c r="O26" s="68" t="s">
        <v>159</v>
      </c>
      <c r="P26" s="70">
        <f ca="1" t="shared" si="8"/>
        <v>4.39851373033993</v>
      </c>
      <c r="Q26" s="17" t="s">
        <v>47</v>
      </c>
      <c r="R26" s="17" t="s">
        <v>48</v>
      </c>
      <c r="S26" s="17" t="s">
        <v>160</v>
      </c>
      <c r="T26" s="22"/>
      <c r="U26" s="20"/>
      <c r="V26" s="17"/>
    </row>
    <row r="27" s="2" customFormat="1" ht="15" customHeight="1" spans="1:22">
      <c r="A27" s="14">
        <f t="shared" si="4"/>
        <v>26</v>
      </c>
      <c r="B27" s="15">
        <v>307</v>
      </c>
      <c r="C27" s="15" t="s">
        <v>126</v>
      </c>
      <c r="D27" s="16" t="s">
        <v>161</v>
      </c>
      <c r="E27" s="17">
        <v>7588</v>
      </c>
      <c r="F27" s="17" t="s">
        <v>76</v>
      </c>
      <c r="G27" s="44" t="s">
        <v>77</v>
      </c>
      <c r="H27" s="22">
        <f t="shared" si="12"/>
        <v>33543</v>
      </c>
      <c r="I27" s="14" t="s">
        <v>25</v>
      </c>
      <c r="J27" s="14">
        <f ca="1" t="shared" si="10"/>
        <v>25</v>
      </c>
      <c r="K27" s="17" t="s">
        <v>69</v>
      </c>
      <c r="L27" s="68" t="s">
        <v>162</v>
      </c>
      <c r="M27" s="17" t="s">
        <v>163</v>
      </c>
      <c r="N27" s="68"/>
      <c r="O27" s="68" t="s">
        <v>164</v>
      </c>
      <c r="P27" s="70">
        <f ca="1" t="shared" si="8"/>
        <v>4.37385619609335</v>
      </c>
      <c r="Q27" s="17" t="s">
        <v>28</v>
      </c>
      <c r="R27" s="17" t="s">
        <v>83</v>
      </c>
      <c r="S27" s="17" t="s">
        <v>41</v>
      </c>
      <c r="T27" s="19">
        <v>41090</v>
      </c>
      <c r="U27" s="20"/>
      <c r="V27" s="17" t="s">
        <v>85</v>
      </c>
    </row>
    <row r="28" s="5" customFormat="1" ht="15" customHeight="1" spans="1:22">
      <c r="A28" s="14">
        <f t="shared" si="4"/>
        <v>27</v>
      </c>
      <c r="B28" s="15">
        <v>307</v>
      </c>
      <c r="C28" s="16" t="s">
        <v>126</v>
      </c>
      <c r="D28" s="16" t="s">
        <v>165</v>
      </c>
      <c r="E28" s="17">
        <v>4292</v>
      </c>
      <c r="F28" s="34" t="s">
        <v>152</v>
      </c>
      <c r="G28" s="21" t="str">
        <f t="shared" ref="G28:G32" si="13">IF(L28="","",CHOOSE(MOD(IF(LEN(L28)=15,RIGHT(L28,1),IF(LEN(L28)=18,MID(L28,17,1),"")),2)+1,"女","男"))</f>
        <v>女</v>
      </c>
      <c r="H28" s="22">
        <f t="shared" si="12"/>
        <v>23421</v>
      </c>
      <c r="I28" s="14" t="s">
        <v>25</v>
      </c>
      <c r="J28" s="14">
        <f ca="1" t="shared" si="10"/>
        <v>52</v>
      </c>
      <c r="K28" s="14" t="s">
        <v>26</v>
      </c>
      <c r="L28" s="156" t="s">
        <v>166</v>
      </c>
      <c r="M28" s="72">
        <v>13558799209</v>
      </c>
      <c r="N28" s="22" t="s">
        <v>167</v>
      </c>
      <c r="O28" s="22">
        <v>37919</v>
      </c>
      <c r="P28" s="70">
        <f ca="1" t="shared" si="8"/>
        <v>13.0861849632166</v>
      </c>
      <c r="Q28" s="21" t="s">
        <v>47</v>
      </c>
      <c r="R28" s="21" t="s">
        <v>168</v>
      </c>
      <c r="S28" s="21" t="s">
        <v>169</v>
      </c>
      <c r="T28" s="22" t="s">
        <v>170</v>
      </c>
      <c r="U28" s="20"/>
      <c r="V28" s="17"/>
    </row>
    <row r="29" s="1" customFormat="1" ht="15" customHeight="1" spans="1:22">
      <c r="A29" s="14">
        <f t="shared" si="4"/>
        <v>28</v>
      </c>
      <c r="B29" s="15">
        <v>307</v>
      </c>
      <c r="C29" s="16" t="s">
        <v>126</v>
      </c>
      <c r="D29" s="16" t="s">
        <v>171</v>
      </c>
      <c r="E29" s="17">
        <v>4449</v>
      </c>
      <c r="F29" s="21" t="s">
        <v>76</v>
      </c>
      <c r="G29" s="21" t="str">
        <f t="shared" si="13"/>
        <v>男</v>
      </c>
      <c r="H29" s="22">
        <f t="shared" si="12"/>
        <v>31052</v>
      </c>
      <c r="I29" s="14" t="s">
        <v>25</v>
      </c>
      <c r="J29" s="14">
        <f ca="1" t="shared" si="10"/>
        <v>31</v>
      </c>
      <c r="K29" s="14" t="s">
        <v>26</v>
      </c>
      <c r="L29" s="156" t="s">
        <v>172</v>
      </c>
      <c r="M29" s="14">
        <v>15882395671</v>
      </c>
      <c r="N29" s="22"/>
      <c r="O29" s="22">
        <v>40315</v>
      </c>
      <c r="P29" s="70">
        <f ca="1" t="shared" si="8"/>
        <v>6.5218014015728</v>
      </c>
      <c r="Q29" s="14" t="s">
        <v>55</v>
      </c>
      <c r="R29" s="14" t="s">
        <v>83</v>
      </c>
      <c r="S29" s="14" t="s">
        <v>173</v>
      </c>
      <c r="T29" s="71" t="s">
        <v>174</v>
      </c>
      <c r="U29" s="20"/>
      <c r="V29" s="17"/>
    </row>
    <row r="30" s="1" customFormat="1" ht="15" customHeight="1" spans="1:22">
      <c r="A30" s="14">
        <f t="shared" si="4"/>
        <v>29</v>
      </c>
      <c r="B30" s="15">
        <v>307</v>
      </c>
      <c r="C30" s="16" t="s">
        <v>126</v>
      </c>
      <c r="D30" s="16" t="s">
        <v>175</v>
      </c>
      <c r="E30" s="17">
        <v>8022</v>
      </c>
      <c r="F30" s="34" t="s">
        <v>76</v>
      </c>
      <c r="G30" s="44" t="str">
        <f t="shared" si="13"/>
        <v>女</v>
      </c>
      <c r="H30" s="22">
        <f t="shared" si="12"/>
        <v>33102</v>
      </c>
      <c r="I30" s="14" t="s">
        <v>25</v>
      </c>
      <c r="J30" s="14">
        <f ca="1" t="shared" si="10"/>
        <v>26</v>
      </c>
      <c r="K30" s="81" t="s">
        <v>69</v>
      </c>
      <c r="L30" s="82" t="s">
        <v>176</v>
      </c>
      <c r="M30" s="81" t="s">
        <v>177</v>
      </c>
      <c r="N30" s="68"/>
      <c r="O30" s="68" t="s">
        <v>178</v>
      </c>
      <c r="P30" s="70">
        <f ca="1" t="shared" si="8"/>
        <v>3.74919866184678</v>
      </c>
      <c r="Q30" s="94" t="s">
        <v>47</v>
      </c>
      <c r="R30" s="94" t="s">
        <v>154</v>
      </c>
      <c r="S30" s="94" t="s">
        <v>179</v>
      </c>
      <c r="T30" s="19">
        <v>41456</v>
      </c>
      <c r="U30" s="20"/>
      <c r="V30" s="17"/>
    </row>
    <row r="31" s="1" customFormat="1" ht="15" customHeight="1" spans="1:22">
      <c r="A31" s="14">
        <f t="shared" si="4"/>
        <v>30</v>
      </c>
      <c r="B31" s="15">
        <v>307</v>
      </c>
      <c r="C31" s="16" t="s">
        <v>126</v>
      </c>
      <c r="D31" s="16" t="s">
        <v>180</v>
      </c>
      <c r="E31" s="17">
        <v>8592</v>
      </c>
      <c r="F31" s="45" t="s">
        <v>76</v>
      </c>
      <c r="G31" s="17" t="str">
        <f t="shared" si="13"/>
        <v>女</v>
      </c>
      <c r="H31" s="22">
        <f t="shared" si="12"/>
        <v>32665</v>
      </c>
      <c r="I31" s="14" t="s">
        <v>25</v>
      </c>
      <c r="J31" s="14">
        <f ca="1" t="shared" si="10"/>
        <v>27</v>
      </c>
      <c r="K31" s="17" t="s">
        <v>69</v>
      </c>
      <c r="L31" s="68" t="s">
        <v>181</v>
      </c>
      <c r="M31" s="17">
        <v>13689067754</v>
      </c>
      <c r="N31" s="68"/>
      <c r="O31" s="68" t="s">
        <v>182</v>
      </c>
      <c r="P31" s="70">
        <f ca="1" t="shared" si="8"/>
        <v>3.26700688102486</v>
      </c>
      <c r="Q31" s="17" t="s">
        <v>28</v>
      </c>
      <c r="R31" s="17" t="s">
        <v>83</v>
      </c>
      <c r="S31" s="17" t="s">
        <v>84</v>
      </c>
      <c r="T31" s="19">
        <v>40360</v>
      </c>
      <c r="U31" s="16"/>
      <c r="V31" s="17"/>
    </row>
    <row r="32" s="1" customFormat="1" ht="15" customHeight="1" spans="1:22">
      <c r="A32" s="14">
        <f t="shared" si="4"/>
        <v>31</v>
      </c>
      <c r="B32" s="15">
        <v>307</v>
      </c>
      <c r="C32" s="15" t="s">
        <v>126</v>
      </c>
      <c r="D32" s="16" t="s">
        <v>183</v>
      </c>
      <c r="E32" s="17">
        <v>8959</v>
      </c>
      <c r="F32" s="46" t="s">
        <v>76</v>
      </c>
      <c r="G32" s="17" t="str">
        <f t="shared" si="13"/>
        <v>女</v>
      </c>
      <c r="H32" s="19">
        <f t="shared" si="12"/>
        <v>33109</v>
      </c>
      <c r="I32" s="17" t="s">
        <v>25</v>
      </c>
      <c r="J32" s="14">
        <f ca="1" t="shared" si="10"/>
        <v>26</v>
      </c>
      <c r="K32" s="17" t="s">
        <v>69</v>
      </c>
      <c r="L32" s="68" t="s">
        <v>184</v>
      </c>
      <c r="M32" s="17" t="s">
        <v>185</v>
      </c>
      <c r="N32" s="19">
        <v>41689</v>
      </c>
      <c r="O32" s="19">
        <v>41821</v>
      </c>
      <c r="P32" s="70">
        <f ca="1" t="shared" si="8"/>
        <v>2.39577400431253</v>
      </c>
      <c r="Q32" s="17" t="s">
        <v>55</v>
      </c>
      <c r="R32" s="17" t="s">
        <v>186</v>
      </c>
      <c r="S32" s="17" t="s">
        <v>41</v>
      </c>
      <c r="T32" s="19">
        <v>41821</v>
      </c>
      <c r="U32" s="16"/>
      <c r="V32" s="17"/>
    </row>
    <row r="33" s="2" customFormat="1" ht="15" customHeight="1" spans="1:22">
      <c r="A33" s="14">
        <f t="shared" si="4"/>
        <v>32</v>
      </c>
      <c r="B33" s="15">
        <v>307</v>
      </c>
      <c r="C33" s="15" t="s">
        <v>126</v>
      </c>
      <c r="D33" s="15" t="s">
        <v>187</v>
      </c>
      <c r="E33" s="36">
        <v>9563</v>
      </c>
      <c r="F33" s="46" t="s">
        <v>76</v>
      </c>
      <c r="G33" s="36" t="s">
        <v>77</v>
      </c>
      <c r="H33" s="39">
        <v>26190</v>
      </c>
      <c r="I33" s="29" t="s">
        <v>25</v>
      </c>
      <c r="J33" s="14">
        <f ca="1" t="shared" si="10"/>
        <v>45</v>
      </c>
      <c r="K33" s="36" t="s">
        <v>26</v>
      </c>
      <c r="L33" s="77" t="s">
        <v>188</v>
      </c>
      <c r="M33" s="36">
        <v>13668288885</v>
      </c>
      <c r="N33" s="77"/>
      <c r="O33" s="77" t="s">
        <v>189</v>
      </c>
      <c r="P33" s="70">
        <f ca="1" t="shared" si="8"/>
        <v>2.18481510020294</v>
      </c>
      <c r="Q33" s="36" t="s">
        <v>190</v>
      </c>
      <c r="R33" s="36" t="s">
        <v>191</v>
      </c>
      <c r="S33" s="36" t="s">
        <v>192</v>
      </c>
      <c r="T33" s="92">
        <v>33060</v>
      </c>
      <c r="U33" s="15"/>
      <c r="V33" s="36"/>
    </row>
    <row r="34" s="2" customFormat="1" ht="15" customHeight="1" spans="1:22">
      <c r="A34" s="14">
        <f t="shared" si="4"/>
        <v>33</v>
      </c>
      <c r="B34" s="16">
        <v>307</v>
      </c>
      <c r="C34" s="16" t="s">
        <v>126</v>
      </c>
      <c r="D34" s="16" t="s">
        <v>193</v>
      </c>
      <c r="E34" s="17">
        <v>9669</v>
      </c>
      <c r="F34" s="46" t="s">
        <v>76</v>
      </c>
      <c r="G34" s="17" t="str">
        <f t="shared" ref="G34:G37" si="14">IF(L34="","",CHOOSE(MOD(IF(LEN(L34)=15,RIGHT(L34,1),IF(LEN(L34)=18,MID(L34,17,1),"")),2)+1,"女","男"))</f>
        <v>女</v>
      </c>
      <c r="H34" s="19">
        <f t="shared" ref="H34:H37" si="15">IF(LEN(L34)=15,DATE("19"&amp;MID(L34,7,2),MID(L34,9,2),MID(L34,11,2)),IF(LEN(L34)=18,DATE(MID(L34,7,4),MID(L34,11,2),MID(L34,13,2)),""))</f>
        <v>27048</v>
      </c>
      <c r="I34" s="17" t="s">
        <v>25</v>
      </c>
      <c r="J34" s="14">
        <f ca="1" t="shared" si="10"/>
        <v>42</v>
      </c>
      <c r="K34" s="17" t="s">
        <v>26</v>
      </c>
      <c r="L34" s="68" t="s">
        <v>194</v>
      </c>
      <c r="M34" s="17" t="s">
        <v>195</v>
      </c>
      <c r="N34" s="68"/>
      <c r="O34" s="68" t="s">
        <v>196</v>
      </c>
      <c r="P34" s="70">
        <f ca="1" t="shared" si="8"/>
        <v>1.86152742897006</v>
      </c>
      <c r="Q34" s="17" t="s">
        <v>115</v>
      </c>
      <c r="R34" s="17"/>
      <c r="S34" s="17" t="s">
        <v>197</v>
      </c>
      <c r="T34" s="75">
        <v>33765</v>
      </c>
      <c r="U34" s="16"/>
      <c r="V34" s="17"/>
    </row>
    <row r="35" s="1" customFormat="1" ht="15" customHeight="1" spans="1:22">
      <c r="A35" s="14">
        <f t="shared" si="4"/>
        <v>34</v>
      </c>
      <c r="B35" s="15">
        <v>307</v>
      </c>
      <c r="C35" s="15" t="s">
        <v>126</v>
      </c>
      <c r="D35" s="20" t="s">
        <v>198</v>
      </c>
      <c r="E35" s="14">
        <v>5880</v>
      </c>
      <c r="F35" s="21" t="s">
        <v>76</v>
      </c>
      <c r="G35" s="17" t="str">
        <f t="shared" si="14"/>
        <v>男</v>
      </c>
      <c r="H35" s="22">
        <f t="shared" si="15"/>
        <v>30484</v>
      </c>
      <c r="I35" s="14" t="s">
        <v>25</v>
      </c>
      <c r="J35" s="14">
        <f ca="1" t="shared" si="10"/>
        <v>33</v>
      </c>
      <c r="K35" s="17" t="s">
        <v>26</v>
      </c>
      <c r="L35" s="68" t="s">
        <v>199</v>
      </c>
      <c r="M35" s="17">
        <v>13880114069</v>
      </c>
      <c r="N35" s="17"/>
      <c r="O35" s="68" t="s">
        <v>200</v>
      </c>
      <c r="P35" s="70">
        <f ca="1" t="shared" si="8"/>
        <v>5.61769181253171</v>
      </c>
      <c r="Q35" s="17" t="s">
        <v>28</v>
      </c>
      <c r="R35" s="17" t="s">
        <v>201</v>
      </c>
      <c r="S35" s="17" t="s">
        <v>202</v>
      </c>
      <c r="T35" s="68" t="s">
        <v>203</v>
      </c>
      <c r="U35" s="16"/>
      <c r="V35" s="17"/>
    </row>
    <row r="36" s="2" customFormat="1" ht="15" customHeight="1" spans="1:22">
      <c r="A36" s="14">
        <f t="shared" si="4"/>
        <v>35</v>
      </c>
      <c r="B36" s="16">
        <v>307</v>
      </c>
      <c r="C36" s="24" t="s">
        <v>126</v>
      </c>
      <c r="D36" s="24" t="s">
        <v>204</v>
      </c>
      <c r="E36" s="25">
        <v>9962</v>
      </c>
      <c r="F36" s="17" t="s">
        <v>76</v>
      </c>
      <c r="G36" s="25" t="s">
        <v>77</v>
      </c>
      <c r="H36" s="26">
        <v>34313</v>
      </c>
      <c r="I36" s="25" t="s">
        <v>25</v>
      </c>
      <c r="J36" s="14">
        <f ca="1" t="shared" si="10"/>
        <v>23</v>
      </c>
      <c r="K36" s="25" t="s">
        <v>69</v>
      </c>
      <c r="L36" s="73" t="s">
        <v>205</v>
      </c>
      <c r="M36" s="25">
        <v>15183379146</v>
      </c>
      <c r="N36" s="73"/>
      <c r="O36" s="26">
        <v>42185</v>
      </c>
      <c r="P36" s="70">
        <f ca="1" t="shared" si="8"/>
        <v>1.39851373033993</v>
      </c>
      <c r="Q36" s="25" t="s">
        <v>47</v>
      </c>
      <c r="R36" s="25" t="s">
        <v>206</v>
      </c>
      <c r="S36" s="25" t="s">
        <v>73</v>
      </c>
      <c r="T36" s="26">
        <v>42175</v>
      </c>
      <c r="U36" s="24"/>
      <c r="V36" s="25" t="s">
        <v>85</v>
      </c>
    </row>
    <row r="37" s="1" customFormat="1" ht="15" customHeight="1" spans="1:22">
      <c r="A37" s="14">
        <f t="shared" si="4"/>
        <v>36</v>
      </c>
      <c r="B37" s="15">
        <v>307</v>
      </c>
      <c r="C37" s="15" t="s">
        <v>126</v>
      </c>
      <c r="D37" s="16" t="s">
        <v>207</v>
      </c>
      <c r="E37" s="17">
        <v>9679</v>
      </c>
      <c r="F37" s="18" t="s">
        <v>76</v>
      </c>
      <c r="G37" s="17" t="str">
        <f t="shared" si="14"/>
        <v>女</v>
      </c>
      <c r="H37" s="19">
        <f t="shared" si="15"/>
        <v>35246</v>
      </c>
      <c r="I37" s="17" t="s">
        <v>25</v>
      </c>
      <c r="J37" s="17">
        <f ca="1" t="shared" si="10"/>
        <v>20</v>
      </c>
      <c r="K37" s="17" t="s">
        <v>69</v>
      </c>
      <c r="L37" s="68" t="s">
        <v>208</v>
      </c>
      <c r="M37" s="17">
        <v>15983384980</v>
      </c>
      <c r="N37" s="19">
        <v>42023</v>
      </c>
      <c r="O37" s="19">
        <v>42175</v>
      </c>
      <c r="P37" s="70">
        <f ca="1" t="shared" si="8"/>
        <v>1.4259109906139</v>
      </c>
      <c r="Q37" s="17" t="s">
        <v>47</v>
      </c>
      <c r="R37" s="17" t="s">
        <v>73</v>
      </c>
      <c r="S37" s="17" t="s">
        <v>206</v>
      </c>
      <c r="T37" s="19">
        <v>42186</v>
      </c>
      <c r="U37" s="16"/>
      <c r="V37" s="17" t="s">
        <v>85</v>
      </c>
    </row>
    <row r="38" s="6" customFormat="1" ht="15" customHeight="1" spans="1:22">
      <c r="A38" s="14">
        <f t="shared" si="4"/>
        <v>37</v>
      </c>
      <c r="B38" s="16">
        <v>307</v>
      </c>
      <c r="C38" s="16" t="s">
        <v>126</v>
      </c>
      <c r="D38" s="47" t="s">
        <v>209</v>
      </c>
      <c r="E38" s="25">
        <v>10465</v>
      </c>
      <c r="F38" s="18" t="s">
        <v>76</v>
      </c>
      <c r="G38" s="48" t="s">
        <v>77</v>
      </c>
      <c r="H38" s="49">
        <v>34014</v>
      </c>
      <c r="I38" s="83" t="s">
        <v>25</v>
      </c>
      <c r="J38" s="84">
        <v>22</v>
      </c>
      <c r="K38" s="85" t="s">
        <v>69</v>
      </c>
      <c r="L38" s="73" t="s">
        <v>210</v>
      </c>
      <c r="M38" s="84">
        <v>15283341206</v>
      </c>
      <c r="N38" s="26">
        <v>42388</v>
      </c>
      <c r="O38" s="26">
        <v>42552</v>
      </c>
      <c r="P38" s="86">
        <f ca="1" t="shared" si="8"/>
        <v>0.393034278285133</v>
      </c>
      <c r="Q38" s="84" t="s">
        <v>47</v>
      </c>
      <c r="R38" s="84" t="s">
        <v>206</v>
      </c>
      <c r="S38" s="84" t="s">
        <v>211</v>
      </c>
      <c r="T38" s="95">
        <v>42552</v>
      </c>
      <c r="U38" s="25"/>
      <c r="V38" s="25"/>
    </row>
    <row r="39" s="1" customFormat="1" ht="17.1" customHeight="1" spans="1:22">
      <c r="A39" s="14">
        <f t="shared" si="4"/>
        <v>38</v>
      </c>
      <c r="B39" s="15">
        <v>307</v>
      </c>
      <c r="C39" s="15" t="s">
        <v>126</v>
      </c>
      <c r="D39" s="50" t="s">
        <v>212</v>
      </c>
      <c r="E39" s="51">
        <v>10756</v>
      </c>
      <c r="F39" s="51" t="s">
        <v>213</v>
      </c>
      <c r="G39" s="51" t="s">
        <v>140</v>
      </c>
      <c r="H39" s="52">
        <v>35754</v>
      </c>
      <c r="I39" s="51" t="s">
        <v>25</v>
      </c>
      <c r="J39" s="51">
        <v>18</v>
      </c>
      <c r="K39" s="51" t="s">
        <v>69</v>
      </c>
      <c r="L39" s="87" t="s">
        <v>214</v>
      </c>
      <c r="M39" s="51">
        <v>18215575992</v>
      </c>
      <c r="N39" s="52">
        <v>42555</v>
      </c>
      <c r="O39" s="51"/>
      <c r="P39" s="51"/>
      <c r="Q39" s="51" t="s">
        <v>47</v>
      </c>
      <c r="R39" s="51" t="s">
        <v>100</v>
      </c>
      <c r="S39" s="51" t="s">
        <v>215</v>
      </c>
      <c r="T39" s="52">
        <v>42917</v>
      </c>
      <c r="U39" s="51"/>
      <c r="V39" s="25"/>
    </row>
    <row r="40" s="2" customFormat="1" ht="15" customHeight="1" spans="1:22">
      <c r="A40" s="14">
        <f t="shared" si="4"/>
        <v>39</v>
      </c>
      <c r="B40" s="24">
        <v>308</v>
      </c>
      <c r="C40" s="23" t="s">
        <v>216</v>
      </c>
      <c r="D40" s="16" t="s">
        <v>217</v>
      </c>
      <c r="E40" s="17">
        <v>9140</v>
      </c>
      <c r="F40" s="53" t="s">
        <v>68</v>
      </c>
      <c r="G40" s="17" t="str">
        <f t="shared" ref="G40:G43" si="16">IF(L40="","",CHOOSE(MOD(IF(LEN(L40)=15,RIGHT(L40,1),IF(LEN(L40)=18,MID(L40,17,1),"")),2)+1,"女","男"))</f>
        <v>女</v>
      </c>
      <c r="H40" s="19">
        <f t="shared" ref="H40:H43" si="17">IF(LEN(L40)=15,DATE("19"&amp;MID(L40,7,2),MID(L40,9,2),MID(L40,11,2)),IF(LEN(L40)=18,DATE(MID(L40,7,4),MID(L40,11,2),MID(L40,13,2)),""))</f>
        <v>29380</v>
      </c>
      <c r="I40" s="17" t="s">
        <v>25</v>
      </c>
      <c r="J40" s="17">
        <f ca="1" t="shared" ref="J40:J43" si="18">YEAR(TODAY())-IF(LEN(L40)=15,"19"&amp;MID(L40,7,2),MID(L40,7,4))</f>
        <v>36</v>
      </c>
      <c r="K40" s="17" t="s">
        <v>26</v>
      </c>
      <c r="L40" s="68" t="s">
        <v>218</v>
      </c>
      <c r="M40" s="17" t="s">
        <v>219</v>
      </c>
      <c r="N40" s="68"/>
      <c r="O40" s="75">
        <v>41760</v>
      </c>
      <c r="P40" s="70">
        <f ca="1" t="shared" ref="P40:P43" si="19">(NOW()-O40)/365</f>
        <v>2.56289729198376</v>
      </c>
      <c r="Q40" s="17" t="s">
        <v>47</v>
      </c>
      <c r="R40" s="17" t="s">
        <v>79</v>
      </c>
      <c r="S40" s="17" t="s">
        <v>220</v>
      </c>
      <c r="T40" s="19">
        <v>36717</v>
      </c>
      <c r="U40" s="16" t="s">
        <v>131</v>
      </c>
      <c r="V40" s="17"/>
    </row>
    <row r="41" s="1" customFormat="1" ht="15" customHeight="1" spans="1:22">
      <c r="A41" s="14">
        <f t="shared" si="4"/>
        <v>40</v>
      </c>
      <c r="B41" s="24">
        <v>308</v>
      </c>
      <c r="C41" s="24" t="s">
        <v>216</v>
      </c>
      <c r="D41" s="24" t="s">
        <v>221</v>
      </c>
      <c r="E41" s="25">
        <v>9967</v>
      </c>
      <c r="F41" s="25" t="s">
        <v>76</v>
      </c>
      <c r="G41" s="25" t="s">
        <v>77</v>
      </c>
      <c r="H41" s="26">
        <v>34432</v>
      </c>
      <c r="I41" s="25" t="s">
        <v>25</v>
      </c>
      <c r="J41" s="17">
        <f ca="1" t="shared" si="18"/>
        <v>22</v>
      </c>
      <c r="K41" s="25" t="s">
        <v>69</v>
      </c>
      <c r="L41" s="73" t="s">
        <v>222</v>
      </c>
      <c r="M41" s="25">
        <v>13568846426</v>
      </c>
      <c r="N41" s="73"/>
      <c r="O41" s="26">
        <v>42187</v>
      </c>
      <c r="P41" s="70">
        <f ca="1" t="shared" si="19"/>
        <v>1.39303427828513</v>
      </c>
      <c r="Q41" s="25" t="s">
        <v>47</v>
      </c>
      <c r="R41" s="25" t="s">
        <v>29</v>
      </c>
      <c r="S41" s="25" t="s">
        <v>223</v>
      </c>
      <c r="T41" s="26">
        <v>42186</v>
      </c>
      <c r="U41" s="24"/>
      <c r="V41" s="25"/>
    </row>
    <row r="42" s="1" customFormat="1" ht="15" customHeight="1" spans="1:22">
      <c r="A42" s="14">
        <f t="shared" si="4"/>
        <v>41</v>
      </c>
      <c r="B42" s="15">
        <v>308</v>
      </c>
      <c r="C42" s="54" t="s">
        <v>216</v>
      </c>
      <c r="D42" s="16" t="s">
        <v>224</v>
      </c>
      <c r="E42" s="17">
        <v>9200</v>
      </c>
      <c r="F42" s="18" t="s">
        <v>76</v>
      </c>
      <c r="G42" s="17" t="str">
        <f t="shared" si="16"/>
        <v>女</v>
      </c>
      <c r="H42" s="19">
        <f t="shared" si="17"/>
        <v>34352</v>
      </c>
      <c r="I42" s="17" t="s">
        <v>25</v>
      </c>
      <c r="J42" s="17">
        <f ca="1" t="shared" si="18"/>
        <v>22</v>
      </c>
      <c r="K42" s="17" t="s">
        <v>69</v>
      </c>
      <c r="L42" s="68" t="s">
        <v>225</v>
      </c>
      <c r="M42" s="17">
        <v>15208337948</v>
      </c>
      <c r="N42" s="19">
        <v>41768</v>
      </c>
      <c r="O42" s="19">
        <v>42175</v>
      </c>
      <c r="P42" s="70">
        <f ca="1" t="shared" si="19"/>
        <v>1.4259109906139</v>
      </c>
      <c r="Q42" s="17" t="s">
        <v>47</v>
      </c>
      <c r="R42" s="17" t="s">
        <v>100</v>
      </c>
      <c r="S42" s="17" t="s">
        <v>160</v>
      </c>
      <c r="T42" s="19">
        <v>42186</v>
      </c>
      <c r="U42" s="16"/>
      <c r="V42" s="17"/>
    </row>
    <row r="43" s="1" customFormat="1" ht="15" customHeight="1" spans="1:22">
      <c r="A43" s="14">
        <f t="shared" si="4"/>
        <v>42</v>
      </c>
      <c r="B43" s="15">
        <v>308</v>
      </c>
      <c r="C43" s="54" t="s">
        <v>216</v>
      </c>
      <c r="D43" s="16" t="s">
        <v>226</v>
      </c>
      <c r="E43" s="17">
        <v>9190</v>
      </c>
      <c r="F43" s="18" t="s">
        <v>76</v>
      </c>
      <c r="G43" s="17" t="str">
        <f t="shared" si="16"/>
        <v>女</v>
      </c>
      <c r="H43" s="19">
        <f t="shared" si="17"/>
        <v>35474</v>
      </c>
      <c r="I43" s="17" t="s">
        <v>25</v>
      </c>
      <c r="J43" s="17">
        <f ca="1" t="shared" si="18"/>
        <v>19</v>
      </c>
      <c r="K43" s="17" t="s">
        <v>69</v>
      </c>
      <c r="L43" s="68" t="s">
        <v>227</v>
      </c>
      <c r="M43" s="17">
        <v>15208352049</v>
      </c>
      <c r="N43" s="19">
        <v>41768</v>
      </c>
      <c r="O43" s="19">
        <v>42175</v>
      </c>
      <c r="P43" s="70">
        <f ca="1" t="shared" si="19"/>
        <v>1.4259109906139</v>
      </c>
      <c r="Q43" s="17" t="s">
        <v>47</v>
      </c>
      <c r="R43" s="17" t="s">
        <v>100</v>
      </c>
      <c r="S43" s="17" t="s">
        <v>160</v>
      </c>
      <c r="T43" s="19">
        <v>42186</v>
      </c>
      <c r="U43" s="16"/>
      <c r="V43" s="17" t="s">
        <v>74</v>
      </c>
    </row>
    <row r="44" s="1" customFormat="1" ht="17.1" customHeight="1" spans="1:22">
      <c r="A44" s="14">
        <f t="shared" si="4"/>
        <v>43</v>
      </c>
      <c r="B44" s="15">
        <v>308</v>
      </c>
      <c r="C44" s="54" t="s">
        <v>216</v>
      </c>
      <c r="D44" s="50" t="s">
        <v>228</v>
      </c>
      <c r="E44" s="51">
        <v>10744</v>
      </c>
      <c r="F44" s="51" t="s">
        <v>213</v>
      </c>
      <c r="G44" s="51" t="s">
        <v>77</v>
      </c>
      <c r="H44" s="52">
        <v>35875</v>
      </c>
      <c r="I44" s="51" t="s">
        <v>25</v>
      </c>
      <c r="J44" s="51">
        <v>18</v>
      </c>
      <c r="K44" s="51" t="s">
        <v>69</v>
      </c>
      <c r="L44" s="87" t="s">
        <v>229</v>
      </c>
      <c r="M44" s="51">
        <v>18284591125</v>
      </c>
      <c r="N44" s="52">
        <v>42555</v>
      </c>
      <c r="O44" s="51"/>
      <c r="P44" s="51"/>
      <c r="Q44" s="51" t="s">
        <v>47</v>
      </c>
      <c r="R44" s="51" t="s">
        <v>100</v>
      </c>
      <c r="S44" s="51" t="s">
        <v>215</v>
      </c>
      <c r="T44" s="52">
        <v>42917</v>
      </c>
      <c r="U44" s="51"/>
      <c r="V44" s="25"/>
    </row>
    <row r="45" s="1" customFormat="1" ht="12.75" spans="1:245">
      <c r="A45" s="14">
        <f t="shared" si="4"/>
        <v>44</v>
      </c>
      <c r="B45" s="15">
        <v>308</v>
      </c>
      <c r="C45" s="54" t="s">
        <v>216</v>
      </c>
      <c r="D45" s="55" t="s">
        <v>230</v>
      </c>
      <c r="E45" s="56">
        <v>10848</v>
      </c>
      <c r="F45" s="30" t="s">
        <v>231</v>
      </c>
      <c r="G45" s="55" t="s">
        <v>77</v>
      </c>
      <c r="H45" s="57">
        <v>34885</v>
      </c>
      <c r="I45" s="55" t="s">
        <v>25</v>
      </c>
      <c r="J45" s="56">
        <v>21</v>
      </c>
      <c r="K45" s="55" t="s">
        <v>69</v>
      </c>
      <c r="L45" s="158" t="s">
        <v>232</v>
      </c>
      <c r="M45" s="56">
        <v>13689032536</v>
      </c>
      <c r="N45" s="56"/>
      <c r="O45" s="57">
        <v>42672</v>
      </c>
      <c r="P45" s="56"/>
      <c r="Q45" s="55" t="s">
        <v>28</v>
      </c>
      <c r="R45" s="55" t="s">
        <v>233</v>
      </c>
      <c r="S45" s="55" t="s">
        <v>234</v>
      </c>
      <c r="T45" s="57">
        <v>42545</v>
      </c>
      <c r="U45" s="56"/>
      <c r="V45" s="56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</row>
    <row r="46" s="1" customFormat="1" ht="15" customHeight="1" spans="1:22">
      <c r="A46" s="14">
        <f t="shared" si="4"/>
        <v>45</v>
      </c>
      <c r="B46" s="15">
        <v>311</v>
      </c>
      <c r="C46" s="23" t="s">
        <v>235</v>
      </c>
      <c r="D46" s="20" t="s">
        <v>236</v>
      </c>
      <c r="E46" s="17">
        <v>4093</v>
      </c>
      <c r="F46" s="21" t="s">
        <v>68</v>
      </c>
      <c r="G46" s="21" t="str">
        <f t="shared" ref="G46:G49" si="20">IF(L46="","",CHOOSE(MOD(IF(LEN(L46)=15,RIGHT(L46,1),IF(LEN(L46)=18,MID(L46,17,1),"")),2)+1,"女","男"))</f>
        <v>女</v>
      </c>
      <c r="H46" s="22">
        <f t="shared" ref="H46:H49" si="21">IF(LEN(L46)=15,DATE("19"&amp;MID(L46,7,2),MID(L46,9,2),MID(L46,11,2)),IF(LEN(L46)=18,DATE(MID(L46,7,4),MID(L46,11,2),MID(L46,13,2)),""))</f>
        <v>27919</v>
      </c>
      <c r="I46" s="14" t="s">
        <v>25</v>
      </c>
      <c r="J46" s="14">
        <f ca="1" t="shared" ref="J46:J49" si="22">YEAR(TODAY())-IF(LEN(L46)=15,"19"&amp;MID(L46,7,2),MID(L46,7,4))</f>
        <v>40</v>
      </c>
      <c r="K46" s="14" t="s">
        <v>26</v>
      </c>
      <c r="L46" s="156" t="s">
        <v>237</v>
      </c>
      <c r="M46" s="72">
        <v>13408550996</v>
      </c>
      <c r="N46" s="22">
        <v>37257</v>
      </c>
      <c r="O46" s="22">
        <v>40110</v>
      </c>
      <c r="P46" s="70">
        <f ca="1" t="shared" ref="P46:P49" si="23">(NOW()-O46)/365</f>
        <v>7.08344523718924</v>
      </c>
      <c r="Q46" s="21" t="s">
        <v>47</v>
      </c>
      <c r="R46" s="21" t="s">
        <v>48</v>
      </c>
      <c r="S46" s="21" t="s">
        <v>238</v>
      </c>
      <c r="T46" s="22">
        <v>34881</v>
      </c>
      <c r="U46" s="20"/>
      <c r="V46" s="17" t="s">
        <v>42</v>
      </c>
    </row>
    <row r="47" s="1" customFormat="1" ht="15" customHeight="1" spans="1:22">
      <c r="A47" s="14">
        <f t="shared" si="4"/>
        <v>46</v>
      </c>
      <c r="B47" s="15">
        <v>311</v>
      </c>
      <c r="C47" s="16" t="s">
        <v>235</v>
      </c>
      <c r="D47" s="20" t="s">
        <v>239</v>
      </c>
      <c r="E47" s="17">
        <v>4302</v>
      </c>
      <c r="F47" s="21" t="s">
        <v>76</v>
      </c>
      <c r="G47" s="21" t="str">
        <f t="shared" si="20"/>
        <v>女</v>
      </c>
      <c r="H47" s="22">
        <f t="shared" si="21"/>
        <v>30903</v>
      </c>
      <c r="I47" s="14" t="s">
        <v>25</v>
      </c>
      <c r="J47" s="14">
        <f ca="1" t="shared" si="22"/>
        <v>32</v>
      </c>
      <c r="K47" s="14" t="s">
        <v>26</v>
      </c>
      <c r="L47" s="156" t="s">
        <v>240</v>
      </c>
      <c r="M47" s="14"/>
      <c r="N47" s="88">
        <v>37803</v>
      </c>
      <c r="O47" s="22">
        <v>40329</v>
      </c>
      <c r="P47" s="70">
        <f ca="1" t="shared" si="23"/>
        <v>6.48344523718924</v>
      </c>
      <c r="Q47" s="14" t="s">
        <v>47</v>
      </c>
      <c r="R47" s="14" t="s">
        <v>241</v>
      </c>
      <c r="S47" s="14" t="s">
        <v>88</v>
      </c>
      <c r="T47" s="22">
        <v>37797</v>
      </c>
      <c r="U47" s="20"/>
      <c r="V47" s="17"/>
    </row>
    <row r="48" s="2" customFormat="1" ht="15" customHeight="1" spans="1:22">
      <c r="A48" s="14">
        <f t="shared" si="4"/>
        <v>47</v>
      </c>
      <c r="B48" s="58">
        <v>329</v>
      </c>
      <c r="C48" s="59" t="s">
        <v>242</v>
      </c>
      <c r="D48" s="16" t="s">
        <v>243</v>
      </c>
      <c r="E48" s="17">
        <v>9198</v>
      </c>
      <c r="F48" s="21" t="s">
        <v>92</v>
      </c>
      <c r="G48" s="17" t="str">
        <f t="shared" si="20"/>
        <v>女</v>
      </c>
      <c r="H48" s="19">
        <f t="shared" si="21"/>
        <v>34230</v>
      </c>
      <c r="I48" s="17" t="s">
        <v>25</v>
      </c>
      <c r="J48" s="17">
        <f ca="1" t="shared" si="22"/>
        <v>23</v>
      </c>
      <c r="K48" s="17" t="s">
        <v>69</v>
      </c>
      <c r="L48" s="68" t="s">
        <v>244</v>
      </c>
      <c r="M48" s="17">
        <v>18244275570</v>
      </c>
      <c r="N48" s="19">
        <v>41768</v>
      </c>
      <c r="O48" s="19">
        <v>42175</v>
      </c>
      <c r="P48" s="70">
        <f ca="1" t="shared" si="23"/>
        <v>1.4259109906139</v>
      </c>
      <c r="Q48" s="17" t="s">
        <v>47</v>
      </c>
      <c r="R48" s="17" t="s">
        <v>100</v>
      </c>
      <c r="S48" s="17" t="s">
        <v>160</v>
      </c>
      <c r="T48" s="19">
        <v>42186</v>
      </c>
      <c r="U48" s="16"/>
      <c r="V48" s="17" t="s">
        <v>74</v>
      </c>
    </row>
    <row r="49" s="5" customFormat="1" ht="15" customHeight="1" spans="1:22">
      <c r="A49" s="14">
        <f t="shared" si="4"/>
        <v>48</v>
      </c>
      <c r="B49" s="15">
        <v>329</v>
      </c>
      <c r="C49" s="16" t="s">
        <v>242</v>
      </c>
      <c r="D49" s="16" t="s">
        <v>245</v>
      </c>
      <c r="E49" s="14">
        <v>6615</v>
      </c>
      <c r="F49" s="14" t="s">
        <v>76</v>
      </c>
      <c r="G49" s="17" t="str">
        <f t="shared" si="20"/>
        <v>男</v>
      </c>
      <c r="H49" s="22">
        <f t="shared" si="21"/>
        <v>28191</v>
      </c>
      <c r="I49" s="17" t="s">
        <v>25</v>
      </c>
      <c r="J49" s="14">
        <f ca="1" t="shared" si="22"/>
        <v>39</v>
      </c>
      <c r="K49" s="17" t="s">
        <v>26</v>
      </c>
      <c r="L49" s="68" t="s">
        <v>246</v>
      </c>
      <c r="M49" s="17" t="s">
        <v>247</v>
      </c>
      <c r="N49" s="19"/>
      <c r="O49" s="68" t="s">
        <v>248</v>
      </c>
      <c r="P49" s="70">
        <f ca="1" t="shared" si="23"/>
        <v>5.16563701801116</v>
      </c>
      <c r="Q49" s="17" t="s">
        <v>55</v>
      </c>
      <c r="R49" s="17" t="s">
        <v>83</v>
      </c>
      <c r="S49" s="17" t="s">
        <v>41</v>
      </c>
      <c r="T49" s="19">
        <v>37073</v>
      </c>
      <c r="U49" s="96" t="s">
        <v>58</v>
      </c>
      <c r="V49" s="17"/>
    </row>
    <row r="50" s="5" customFormat="1" ht="12.75" spans="1:22">
      <c r="A50" s="14">
        <f t="shared" si="4"/>
        <v>49</v>
      </c>
      <c r="B50" s="24">
        <v>329</v>
      </c>
      <c r="C50" s="24" t="s">
        <v>242</v>
      </c>
      <c r="D50" s="24" t="s">
        <v>249</v>
      </c>
      <c r="E50" s="37">
        <v>10671</v>
      </c>
      <c r="F50" s="25" t="s">
        <v>76</v>
      </c>
      <c r="G50" s="60" t="s">
        <v>77</v>
      </c>
      <c r="H50" s="38">
        <v>34220</v>
      </c>
      <c r="I50" s="25" t="s">
        <v>25</v>
      </c>
      <c r="J50" s="37">
        <v>22</v>
      </c>
      <c r="K50" s="25" t="s">
        <v>69</v>
      </c>
      <c r="L50" s="76" t="s">
        <v>250</v>
      </c>
      <c r="M50" s="37">
        <v>18328704422</v>
      </c>
      <c r="N50" s="76"/>
      <c r="O50" s="76" t="s">
        <v>251</v>
      </c>
      <c r="P50" s="76"/>
      <c r="Q50" s="25" t="s">
        <v>28</v>
      </c>
      <c r="R50" s="25" t="s">
        <v>48</v>
      </c>
      <c r="S50" s="25" t="s">
        <v>105</v>
      </c>
      <c r="T50" s="91">
        <v>42551</v>
      </c>
      <c r="U50" s="37"/>
      <c r="V50" s="37"/>
    </row>
    <row r="51" s="1" customFormat="1" ht="15" customHeight="1" spans="1:22">
      <c r="A51" s="14">
        <f t="shared" si="4"/>
        <v>50</v>
      </c>
      <c r="B51" s="15">
        <v>337</v>
      </c>
      <c r="C51" s="23" t="s">
        <v>252</v>
      </c>
      <c r="D51" s="20" t="s">
        <v>253</v>
      </c>
      <c r="E51" s="17">
        <v>4264</v>
      </c>
      <c r="F51" s="21" t="s">
        <v>68</v>
      </c>
      <c r="G51" s="21" t="str">
        <f>IF(L51="","",CHOOSE(MOD(IF(LEN(L51)=15,RIGHT(L51,1),IF(LEN(L51)=18,MID(L51,17,1),"")),2)+1,"女","男"))</f>
        <v>女</v>
      </c>
      <c r="H51" s="22">
        <f>IF(LEN(L51)=15,DATE("19"&amp;MID(L51,7,2),MID(L51,9,2),MID(L51,11,2)),IF(LEN(L51)=18,DATE(MID(L51,7,4),MID(L51,11,2),MID(L51,13,2)),""))</f>
        <v>31720</v>
      </c>
      <c r="I51" s="14" t="s">
        <v>25</v>
      </c>
      <c r="J51" s="14">
        <f ca="1" t="shared" ref="J51:J54" si="24">YEAR(TODAY())-IF(LEN(L51)=15,"19"&amp;MID(L51,7,2),MID(L51,7,4))</f>
        <v>30</v>
      </c>
      <c r="K51" s="14" t="s">
        <v>26</v>
      </c>
      <c r="L51" s="156" t="s">
        <v>254</v>
      </c>
      <c r="M51" s="72">
        <v>13666223476</v>
      </c>
      <c r="N51" s="22">
        <v>39995</v>
      </c>
      <c r="O51" s="22">
        <v>39995</v>
      </c>
      <c r="P51" s="70">
        <f ca="1" t="shared" ref="P51:P54" si="25">(NOW()-O51)/365</f>
        <v>7.39851373033993</v>
      </c>
      <c r="Q51" s="21" t="s">
        <v>28</v>
      </c>
      <c r="R51" s="21" t="s">
        <v>29</v>
      </c>
      <c r="S51" s="21" t="s">
        <v>255</v>
      </c>
      <c r="T51" s="22">
        <v>39990</v>
      </c>
      <c r="U51" s="20"/>
      <c r="V51" s="17" t="s">
        <v>256</v>
      </c>
    </row>
    <row r="52" s="1" customFormat="1" ht="15" customHeight="1" spans="1:22">
      <c r="A52" s="14">
        <f t="shared" si="4"/>
        <v>51</v>
      </c>
      <c r="B52" s="15">
        <v>337</v>
      </c>
      <c r="C52" s="16" t="s">
        <v>252</v>
      </c>
      <c r="D52" s="20" t="s">
        <v>257</v>
      </c>
      <c r="E52" s="14">
        <v>6965</v>
      </c>
      <c r="F52" s="14" t="s">
        <v>76</v>
      </c>
      <c r="G52" s="14" t="str">
        <f>IF(L52="","",CHOOSE(MOD(IF(LEN(L52)=15,RIGHT(L52,1),IF(LEN(L52)=18,MID(L52,17,1),"")),2)+1,"女","男"))</f>
        <v>女</v>
      </c>
      <c r="H52" s="22">
        <f>IF(LEN(L52)=15,DATE("19"&amp;MID(L52,7,2),MID(L52,9,2),MID(L52,11,2)),IF(LEN(L52)=18,DATE(MID(L52,7,4),MID(L52,11,2),MID(L52,13,2)),""))</f>
        <v>28181</v>
      </c>
      <c r="I52" s="14" t="s">
        <v>25</v>
      </c>
      <c r="J52" s="14">
        <f ca="1" t="shared" si="24"/>
        <v>39</v>
      </c>
      <c r="K52" s="14" t="s">
        <v>26</v>
      </c>
      <c r="L52" s="14" t="s">
        <v>258</v>
      </c>
      <c r="M52" s="14" t="s">
        <v>259</v>
      </c>
      <c r="N52" s="14"/>
      <c r="O52" s="22">
        <v>40897</v>
      </c>
      <c r="P52" s="70">
        <f ca="1" t="shared" si="25"/>
        <v>4.9272808536276</v>
      </c>
      <c r="Q52" s="14" t="s">
        <v>115</v>
      </c>
      <c r="R52" s="14"/>
      <c r="S52" s="14" t="s">
        <v>260</v>
      </c>
      <c r="T52" s="22">
        <v>35956</v>
      </c>
      <c r="U52" s="20"/>
      <c r="V52" s="17"/>
    </row>
    <row r="53" s="1" customFormat="1" ht="15" customHeight="1" spans="1:22">
      <c r="A53" s="14">
        <f t="shared" si="4"/>
        <v>52</v>
      </c>
      <c r="B53" s="15">
        <v>337</v>
      </c>
      <c r="C53" s="16" t="s">
        <v>252</v>
      </c>
      <c r="D53" s="16" t="s">
        <v>261</v>
      </c>
      <c r="E53" s="17">
        <v>4061</v>
      </c>
      <c r="F53" s="46" t="s">
        <v>76</v>
      </c>
      <c r="G53" s="17" t="s">
        <v>77</v>
      </c>
      <c r="H53" s="19">
        <v>32701</v>
      </c>
      <c r="I53" s="17" t="s">
        <v>25</v>
      </c>
      <c r="J53" s="14">
        <f ca="1" t="shared" si="24"/>
        <v>27</v>
      </c>
      <c r="K53" s="17" t="s">
        <v>26</v>
      </c>
      <c r="L53" s="68" t="s">
        <v>262</v>
      </c>
      <c r="M53" s="17">
        <v>15928173256</v>
      </c>
      <c r="N53" s="19"/>
      <c r="O53" s="19">
        <v>42072</v>
      </c>
      <c r="P53" s="70">
        <f ca="1" t="shared" si="25"/>
        <v>1.70810277143582</v>
      </c>
      <c r="Q53" s="17" t="s">
        <v>28</v>
      </c>
      <c r="R53" s="17" t="s">
        <v>64</v>
      </c>
      <c r="S53" s="17" t="s">
        <v>263</v>
      </c>
      <c r="T53" s="19">
        <v>40360</v>
      </c>
      <c r="U53" s="16"/>
      <c r="V53" s="17" t="s">
        <v>85</v>
      </c>
    </row>
    <row r="54" s="1" customFormat="1" ht="15" customHeight="1" spans="1:22">
      <c r="A54" s="14">
        <f t="shared" si="4"/>
        <v>53</v>
      </c>
      <c r="B54" s="15">
        <v>337</v>
      </c>
      <c r="C54" s="16" t="s">
        <v>252</v>
      </c>
      <c r="D54" s="16" t="s">
        <v>264</v>
      </c>
      <c r="E54" s="61">
        <v>9840</v>
      </c>
      <c r="F54" s="18" t="s">
        <v>76</v>
      </c>
      <c r="G54" s="18" t="s">
        <v>77</v>
      </c>
      <c r="H54" s="19">
        <v>35829</v>
      </c>
      <c r="I54" s="17" t="s">
        <v>25</v>
      </c>
      <c r="J54" s="17">
        <f ca="1" t="shared" si="24"/>
        <v>18</v>
      </c>
      <c r="K54" s="17" t="s">
        <v>69</v>
      </c>
      <c r="L54" s="55" t="s">
        <v>265</v>
      </c>
      <c r="M54" s="55" t="s">
        <v>266</v>
      </c>
      <c r="N54" s="19">
        <v>42122</v>
      </c>
      <c r="O54" s="17"/>
      <c r="P54" s="86">
        <f ca="1" t="shared" si="25"/>
        <v>116.973856196093</v>
      </c>
      <c r="Q54" s="18" t="s">
        <v>47</v>
      </c>
      <c r="R54" s="17" t="s">
        <v>267</v>
      </c>
      <c r="S54" s="18" t="s">
        <v>268</v>
      </c>
      <c r="T54" s="19">
        <v>42552</v>
      </c>
      <c r="U54" s="16"/>
      <c r="V54" s="17"/>
    </row>
    <row r="55" s="5" customFormat="1" ht="12.75" spans="1:22">
      <c r="A55" s="14">
        <f t="shared" si="4"/>
        <v>54</v>
      </c>
      <c r="B55" s="16">
        <v>337</v>
      </c>
      <c r="C55" s="16" t="s">
        <v>252</v>
      </c>
      <c r="D55" s="24" t="s">
        <v>269</v>
      </c>
      <c r="E55" s="37">
        <v>10663</v>
      </c>
      <c r="F55" s="18" t="s">
        <v>76</v>
      </c>
      <c r="G55" s="25" t="s">
        <v>77</v>
      </c>
      <c r="H55" s="38">
        <v>36263</v>
      </c>
      <c r="I55" s="25" t="s">
        <v>25</v>
      </c>
      <c r="J55" s="37">
        <v>18</v>
      </c>
      <c r="K55" s="25" t="s">
        <v>69</v>
      </c>
      <c r="L55" s="76" t="s">
        <v>270</v>
      </c>
      <c r="M55" s="37">
        <v>15756361344</v>
      </c>
      <c r="N55" s="76"/>
      <c r="O55" s="76" t="s">
        <v>271</v>
      </c>
      <c r="P55" s="76"/>
      <c r="Q55" s="25" t="s">
        <v>47</v>
      </c>
      <c r="R55" s="25" t="s">
        <v>48</v>
      </c>
      <c r="S55" s="25" t="s">
        <v>179</v>
      </c>
      <c r="T55" s="91">
        <v>42551</v>
      </c>
      <c r="U55" s="37"/>
      <c r="V55" s="37"/>
    </row>
    <row r="56" s="5" customFormat="1" ht="17.1" customHeight="1" spans="1:245">
      <c r="A56" s="14">
        <f t="shared" si="4"/>
        <v>55</v>
      </c>
      <c r="B56" s="16">
        <v>337</v>
      </c>
      <c r="C56" s="16" t="s">
        <v>252</v>
      </c>
      <c r="D56" s="62" t="s">
        <v>272</v>
      </c>
      <c r="E56" s="63">
        <v>10816</v>
      </c>
      <c r="F56" s="30" t="s">
        <v>231</v>
      </c>
      <c r="G56" s="31" t="s">
        <v>77</v>
      </c>
      <c r="H56" s="64">
        <v>35425</v>
      </c>
      <c r="I56" s="30" t="s">
        <v>25</v>
      </c>
      <c r="J56" s="63">
        <v>21</v>
      </c>
      <c r="K56" s="30" t="s">
        <v>69</v>
      </c>
      <c r="L56" s="89" t="s">
        <v>273</v>
      </c>
      <c r="M56" s="63">
        <v>18382151601</v>
      </c>
      <c r="N56" s="56"/>
      <c r="O56" s="89" t="s">
        <v>274</v>
      </c>
      <c r="P56" s="56"/>
      <c r="Q56" s="30" t="s">
        <v>28</v>
      </c>
      <c r="R56" s="30" t="s">
        <v>206</v>
      </c>
      <c r="S56" s="30" t="s">
        <v>41</v>
      </c>
      <c r="T56" s="97">
        <v>42035</v>
      </c>
      <c r="U56" s="16" t="s">
        <v>275</v>
      </c>
      <c r="V56" s="56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</row>
    <row r="57" s="5" customFormat="1" ht="17.1" customHeight="1" spans="1:245">
      <c r="A57" s="14">
        <f t="shared" si="4"/>
        <v>56</v>
      </c>
      <c r="B57" s="16">
        <v>337</v>
      </c>
      <c r="C57" s="16" t="s">
        <v>252</v>
      </c>
      <c r="D57" s="62" t="s">
        <v>276</v>
      </c>
      <c r="E57" s="63">
        <v>10846</v>
      </c>
      <c r="F57" s="30" t="s">
        <v>231</v>
      </c>
      <c r="G57" s="31" t="s">
        <v>77</v>
      </c>
      <c r="H57" s="64">
        <v>28526</v>
      </c>
      <c r="I57" s="30" t="s">
        <v>25</v>
      </c>
      <c r="J57" s="63">
        <v>38</v>
      </c>
      <c r="K57" s="30" t="s">
        <v>26</v>
      </c>
      <c r="L57" s="89" t="s">
        <v>277</v>
      </c>
      <c r="M57" s="63">
        <v>15184461556</v>
      </c>
      <c r="N57" s="56"/>
      <c r="O57" s="89" t="s">
        <v>278</v>
      </c>
      <c r="P57" s="56"/>
      <c r="Q57" s="30" t="s">
        <v>115</v>
      </c>
      <c r="R57" s="30"/>
      <c r="S57" s="30" t="s">
        <v>279</v>
      </c>
      <c r="T57" s="97">
        <v>35976</v>
      </c>
      <c r="U57" s="16"/>
      <c r="V57" s="56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</row>
    <row r="58" s="1" customFormat="1" ht="15" customHeight="1" spans="1:22">
      <c r="A58" s="14">
        <f t="shared" si="4"/>
        <v>57</v>
      </c>
      <c r="B58" s="15">
        <v>339</v>
      </c>
      <c r="C58" s="23" t="s">
        <v>280</v>
      </c>
      <c r="D58" s="16" t="s">
        <v>281</v>
      </c>
      <c r="E58" s="17">
        <v>4086</v>
      </c>
      <c r="F58" s="46" t="s">
        <v>68</v>
      </c>
      <c r="G58" s="18" t="str">
        <f t="shared" ref="G58:G69" si="26">IF(L58="","",CHOOSE(MOD(IF(LEN(L58)=15,RIGHT(L58,1),IF(LEN(L58)=18,MID(L58,17,1),"")),2)+1,"女","男"))</f>
        <v>女</v>
      </c>
      <c r="H58" s="19">
        <f t="shared" ref="H58:H69" si="27">IF(LEN(L58)=15,DATE("19"&amp;MID(L58,7,2),MID(L58,9,2),MID(L58,11,2)),IF(LEN(L58)=18,DATE(MID(L58,7,4),MID(L58,11,2),MID(L58,13,2)),""))</f>
        <v>28942</v>
      </c>
      <c r="I58" s="17" t="s">
        <v>25</v>
      </c>
      <c r="J58" s="14">
        <f ca="1" t="shared" ref="J58:J69" si="28">YEAR(TODAY())-IF(LEN(L58)=15,"19"&amp;MID(L58,7,2),MID(L58,7,4))</f>
        <v>37</v>
      </c>
      <c r="K58" s="17" t="s">
        <v>26</v>
      </c>
      <c r="L58" s="159" t="s">
        <v>282</v>
      </c>
      <c r="M58" s="69">
        <v>15102868703</v>
      </c>
      <c r="N58" s="19"/>
      <c r="O58" s="19">
        <v>40110</v>
      </c>
      <c r="P58" s="70">
        <f ca="1" t="shared" ref="P58:P72" si="29">(NOW()-O58)/365</f>
        <v>7.08344523718924</v>
      </c>
      <c r="Q58" s="18" t="s">
        <v>28</v>
      </c>
      <c r="R58" s="18" t="s">
        <v>283</v>
      </c>
      <c r="S58" s="18" t="s">
        <v>284</v>
      </c>
      <c r="T58" s="19">
        <v>38543</v>
      </c>
      <c r="U58" s="16"/>
      <c r="V58" s="17" t="s">
        <v>42</v>
      </c>
    </row>
    <row r="59" s="1" customFormat="1" ht="15" customHeight="1" spans="1:22">
      <c r="A59" s="14">
        <f t="shared" si="4"/>
        <v>58</v>
      </c>
      <c r="B59" s="16">
        <v>339</v>
      </c>
      <c r="C59" s="16" t="s">
        <v>280</v>
      </c>
      <c r="D59" s="16" t="s">
        <v>285</v>
      </c>
      <c r="E59" s="17">
        <v>9634</v>
      </c>
      <c r="F59" s="18" t="s">
        <v>76</v>
      </c>
      <c r="G59" s="17" t="s">
        <v>77</v>
      </c>
      <c r="H59" s="19">
        <v>35425</v>
      </c>
      <c r="I59" s="17" t="s">
        <v>25</v>
      </c>
      <c r="J59" s="17">
        <f ca="1" t="shared" si="28"/>
        <v>20</v>
      </c>
      <c r="K59" s="17" t="s">
        <v>69</v>
      </c>
      <c r="L59" s="159" t="s">
        <v>286</v>
      </c>
      <c r="M59" s="17">
        <v>15928979275</v>
      </c>
      <c r="N59" s="19">
        <v>41983</v>
      </c>
      <c r="O59" s="19">
        <v>42175</v>
      </c>
      <c r="P59" s="70">
        <f ca="1" t="shared" si="29"/>
        <v>1.4259109906139</v>
      </c>
      <c r="Q59" s="17" t="s">
        <v>47</v>
      </c>
      <c r="R59" s="17" t="s">
        <v>29</v>
      </c>
      <c r="S59" s="17" t="s">
        <v>268</v>
      </c>
      <c r="T59" s="19">
        <v>42186</v>
      </c>
      <c r="U59" s="16"/>
      <c r="V59" s="17"/>
    </row>
    <row r="60" s="1" customFormat="1" ht="15" customHeight="1" spans="1:22">
      <c r="A60" s="14">
        <f t="shared" si="4"/>
        <v>59</v>
      </c>
      <c r="B60" s="16">
        <v>339</v>
      </c>
      <c r="C60" s="16" t="s">
        <v>280</v>
      </c>
      <c r="D60" s="24" t="s">
        <v>287</v>
      </c>
      <c r="E60" s="37">
        <v>10586</v>
      </c>
      <c r="F60" s="18" t="s">
        <v>76</v>
      </c>
      <c r="G60" s="30" t="s">
        <v>77</v>
      </c>
      <c r="H60" s="64">
        <v>33933</v>
      </c>
      <c r="I60" s="30" t="s">
        <v>25</v>
      </c>
      <c r="J60" s="63">
        <v>24</v>
      </c>
      <c r="K60" s="30" t="s">
        <v>69</v>
      </c>
      <c r="L60" s="89" t="s">
        <v>288</v>
      </c>
      <c r="M60" s="63">
        <v>15828696260</v>
      </c>
      <c r="N60" s="89"/>
      <c r="O60" s="89" t="s">
        <v>289</v>
      </c>
      <c r="P60" s="70">
        <f ca="1" t="shared" si="29"/>
        <v>0.658787702942667</v>
      </c>
      <c r="Q60" s="30" t="s">
        <v>28</v>
      </c>
      <c r="R60" s="30" t="s">
        <v>290</v>
      </c>
      <c r="S60" s="30" t="s">
        <v>291</v>
      </c>
      <c r="T60" s="97">
        <v>41815</v>
      </c>
      <c r="U60" s="63"/>
      <c r="V60" s="63"/>
    </row>
    <row r="61" s="1" customFormat="1" ht="15" customHeight="1" spans="1:22">
      <c r="A61" s="14">
        <f t="shared" si="4"/>
        <v>60</v>
      </c>
      <c r="B61" s="15">
        <v>341</v>
      </c>
      <c r="C61" s="23" t="s">
        <v>292</v>
      </c>
      <c r="D61" s="27" t="s">
        <v>293</v>
      </c>
      <c r="E61" s="14">
        <v>4187</v>
      </c>
      <c r="F61" s="21" t="s">
        <v>68</v>
      </c>
      <c r="G61" s="21" t="str">
        <f t="shared" si="26"/>
        <v>女</v>
      </c>
      <c r="H61" s="22">
        <f t="shared" si="27"/>
        <v>32875</v>
      </c>
      <c r="I61" s="14" t="s">
        <v>25</v>
      </c>
      <c r="J61" s="14">
        <f ca="1" t="shared" si="28"/>
        <v>26</v>
      </c>
      <c r="K61" s="34" t="s">
        <v>26</v>
      </c>
      <c r="L61" s="156" t="s">
        <v>294</v>
      </c>
      <c r="M61" s="34">
        <v>18628229953</v>
      </c>
      <c r="N61" s="22">
        <v>40190</v>
      </c>
      <c r="O61" s="22">
        <v>40360</v>
      </c>
      <c r="P61" s="70">
        <f ca="1" t="shared" si="29"/>
        <v>6.39851373033993</v>
      </c>
      <c r="Q61" s="34" t="s">
        <v>63</v>
      </c>
      <c r="R61" s="34" t="s">
        <v>29</v>
      </c>
      <c r="S61" s="34" t="s">
        <v>84</v>
      </c>
      <c r="T61" s="22">
        <v>40360</v>
      </c>
      <c r="U61" s="27"/>
      <c r="V61" s="17" t="s">
        <v>42</v>
      </c>
    </row>
    <row r="62" s="1" customFormat="1" ht="15" customHeight="1" spans="1:22">
      <c r="A62" s="14">
        <f t="shared" si="4"/>
        <v>61</v>
      </c>
      <c r="B62" s="15">
        <v>341</v>
      </c>
      <c r="C62" s="16" t="s">
        <v>292</v>
      </c>
      <c r="D62" s="20" t="s">
        <v>295</v>
      </c>
      <c r="E62" s="14">
        <v>5698</v>
      </c>
      <c r="F62" s="45" t="s">
        <v>76</v>
      </c>
      <c r="G62" s="14" t="str">
        <f t="shared" si="26"/>
        <v>女</v>
      </c>
      <c r="H62" s="22">
        <f t="shared" si="27"/>
        <v>32808</v>
      </c>
      <c r="I62" s="14" t="s">
        <v>25</v>
      </c>
      <c r="J62" s="14">
        <f ca="1" t="shared" si="28"/>
        <v>27</v>
      </c>
      <c r="K62" s="14" t="s">
        <v>69</v>
      </c>
      <c r="L62" s="71" t="s">
        <v>296</v>
      </c>
      <c r="M62" s="14">
        <v>13980016246</v>
      </c>
      <c r="N62" s="22">
        <v>40607</v>
      </c>
      <c r="O62" s="22">
        <v>40918</v>
      </c>
      <c r="P62" s="70">
        <f ca="1" t="shared" si="29"/>
        <v>4.86974660705226</v>
      </c>
      <c r="Q62" s="14" t="s">
        <v>28</v>
      </c>
      <c r="R62" s="14" t="s">
        <v>64</v>
      </c>
      <c r="S62" s="14" t="s">
        <v>263</v>
      </c>
      <c r="T62" s="22">
        <v>40918</v>
      </c>
      <c r="U62" s="20"/>
      <c r="V62" s="17" t="s">
        <v>74</v>
      </c>
    </row>
    <row r="63" s="1" customFormat="1" ht="15" customHeight="1" spans="1:22">
      <c r="A63" s="14">
        <f t="shared" si="4"/>
        <v>62</v>
      </c>
      <c r="B63" s="15">
        <v>341</v>
      </c>
      <c r="C63" s="16" t="s">
        <v>292</v>
      </c>
      <c r="D63" s="16" t="s">
        <v>297</v>
      </c>
      <c r="E63" s="14">
        <v>5764</v>
      </c>
      <c r="F63" s="17" t="s">
        <v>76</v>
      </c>
      <c r="G63" s="21" t="str">
        <f t="shared" si="26"/>
        <v>女</v>
      </c>
      <c r="H63" s="22">
        <f t="shared" si="27"/>
        <v>30215</v>
      </c>
      <c r="I63" s="14" t="s">
        <v>25</v>
      </c>
      <c r="J63" s="14">
        <f ca="1" t="shared" si="28"/>
        <v>34</v>
      </c>
      <c r="K63" s="17" t="s">
        <v>26</v>
      </c>
      <c r="L63" s="68" t="s">
        <v>298</v>
      </c>
      <c r="M63" s="17">
        <v>13608075022</v>
      </c>
      <c r="N63" s="68"/>
      <c r="O63" s="68" t="s">
        <v>299</v>
      </c>
      <c r="P63" s="70">
        <f ca="1" t="shared" si="29"/>
        <v>5.70810277143582</v>
      </c>
      <c r="Q63" s="17" t="s">
        <v>28</v>
      </c>
      <c r="R63" s="17" t="s">
        <v>283</v>
      </c>
      <c r="S63" s="17" t="s">
        <v>300</v>
      </c>
      <c r="T63" s="19">
        <v>38163</v>
      </c>
      <c r="U63" s="16"/>
      <c r="V63" s="17"/>
    </row>
    <row r="64" s="1" customFormat="1" ht="15" customHeight="1" spans="1:22">
      <c r="A64" s="14">
        <f t="shared" si="4"/>
        <v>63</v>
      </c>
      <c r="B64" s="15">
        <v>341</v>
      </c>
      <c r="C64" s="16" t="s">
        <v>292</v>
      </c>
      <c r="D64" s="20" t="s">
        <v>301</v>
      </c>
      <c r="E64" s="17">
        <v>4013</v>
      </c>
      <c r="F64" s="17" t="s">
        <v>76</v>
      </c>
      <c r="G64" s="21" t="str">
        <f t="shared" si="26"/>
        <v>女</v>
      </c>
      <c r="H64" s="22">
        <f t="shared" si="27"/>
        <v>31436</v>
      </c>
      <c r="I64" s="14" t="s">
        <v>25</v>
      </c>
      <c r="J64" s="14">
        <f ca="1" t="shared" si="28"/>
        <v>30</v>
      </c>
      <c r="K64" s="14" t="s">
        <v>26</v>
      </c>
      <c r="L64" s="156" t="s">
        <v>302</v>
      </c>
      <c r="M64" s="72">
        <v>15884501820</v>
      </c>
      <c r="N64" s="22">
        <v>39996</v>
      </c>
      <c r="O64" s="22">
        <v>39995</v>
      </c>
      <c r="P64" s="70">
        <f ca="1" t="shared" si="29"/>
        <v>7.39851373033993</v>
      </c>
      <c r="Q64" s="21" t="s">
        <v>55</v>
      </c>
      <c r="R64" s="21" t="s">
        <v>303</v>
      </c>
      <c r="S64" s="21" t="s">
        <v>304</v>
      </c>
      <c r="T64" s="22">
        <v>39995</v>
      </c>
      <c r="U64" s="96" t="s">
        <v>131</v>
      </c>
      <c r="V64" s="17"/>
    </row>
    <row r="65" s="5" customFormat="1" ht="15" customHeight="1" spans="1:22">
      <c r="A65" s="14">
        <f t="shared" si="4"/>
        <v>64</v>
      </c>
      <c r="B65" s="15">
        <v>341</v>
      </c>
      <c r="C65" s="16" t="s">
        <v>292</v>
      </c>
      <c r="D65" s="16" t="s">
        <v>305</v>
      </c>
      <c r="E65" s="17">
        <v>7031</v>
      </c>
      <c r="F65" s="17" t="s">
        <v>76</v>
      </c>
      <c r="G65" s="17" t="str">
        <f t="shared" si="26"/>
        <v>女</v>
      </c>
      <c r="H65" s="22">
        <f t="shared" si="27"/>
        <v>30572</v>
      </c>
      <c r="I65" s="14" t="s">
        <v>25</v>
      </c>
      <c r="J65" s="14">
        <f ca="1" t="shared" si="28"/>
        <v>33</v>
      </c>
      <c r="K65" s="17" t="s">
        <v>26</v>
      </c>
      <c r="L65" s="68" t="s">
        <v>306</v>
      </c>
      <c r="M65" s="17" t="s">
        <v>307</v>
      </c>
      <c r="N65" s="68"/>
      <c r="O65" s="68" t="s">
        <v>308</v>
      </c>
      <c r="P65" s="70">
        <f ca="1" t="shared" si="29"/>
        <v>4.84782879883308</v>
      </c>
      <c r="Q65" s="17" t="s">
        <v>47</v>
      </c>
      <c r="R65" s="17" t="s">
        <v>309</v>
      </c>
      <c r="S65" s="17" t="s">
        <v>310</v>
      </c>
      <c r="T65" s="19">
        <v>36703</v>
      </c>
      <c r="U65" s="16"/>
      <c r="V65" s="17"/>
    </row>
    <row r="66" s="1" customFormat="1" ht="15" customHeight="1" spans="1:22">
      <c r="A66" s="14">
        <f t="shared" si="4"/>
        <v>65</v>
      </c>
      <c r="B66" s="15">
        <v>343</v>
      </c>
      <c r="C66" s="23" t="s">
        <v>311</v>
      </c>
      <c r="D66" s="16" t="s">
        <v>312</v>
      </c>
      <c r="E66" s="17">
        <v>7583</v>
      </c>
      <c r="F66" s="21" t="s">
        <v>68</v>
      </c>
      <c r="G66" s="17" t="str">
        <f t="shared" si="26"/>
        <v>男</v>
      </c>
      <c r="H66" s="22">
        <f t="shared" si="27"/>
        <v>29786</v>
      </c>
      <c r="I66" s="14" t="s">
        <v>25</v>
      </c>
      <c r="J66" s="14">
        <f ca="1" t="shared" si="28"/>
        <v>35</v>
      </c>
      <c r="K66" s="17" t="s">
        <v>26</v>
      </c>
      <c r="L66" s="68" t="s">
        <v>313</v>
      </c>
      <c r="M66" s="17">
        <v>13666170632</v>
      </c>
      <c r="N66" s="68"/>
      <c r="O66" s="68" t="s">
        <v>314</v>
      </c>
      <c r="P66" s="70">
        <f ca="1" t="shared" si="29"/>
        <v>4.37111647006595</v>
      </c>
      <c r="Q66" s="17" t="s">
        <v>55</v>
      </c>
      <c r="R66" s="17" t="s">
        <v>315</v>
      </c>
      <c r="S66" s="17"/>
      <c r="T66" s="19">
        <v>38168</v>
      </c>
      <c r="U66" s="20"/>
      <c r="V66" s="17"/>
    </row>
    <row r="67" s="2" customFormat="1" ht="15" customHeight="1" spans="1:22">
      <c r="A67" s="14">
        <f t="shared" si="4"/>
        <v>66</v>
      </c>
      <c r="B67" s="15">
        <v>343</v>
      </c>
      <c r="C67" s="16" t="s">
        <v>311</v>
      </c>
      <c r="D67" s="20" t="s">
        <v>316</v>
      </c>
      <c r="E67" s="14">
        <v>4301</v>
      </c>
      <c r="F67" s="17" t="s">
        <v>76</v>
      </c>
      <c r="G67" s="21" t="str">
        <f t="shared" si="26"/>
        <v>女</v>
      </c>
      <c r="H67" s="22">
        <f t="shared" si="27"/>
        <v>31416</v>
      </c>
      <c r="I67" s="14" t="s">
        <v>25</v>
      </c>
      <c r="J67" s="14">
        <f ca="1" t="shared" si="28"/>
        <v>30</v>
      </c>
      <c r="K67" s="14" t="s">
        <v>26</v>
      </c>
      <c r="L67" s="156" t="s">
        <v>317</v>
      </c>
      <c r="M67" s="56">
        <v>15928080454</v>
      </c>
      <c r="N67" s="22">
        <v>39261</v>
      </c>
      <c r="O67" s="22">
        <v>39261</v>
      </c>
      <c r="P67" s="70">
        <f ca="1" t="shared" si="29"/>
        <v>9.40947263444952</v>
      </c>
      <c r="Q67" s="21" t="s">
        <v>28</v>
      </c>
      <c r="R67" s="21" t="s">
        <v>318</v>
      </c>
      <c r="S67" s="21" t="s">
        <v>84</v>
      </c>
      <c r="T67" s="22">
        <v>39264</v>
      </c>
      <c r="U67" s="20" t="s">
        <v>58</v>
      </c>
      <c r="V67" s="17" t="s">
        <v>319</v>
      </c>
    </row>
    <row r="68" s="1" customFormat="1" ht="15" customHeight="1" spans="1:22">
      <c r="A68" s="14">
        <f t="shared" ref="A68:A131" si="30">A67+1</f>
        <v>67</v>
      </c>
      <c r="B68" s="15">
        <v>343</v>
      </c>
      <c r="C68" s="16" t="s">
        <v>311</v>
      </c>
      <c r="D68" s="16" t="s">
        <v>320</v>
      </c>
      <c r="E68" s="14">
        <v>8035</v>
      </c>
      <c r="F68" s="45" t="s">
        <v>76</v>
      </c>
      <c r="G68" s="17" t="str">
        <f t="shared" si="26"/>
        <v>女</v>
      </c>
      <c r="H68" s="22">
        <f t="shared" si="27"/>
        <v>28067</v>
      </c>
      <c r="I68" s="14" t="s">
        <v>25</v>
      </c>
      <c r="J68" s="14">
        <f ca="1" t="shared" si="28"/>
        <v>40</v>
      </c>
      <c r="K68" s="17" t="s">
        <v>26</v>
      </c>
      <c r="L68" s="68" t="s">
        <v>321</v>
      </c>
      <c r="M68" s="17">
        <v>18982169718</v>
      </c>
      <c r="N68" s="68"/>
      <c r="O68" s="68" t="s">
        <v>322</v>
      </c>
      <c r="P68" s="70">
        <f ca="1" t="shared" si="29"/>
        <v>3.730020579655</v>
      </c>
      <c r="Q68" s="17" t="s">
        <v>47</v>
      </c>
      <c r="R68" s="17" t="s">
        <v>323</v>
      </c>
      <c r="S68" s="17" t="s">
        <v>324</v>
      </c>
      <c r="T68" s="19">
        <v>35333</v>
      </c>
      <c r="U68" s="20" t="s">
        <v>131</v>
      </c>
      <c r="V68" s="17"/>
    </row>
    <row r="69" s="1" customFormat="1" ht="15" customHeight="1" spans="1:22">
      <c r="A69" s="14">
        <f t="shared" si="30"/>
        <v>68</v>
      </c>
      <c r="B69" s="15">
        <v>343</v>
      </c>
      <c r="C69" s="16" t="s">
        <v>311</v>
      </c>
      <c r="D69" s="20" t="s">
        <v>325</v>
      </c>
      <c r="E69" s="14">
        <v>5203</v>
      </c>
      <c r="F69" s="34" t="s">
        <v>76</v>
      </c>
      <c r="G69" s="21" t="str">
        <f t="shared" si="26"/>
        <v>女</v>
      </c>
      <c r="H69" s="22">
        <f t="shared" si="27"/>
        <v>27715</v>
      </c>
      <c r="I69" s="14" t="s">
        <v>25</v>
      </c>
      <c r="J69" s="14">
        <f ca="1" t="shared" si="28"/>
        <v>41</v>
      </c>
      <c r="K69" s="14" t="s">
        <v>26</v>
      </c>
      <c r="L69" s="156" t="s">
        <v>326</v>
      </c>
      <c r="M69" s="71" t="s">
        <v>327</v>
      </c>
      <c r="N69" s="22">
        <v>40437</v>
      </c>
      <c r="O69" s="22">
        <v>40437</v>
      </c>
      <c r="P69" s="70">
        <f ca="1" t="shared" si="29"/>
        <v>6.18755482623034</v>
      </c>
      <c r="Q69" s="45" t="s">
        <v>28</v>
      </c>
      <c r="R69" s="45" t="s">
        <v>48</v>
      </c>
      <c r="S69" s="45" t="s">
        <v>328</v>
      </c>
      <c r="T69" s="45"/>
      <c r="U69" s="16"/>
      <c r="V69" s="17" t="s">
        <v>329</v>
      </c>
    </row>
    <row r="70" s="1" customFormat="1" ht="15" customHeight="1" spans="1:22">
      <c r="A70" s="14">
        <f t="shared" si="30"/>
        <v>69</v>
      </c>
      <c r="B70" s="15">
        <v>343</v>
      </c>
      <c r="C70" s="16" t="s">
        <v>311</v>
      </c>
      <c r="D70" s="24" t="s">
        <v>330</v>
      </c>
      <c r="E70" s="37">
        <v>10191</v>
      </c>
      <c r="F70" s="25" t="s">
        <v>76</v>
      </c>
      <c r="G70" s="25" t="s">
        <v>77</v>
      </c>
      <c r="H70" s="38">
        <v>35504</v>
      </c>
      <c r="I70" s="25" t="s">
        <v>25</v>
      </c>
      <c r="J70" s="37">
        <v>18</v>
      </c>
      <c r="K70" s="25" t="s">
        <v>69</v>
      </c>
      <c r="L70" s="76" t="s">
        <v>331</v>
      </c>
      <c r="M70" s="37">
        <v>13540412353</v>
      </c>
      <c r="N70" s="76"/>
      <c r="O70" s="76" t="s">
        <v>332</v>
      </c>
      <c r="P70" s="70">
        <f ca="1" t="shared" si="29"/>
        <v>1.18481510020294</v>
      </c>
      <c r="Q70" s="25" t="s">
        <v>47</v>
      </c>
      <c r="R70" s="25" t="s">
        <v>100</v>
      </c>
      <c r="S70" s="25" t="s">
        <v>160</v>
      </c>
      <c r="T70" s="91">
        <v>42185</v>
      </c>
      <c r="U70" s="118"/>
      <c r="V70" s="37"/>
    </row>
    <row r="71" s="1" customFormat="1" ht="15" customHeight="1" spans="1:22">
      <c r="A71" s="14">
        <f t="shared" si="30"/>
        <v>70</v>
      </c>
      <c r="B71" s="23">
        <v>347</v>
      </c>
      <c r="C71" s="100" t="s">
        <v>333</v>
      </c>
      <c r="D71" s="101" t="s">
        <v>334</v>
      </c>
      <c r="E71" s="102">
        <v>4444</v>
      </c>
      <c r="F71" s="21" t="s">
        <v>68</v>
      </c>
      <c r="G71" s="103" t="str">
        <f t="shared" ref="G71:G76" si="31">IF(L71="","",CHOOSE(MOD(IF(LEN(L71)=15,RIGHT(L71,1),IF(LEN(L71)=18,MID(L71,17,1),"")),2)+1,"女","男"))</f>
        <v>女</v>
      </c>
      <c r="H71" s="104">
        <f t="shared" ref="H71:H76" si="32">IF(LEN(L71)=15,DATE("19"&amp;MID(L71,7,2),MID(L71,9,2),MID(L71,11,2)),IF(LEN(L71)=18,DATE(MID(L71,7,4),MID(L71,11,2),MID(L71,13,2)),""))</f>
        <v>33486</v>
      </c>
      <c r="I71" s="102" t="s">
        <v>25</v>
      </c>
      <c r="J71" s="14">
        <f ca="1" t="shared" ref="J71:J76" si="33">YEAR(TODAY())-IF(LEN(L71)=15,"19"&amp;MID(L71,7,2),MID(L71,7,4))</f>
        <v>25</v>
      </c>
      <c r="K71" s="111" t="s">
        <v>69</v>
      </c>
      <c r="L71" s="112" t="s">
        <v>335</v>
      </c>
      <c r="M71" s="111">
        <v>15828329446</v>
      </c>
      <c r="N71" s="104">
        <v>40190</v>
      </c>
      <c r="O71" s="104">
        <v>42170</v>
      </c>
      <c r="P71" s="70">
        <f ca="1" t="shared" si="29"/>
        <v>1.43960962075089</v>
      </c>
      <c r="Q71" s="25" t="s">
        <v>47</v>
      </c>
      <c r="R71" s="111" t="s">
        <v>64</v>
      </c>
      <c r="S71" s="111" t="s">
        <v>263</v>
      </c>
      <c r="T71" s="104" t="s">
        <v>336</v>
      </c>
      <c r="U71" s="101"/>
      <c r="V71" s="25"/>
    </row>
    <row r="72" s="1" customFormat="1" ht="15" customHeight="1" spans="1:22">
      <c r="A72" s="14">
        <f t="shared" si="30"/>
        <v>71</v>
      </c>
      <c r="B72" s="16">
        <v>347</v>
      </c>
      <c r="C72" s="54" t="s">
        <v>333</v>
      </c>
      <c r="D72" s="47" t="s">
        <v>337</v>
      </c>
      <c r="E72" s="25">
        <v>10469</v>
      </c>
      <c r="F72" s="85" t="s">
        <v>76</v>
      </c>
      <c r="G72" s="48" t="s">
        <v>77</v>
      </c>
      <c r="H72" s="49">
        <v>35807</v>
      </c>
      <c r="I72" s="83" t="s">
        <v>25</v>
      </c>
      <c r="J72" s="84">
        <v>18</v>
      </c>
      <c r="K72" s="85" t="s">
        <v>69</v>
      </c>
      <c r="L72" s="73" t="s">
        <v>338</v>
      </c>
      <c r="M72" s="84">
        <v>15281939256</v>
      </c>
      <c r="N72" s="26">
        <v>42388</v>
      </c>
      <c r="O72" s="26">
        <v>42552</v>
      </c>
      <c r="P72" s="86">
        <f ca="1" t="shared" si="29"/>
        <v>0.393034278285133</v>
      </c>
      <c r="Q72" s="84" t="s">
        <v>47</v>
      </c>
      <c r="R72" s="84" t="s">
        <v>206</v>
      </c>
      <c r="S72" s="84" t="s">
        <v>211</v>
      </c>
      <c r="T72" s="95">
        <v>42552</v>
      </c>
      <c r="U72" s="25"/>
      <c r="V72" s="25"/>
    </row>
    <row r="73" s="5" customFormat="1" ht="12.75" spans="1:22">
      <c r="A73" s="14">
        <f t="shared" si="30"/>
        <v>72</v>
      </c>
      <c r="B73" s="16">
        <v>347</v>
      </c>
      <c r="C73" s="54" t="s">
        <v>333</v>
      </c>
      <c r="D73" s="55" t="s">
        <v>339</v>
      </c>
      <c r="E73" s="56">
        <v>10857</v>
      </c>
      <c r="F73" s="30" t="s">
        <v>231</v>
      </c>
      <c r="G73" s="55" t="s">
        <v>77</v>
      </c>
      <c r="H73" s="57">
        <v>33940</v>
      </c>
      <c r="I73" s="55" t="s">
        <v>25</v>
      </c>
      <c r="J73" s="56">
        <v>24</v>
      </c>
      <c r="K73" s="55" t="s">
        <v>69</v>
      </c>
      <c r="L73" s="158" t="s">
        <v>340</v>
      </c>
      <c r="M73" s="56">
        <v>15884599032</v>
      </c>
      <c r="N73" s="56"/>
      <c r="O73" s="57">
        <v>42682</v>
      </c>
      <c r="P73" s="56"/>
      <c r="Q73" s="55" t="s">
        <v>47</v>
      </c>
      <c r="R73" s="55" t="s">
        <v>154</v>
      </c>
      <c r="S73" s="55" t="s">
        <v>341</v>
      </c>
      <c r="T73" s="57">
        <v>41455</v>
      </c>
      <c r="U73" s="16" t="s">
        <v>89</v>
      </c>
      <c r="V73" s="56"/>
    </row>
    <row r="74" s="1" customFormat="1" ht="17.1" customHeight="1" spans="1:245">
      <c r="A74" s="14">
        <f t="shared" si="30"/>
        <v>73</v>
      </c>
      <c r="B74" s="16">
        <v>347</v>
      </c>
      <c r="C74" s="54" t="s">
        <v>333</v>
      </c>
      <c r="D74" s="62" t="s">
        <v>342</v>
      </c>
      <c r="E74" s="63">
        <v>10847</v>
      </c>
      <c r="F74" s="30" t="s">
        <v>231</v>
      </c>
      <c r="G74" s="31" t="s">
        <v>77</v>
      </c>
      <c r="H74" s="64">
        <v>34781</v>
      </c>
      <c r="I74" s="30" t="s">
        <v>25</v>
      </c>
      <c r="J74" s="63">
        <v>21</v>
      </c>
      <c r="K74" s="30" t="s">
        <v>69</v>
      </c>
      <c r="L74" s="89" t="s">
        <v>343</v>
      </c>
      <c r="M74" s="63">
        <v>15680513898</v>
      </c>
      <c r="N74" s="56"/>
      <c r="O74" s="89" t="s">
        <v>344</v>
      </c>
      <c r="P74" s="56"/>
      <c r="Q74" s="30" t="s">
        <v>28</v>
      </c>
      <c r="R74" s="30" t="s">
        <v>48</v>
      </c>
      <c r="S74" s="30" t="s">
        <v>300</v>
      </c>
      <c r="T74" s="97">
        <v>42180</v>
      </c>
      <c r="U74" s="16"/>
      <c r="V74" s="56"/>
      <c r="W74" s="5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8"/>
      <c r="CA74" s="98"/>
      <c r="CB74" s="98"/>
      <c r="CC74" s="98"/>
      <c r="CD74" s="98"/>
      <c r="CE74" s="98"/>
      <c r="CF74" s="98"/>
      <c r="CG74" s="98"/>
      <c r="CH74" s="98"/>
      <c r="CI74" s="98"/>
      <c r="CJ74" s="98"/>
      <c r="CK74" s="98"/>
      <c r="CL74" s="98"/>
      <c r="CM74" s="98"/>
      <c r="CN74" s="98"/>
      <c r="CO74" s="98"/>
      <c r="CP74" s="98"/>
      <c r="CQ74" s="98"/>
      <c r="CR74" s="98"/>
      <c r="CS74" s="98"/>
      <c r="CT74" s="98"/>
      <c r="CU74" s="98"/>
      <c r="CV74" s="98"/>
      <c r="CW74" s="98"/>
      <c r="CX74" s="98"/>
      <c r="CY74" s="98"/>
      <c r="CZ74" s="98"/>
      <c r="DA74" s="98"/>
      <c r="DB74" s="98"/>
      <c r="DC74" s="98"/>
      <c r="DD74" s="98"/>
      <c r="DE74" s="98"/>
      <c r="DF74" s="98"/>
      <c r="DG74" s="98"/>
      <c r="DH74" s="98"/>
      <c r="DI74" s="98"/>
      <c r="DJ74" s="98"/>
      <c r="DK74" s="98"/>
      <c r="DL74" s="98"/>
      <c r="DM74" s="98"/>
      <c r="DN74" s="98"/>
      <c r="DO74" s="98"/>
      <c r="DP74" s="98"/>
      <c r="DQ74" s="98"/>
      <c r="DR74" s="98"/>
      <c r="DS74" s="98"/>
      <c r="DT74" s="98"/>
      <c r="DU74" s="98"/>
      <c r="DV74" s="98"/>
      <c r="DW74" s="98"/>
      <c r="DX74" s="98"/>
      <c r="DY74" s="98"/>
      <c r="DZ74" s="98"/>
      <c r="EA74" s="98"/>
      <c r="EB74" s="98"/>
      <c r="EC74" s="98"/>
      <c r="ED74" s="98"/>
      <c r="EE74" s="98"/>
      <c r="EF74" s="98"/>
      <c r="EG74" s="98"/>
      <c r="EH74" s="98"/>
      <c r="EI74" s="98"/>
      <c r="EJ74" s="98"/>
      <c r="EK74" s="98"/>
      <c r="EL74" s="98"/>
      <c r="EM74" s="98"/>
      <c r="EN74" s="98"/>
      <c r="EO74" s="98"/>
      <c r="EP74" s="98"/>
      <c r="EQ74" s="98"/>
      <c r="ER74" s="98"/>
      <c r="ES74" s="98"/>
      <c r="ET74" s="98"/>
      <c r="EU74" s="98"/>
      <c r="EV74" s="98"/>
      <c r="EW74" s="98"/>
      <c r="EX74" s="98"/>
      <c r="EY74" s="98"/>
      <c r="EZ74" s="98"/>
      <c r="FA74" s="98"/>
      <c r="FB74" s="98"/>
      <c r="FC74" s="98"/>
      <c r="FD74" s="98"/>
      <c r="FE74" s="98"/>
      <c r="FF74" s="98"/>
      <c r="FG74" s="98"/>
      <c r="FH74" s="98"/>
      <c r="FI74" s="98"/>
      <c r="FJ74" s="98"/>
      <c r="FK74" s="98"/>
      <c r="FL74" s="98"/>
      <c r="FM74" s="98"/>
      <c r="FN74" s="98"/>
      <c r="FO74" s="98"/>
      <c r="FP74" s="98"/>
      <c r="FQ74" s="98"/>
      <c r="FR74" s="98"/>
      <c r="FS74" s="98"/>
      <c r="FT74" s="98"/>
      <c r="FU74" s="98"/>
      <c r="FV74" s="98"/>
      <c r="FW74" s="98"/>
      <c r="FX74" s="98"/>
      <c r="FY74" s="98"/>
      <c r="FZ74" s="98"/>
      <c r="GA74" s="98"/>
      <c r="GB74" s="98"/>
      <c r="GC74" s="98"/>
      <c r="GD74" s="98"/>
      <c r="GE74" s="98"/>
      <c r="GF74" s="98"/>
      <c r="GG74" s="98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</row>
    <row r="75" s="6" customFormat="1" ht="15" customHeight="1" spans="1:22">
      <c r="A75" s="14">
        <f t="shared" si="30"/>
        <v>74</v>
      </c>
      <c r="B75" s="23">
        <v>357</v>
      </c>
      <c r="C75" s="100" t="s">
        <v>345</v>
      </c>
      <c r="D75" s="20" t="s">
        <v>346</v>
      </c>
      <c r="E75" s="14">
        <v>6989</v>
      </c>
      <c r="F75" s="21" t="s">
        <v>68</v>
      </c>
      <c r="G75" s="14" t="str">
        <f t="shared" si="31"/>
        <v>女</v>
      </c>
      <c r="H75" s="22">
        <f t="shared" si="32"/>
        <v>32587</v>
      </c>
      <c r="I75" s="14" t="s">
        <v>25</v>
      </c>
      <c r="J75" s="14">
        <f ca="1" t="shared" si="33"/>
        <v>27</v>
      </c>
      <c r="K75" s="14" t="s">
        <v>26</v>
      </c>
      <c r="L75" s="71" t="s">
        <v>347</v>
      </c>
      <c r="M75" s="14">
        <v>13808043736</v>
      </c>
      <c r="N75" s="22">
        <v>40894</v>
      </c>
      <c r="O75" s="22">
        <v>41091</v>
      </c>
      <c r="P75" s="70">
        <f ca="1" t="shared" ref="P75:P93" si="34">(NOW()-O75)/365</f>
        <v>4.39577400431253</v>
      </c>
      <c r="Q75" s="14" t="s">
        <v>55</v>
      </c>
      <c r="R75" s="14" t="s">
        <v>83</v>
      </c>
      <c r="S75" s="14" t="s">
        <v>41</v>
      </c>
      <c r="T75" s="22">
        <v>41090</v>
      </c>
      <c r="U75" s="20"/>
      <c r="V75" s="17"/>
    </row>
    <row r="76" s="7" customFormat="1" ht="15" customHeight="1" spans="1:22">
      <c r="A76" s="14">
        <f t="shared" si="30"/>
        <v>75</v>
      </c>
      <c r="B76" s="16">
        <v>357</v>
      </c>
      <c r="C76" s="54" t="s">
        <v>345</v>
      </c>
      <c r="D76" s="20" t="s">
        <v>348</v>
      </c>
      <c r="E76" s="14">
        <v>8798</v>
      </c>
      <c r="F76" s="17" t="s">
        <v>76</v>
      </c>
      <c r="G76" s="21" t="str">
        <f t="shared" si="31"/>
        <v>女</v>
      </c>
      <c r="H76" s="22">
        <f t="shared" si="32"/>
        <v>35016</v>
      </c>
      <c r="I76" s="14" t="s">
        <v>25</v>
      </c>
      <c r="J76" s="14">
        <f ca="1" t="shared" si="33"/>
        <v>21</v>
      </c>
      <c r="K76" s="14" t="s">
        <v>69</v>
      </c>
      <c r="L76" s="156" t="s">
        <v>349</v>
      </c>
      <c r="M76" s="14">
        <v>13547900485</v>
      </c>
      <c r="N76" s="22"/>
      <c r="O76" s="22">
        <v>41583</v>
      </c>
      <c r="P76" s="70">
        <f ca="1" t="shared" si="34"/>
        <v>3.04782879883308</v>
      </c>
      <c r="Q76" s="14" t="s">
        <v>47</v>
      </c>
      <c r="R76" s="14" t="s">
        <v>329</v>
      </c>
      <c r="S76" s="14" t="s">
        <v>88</v>
      </c>
      <c r="T76" s="22">
        <v>41445</v>
      </c>
      <c r="U76" s="20"/>
      <c r="V76" s="17"/>
    </row>
    <row r="77" s="7" customFormat="1" ht="17.1" customHeight="1" spans="1:245">
      <c r="A77" s="14">
        <f t="shared" si="30"/>
        <v>76</v>
      </c>
      <c r="B77" s="16">
        <v>357</v>
      </c>
      <c r="C77" s="54" t="s">
        <v>345</v>
      </c>
      <c r="D77" s="62" t="s">
        <v>350</v>
      </c>
      <c r="E77" s="63">
        <v>10842</v>
      </c>
      <c r="F77" s="30" t="s">
        <v>231</v>
      </c>
      <c r="G77" s="31" t="s">
        <v>77</v>
      </c>
      <c r="H77" s="64">
        <v>35363</v>
      </c>
      <c r="I77" s="30" t="s">
        <v>25</v>
      </c>
      <c r="J77" s="63">
        <v>20</v>
      </c>
      <c r="K77" s="30" t="s">
        <v>69</v>
      </c>
      <c r="L77" s="89" t="s">
        <v>351</v>
      </c>
      <c r="M77" s="63">
        <v>15982165258</v>
      </c>
      <c r="N77" s="56"/>
      <c r="O77" s="89" t="s">
        <v>352</v>
      </c>
      <c r="P77" s="56"/>
      <c r="Q77" s="30" t="s">
        <v>47</v>
      </c>
      <c r="R77" s="30" t="s">
        <v>100</v>
      </c>
      <c r="S77" s="30" t="s">
        <v>353</v>
      </c>
      <c r="T77" s="97">
        <v>41810</v>
      </c>
      <c r="U77" s="16"/>
      <c r="V77" s="56"/>
      <c r="W77" s="5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  <c r="CX77" s="98"/>
      <c r="CY77" s="98"/>
      <c r="CZ77" s="98"/>
      <c r="DA77" s="98"/>
      <c r="DB77" s="98"/>
      <c r="DC77" s="98"/>
      <c r="DD77" s="98"/>
      <c r="DE77" s="98"/>
      <c r="DF77" s="98"/>
      <c r="DG77" s="98"/>
      <c r="DH77" s="98"/>
      <c r="DI77" s="98"/>
      <c r="DJ77" s="98"/>
      <c r="DK77" s="98"/>
      <c r="DL77" s="98"/>
      <c r="DM77" s="98"/>
      <c r="DN77" s="98"/>
      <c r="DO77" s="98"/>
      <c r="DP77" s="98"/>
      <c r="DQ77" s="98"/>
      <c r="DR77" s="98"/>
      <c r="DS77" s="98"/>
      <c r="DT77" s="98"/>
      <c r="DU77" s="98"/>
      <c r="DV77" s="98"/>
      <c r="DW77" s="98"/>
      <c r="DX77" s="98"/>
      <c r="DY77" s="98"/>
      <c r="DZ77" s="98"/>
      <c r="EA77" s="98"/>
      <c r="EB77" s="98"/>
      <c r="EC77" s="98"/>
      <c r="ED77" s="98"/>
      <c r="EE77" s="98"/>
      <c r="EF77" s="98"/>
      <c r="EG77" s="98"/>
      <c r="EH77" s="98"/>
      <c r="EI77" s="98"/>
      <c r="EJ77" s="98"/>
      <c r="EK77" s="98"/>
      <c r="EL77" s="98"/>
      <c r="EM77" s="98"/>
      <c r="EN77" s="98"/>
      <c r="EO77" s="98"/>
      <c r="EP77" s="98"/>
      <c r="EQ77" s="98"/>
      <c r="ER77" s="98"/>
      <c r="ES77" s="98"/>
      <c r="ET77" s="98"/>
      <c r="EU77" s="98"/>
      <c r="EV77" s="98"/>
      <c r="EW77" s="98"/>
      <c r="EX77" s="98"/>
      <c r="EY77" s="98"/>
      <c r="EZ77" s="98"/>
      <c r="FA77" s="98"/>
      <c r="FB77" s="98"/>
      <c r="FC77" s="98"/>
      <c r="FD77" s="98"/>
      <c r="FE77" s="98"/>
      <c r="FF77" s="98"/>
      <c r="FG77" s="98"/>
      <c r="FH77" s="98"/>
      <c r="FI77" s="98"/>
      <c r="FJ77" s="98"/>
      <c r="FK77" s="98"/>
      <c r="FL77" s="98"/>
      <c r="FM77" s="98"/>
      <c r="FN77" s="98"/>
      <c r="FO77" s="98"/>
      <c r="FP77" s="98"/>
      <c r="FQ77" s="98"/>
      <c r="FR77" s="98"/>
      <c r="FS77" s="98"/>
      <c r="FT77" s="98"/>
      <c r="FU77" s="98"/>
      <c r="FV77" s="98"/>
      <c r="FW77" s="98"/>
      <c r="FX77" s="98"/>
      <c r="FY77" s="98"/>
      <c r="FZ77" s="98"/>
      <c r="GA77" s="98"/>
      <c r="GB77" s="98"/>
      <c r="GC77" s="98"/>
      <c r="GD77" s="98"/>
      <c r="GE77" s="98"/>
      <c r="GF77" s="98"/>
      <c r="GG77" s="98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</row>
    <row r="78" s="5" customFormat="1" ht="15" customHeight="1" spans="1:22">
      <c r="A78" s="14">
        <f t="shared" si="30"/>
        <v>77</v>
      </c>
      <c r="B78" s="24">
        <v>349</v>
      </c>
      <c r="C78" s="23" t="s">
        <v>354</v>
      </c>
      <c r="D78" s="16" t="s">
        <v>355</v>
      </c>
      <c r="E78" s="17">
        <v>9308</v>
      </c>
      <c r="F78" s="14" t="s">
        <v>68</v>
      </c>
      <c r="G78" s="18" t="s">
        <v>77</v>
      </c>
      <c r="H78" s="19">
        <f t="shared" ref="H78:H86" si="35">IF(LEN(L78)=15,DATE("19"&amp;MID(L78,7,2),MID(L78,9,2),MID(L78,11,2)),IF(LEN(L78)=18,DATE(MID(L78,7,4),MID(L78,11,2),MID(L78,13,2)),""))</f>
        <v>35279</v>
      </c>
      <c r="I78" s="17" t="s">
        <v>25</v>
      </c>
      <c r="J78" s="17">
        <f ca="1" t="shared" ref="J78:J92" si="36">YEAR(TODAY())-IF(LEN(L78)=15,"19"&amp;MID(L78,7,2),MID(L78,7,4))</f>
        <v>20</v>
      </c>
      <c r="K78" s="17" t="s">
        <v>69</v>
      </c>
      <c r="L78" s="160" t="s">
        <v>356</v>
      </c>
      <c r="M78" s="17">
        <v>15228985838</v>
      </c>
      <c r="N78" s="19">
        <v>41820</v>
      </c>
      <c r="O78" s="19">
        <v>42254</v>
      </c>
      <c r="P78" s="70">
        <f ca="1" t="shared" si="34"/>
        <v>1.20947263444952</v>
      </c>
      <c r="Q78" s="18" t="s">
        <v>47</v>
      </c>
      <c r="R78" s="17" t="s">
        <v>120</v>
      </c>
      <c r="S78" s="18" t="s">
        <v>357</v>
      </c>
      <c r="T78" s="19">
        <v>42185</v>
      </c>
      <c r="U78" s="119"/>
      <c r="V78" s="120"/>
    </row>
    <row r="79" s="1" customFormat="1" ht="15" customHeight="1" spans="1:22">
      <c r="A79" s="14">
        <f t="shared" si="30"/>
        <v>78</v>
      </c>
      <c r="B79" s="15">
        <v>349</v>
      </c>
      <c r="C79" s="16" t="s">
        <v>354</v>
      </c>
      <c r="D79" s="16" t="s">
        <v>358</v>
      </c>
      <c r="E79" s="17">
        <v>7279</v>
      </c>
      <c r="F79" s="21" t="s">
        <v>76</v>
      </c>
      <c r="G79" s="17" t="str">
        <f t="shared" ref="G79:G87" si="37">IF(L79="","",CHOOSE(MOD(IF(LEN(L79)=15,RIGHT(L79,1),IF(LEN(L79)=18,MID(L79,17,1),"")),2)+1,"女","男"))</f>
        <v>女</v>
      </c>
      <c r="H79" s="22">
        <f t="shared" si="35"/>
        <v>29908</v>
      </c>
      <c r="I79" s="14" t="s">
        <v>25</v>
      </c>
      <c r="J79" s="14">
        <f ca="1" t="shared" si="36"/>
        <v>35</v>
      </c>
      <c r="K79" s="113" t="s">
        <v>26</v>
      </c>
      <c r="L79" s="68" t="s">
        <v>359</v>
      </c>
      <c r="M79" s="17">
        <v>15928916808</v>
      </c>
      <c r="N79" s="68"/>
      <c r="O79" s="22" t="s">
        <v>360</v>
      </c>
      <c r="P79" s="70">
        <f ca="1" t="shared" si="34"/>
        <v>4.59851373033993</v>
      </c>
      <c r="Q79" s="17" t="s">
        <v>47</v>
      </c>
      <c r="R79" s="17" t="s">
        <v>79</v>
      </c>
      <c r="S79" s="17" t="s">
        <v>361</v>
      </c>
      <c r="T79" s="19">
        <v>36342</v>
      </c>
      <c r="U79" s="16"/>
      <c r="V79" s="17"/>
    </row>
    <row r="80" s="3" customFormat="1" ht="15" customHeight="1" spans="1:22">
      <c r="A80" s="14">
        <f t="shared" si="30"/>
        <v>79</v>
      </c>
      <c r="B80" s="15">
        <v>349</v>
      </c>
      <c r="C80" s="16" t="s">
        <v>354</v>
      </c>
      <c r="D80" s="27" t="s">
        <v>362</v>
      </c>
      <c r="E80" s="17">
        <v>4188</v>
      </c>
      <c r="F80" s="21" t="s">
        <v>76</v>
      </c>
      <c r="G80" s="21" t="str">
        <f t="shared" si="37"/>
        <v>女</v>
      </c>
      <c r="H80" s="22">
        <f t="shared" si="35"/>
        <v>31933</v>
      </c>
      <c r="I80" s="34" t="s">
        <v>25</v>
      </c>
      <c r="J80" s="14">
        <f ca="1" t="shared" si="36"/>
        <v>29</v>
      </c>
      <c r="K80" s="34" t="s">
        <v>69</v>
      </c>
      <c r="L80" s="156" t="s">
        <v>363</v>
      </c>
      <c r="M80" s="34">
        <v>13693428235</v>
      </c>
      <c r="N80" s="22">
        <v>40196</v>
      </c>
      <c r="O80" s="22">
        <v>40360</v>
      </c>
      <c r="P80" s="70">
        <f ca="1" t="shared" si="34"/>
        <v>6.39851373033993</v>
      </c>
      <c r="Q80" s="34" t="s">
        <v>63</v>
      </c>
      <c r="R80" s="34" t="s">
        <v>364</v>
      </c>
      <c r="S80" s="34" t="s">
        <v>41</v>
      </c>
      <c r="T80" s="22">
        <v>40360</v>
      </c>
      <c r="U80" s="27"/>
      <c r="V80" s="17"/>
    </row>
    <row r="81" s="1" customFormat="1" ht="15" customHeight="1" spans="1:22">
      <c r="A81" s="14">
        <f t="shared" si="30"/>
        <v>80</v>
      </c>
      <c r="B81" s="24">
        <v>349</v>
      </c>
      <c r="C81" s="24" t="s">
        <v>354</v>
      </c>
      <c r="D81" s="16" t="s">
        <v>365</v>
      </c>
      <c r="E81" s="17">
        <v>5696</v>
      </c>
      <c r="F81" s="14" t="s">
        <v>76</v>
      </c>
      <c r="G81" s="17" t="str">
        <f t="shared" si="37"/>
        <v>女</v>
      </c>
      <c r="H81" s="19">
        <f t="shared" si="35"/>
        <v>32730</v>
      </c>
      <c r="I81" s="17" t="s">
        <v>25</v>
      </c>
      <c r="J81" s="17">
        <f ca="1" t="shared" si="36"/>
        <v>27</v>
      </c>
      <c r="K81" s="17" t="s">
        <v>26</v>
      </c>
      <c r="L81" s="68" t="s">
        <v>366</v>
      </c>
      <c r="M81" s="17">
        <v>15828438107</v>
      </c>
      <c r="N81" s="17"/>
      <c r="O81" s="19">
        <v>40918</v>
      </c>
      <c r="P81" s="70">
        <f ca="1" t="shared" si="34"/>
        <v>4.86974660705226</v>
      </c>
      <c r="Q81" s="17" t="s">
        <v>28</v>
      </c>
      <c r="R81" s="17" t="s">
        <v>64</v>
      </c>
      <c r="S81" s="17" t="s">
        <v>263</v>
      </c>
      <c r="T81" s="19">
        <v>40918</v>
      </c>
      <c r="U81" s="16"/>
      <c r="V81" s="17"/>
    </row>
    <row r="82" s="7" customFormat="1" ht="15" customHeight="1" spans="1:22">
      <c r="A82" s="14">
        <f t="shared" si="30"/>
        <v>81</v>
      </c>
      <c r="B82" s="15">
        <v>351</v>
      </c>
      <c r="C82" s="23" t="s">
        <v>367</v>
      </c>
      <c r="D82" s="20" t="s">
        <v>368</v>
      </c>
      <c r="E82" s="14">
        <v>5344</v>
      </c>
      <c r="F82" s="17" t="s">
        <v>68</v>
      </c>
      <c r="G82" s="21" t="str">
        <f t="shared" si="37"/>
        <v>女</v>
      </c>
      <c r="H82" s="22">
        <f t="shared" si="35"/>
        <v>27613</v>
      </c>
      <c r="I82" s="14" t="s">
        <v>25</v>
      </c>
      <c r="J82" s="14">
        <f ca="1" t="shared" si="36"/>
        <v>41</v>
      </c>
      <c r="K82" s="17" t="s">
        <v>26</v>
      </c>
      <c r="L82" s="159" t="s">
        <v>369</v>
      </c>
      <c r="M82" s="68" t="s">
        <v>370</v>
      </c>
      <c r="N82" s="17"/>
      <c r="O82" s="19">
        <v>40467</v>
      </c>
      <c r="P82" s="70">
        <f ca="1" t="shared" si="34"/>
        <v>6.10536304540842</v>
      </c>
      <c r="Q82" s="17" t="s">
        <v>115</v>
      </c>
      <c r="R82" s="17" t="s">
        <v>371</v>
      </c>
      <c r="S82" s="17" t="s">
        <v>372</v>
      </c>
      <c r="T82" s="19"/>
      <c r="U82" s="16"/>
      <c r="V82" s="17"/>
    </row>
    <row r="83" s="1" customFormat="1" ht="15" customHeight="1" spans="1:22">
      <c r="A83" s="14">
        <f t="shared" si="30"/>
        <v>82</v>
      </c>
      <c r="B83" s="15">
        <v>351</v>
      </c>
      <c r="C83" s="16" t="s">
        <v>367</v>
      </c>
      <c r="D83" s="20" t="s">
        <v>373</v>
      </c>
      <c r="E83" s="14">
        <v>8128</v>
      </c>
      <c r="F83" s="14" t="s">
        <v>76</v>
      </c>
      <c r="G83" s="14" t="str">
        <f t="shared" si="37"/>
        <v>女</v>
      </c>
      <c r="H83" s="22">
        <f t="shared" si="35"/>
        <v>31308</v>
      </c>
      <c r="I83" s="14" t="s">
        <v>25</v>
      </c>
      <c r="J83" s="14">
        <f ca="1" t="shared" si="36"/>
        <v>31</v>
      </c>
      <c r="K83" s="14" t="s">
        <v>26</v>
      </c>
      <c r="L83" s="71" t="s">
        <v>374</v>
      </c>
      <c r="M83" s="14">
        <v>13658084676</v>
      </c>
      <c r="N83" s="71"/>
      <c r="O83" s="71" t="s">
        <v>375</v>
      </c>
      <c r="P83" s="70">
        <f ca="1" t="shared" si="34"/>
        <v>3.65056852486048</v>
      </c>
      <c r="Q83" s="14" t="s">
        <v>47</v>
      </c>
      <c r="R83" s="14" t="s">
        <v>100</v>
      </c>
      <c r="S83" s="14" t="s">
        <v>376</v>
      </c>
      <c r="T83" s="22">
        <v>38534</v>
      </c>
      <c r="U83" s="20"/>
      <c r="V83" s="17"/>
    </row>
    <row r="84" s="5" customFormat="1" ht="15" customHeight="1" spans="1:22">
      <c r="A84" s="14">
        <f t="shared" si="30"/>
        <v>83</v>
      </c>
      <c r="B84" s="15">
        <v>351</v>
      </c>
      <c r="C84" s="16" t="s">
        <v>367</v>
      </c>
      <c r="D84" s="20" t="s">
        <v>377</v>
      </c>
      <c r="E84" s="14">
        <v>8594</v>
      </c>
      <c r="F84" s="14" t="s">
        <v>76</v>
      </c>
      <c r="G84" s="14" t="str">
        <f t="shared" si="37"/>
        <v>女</v>
      </c>
      <c r="H84" s="22">
        <f t="shared" si="35"/>
        <v>30019</v>
      </c>
      <c r="I84" s="14" t="s">
        <v>25</v>
      </c>
      <c r="J84" s="14">
        <f ca="1" t="shared" si="36"/>
        <v>34</v>
      </c>
      <c r="K84" s="14" t="s">
        <v>26</v>
      </c>
      <c r="L84" s="156" t="s">
        <v>378</v>
      </c>
      <c r="M84" s="14">
        <v>15388259151</v>
      </c>
      <c r="N84" s="71"/>
      <c r="O84" s="71" t="s">
        <v>379</v>
      </c>
      <c r="P84" s="70">
        <f ca="1" t="shared" si="34"/>
        <v>3.25604797691527</v>
      </c>
      <c r="Q84" s="14" t="s">
        <v>28</v>
      </c>
      <c r="R84" s="14" t="s">
        <v>48</v>
      </c>
      <c r="S84" s="14" t="s">
        <v>380</v>
      </c>
      <c r="T84" s="22">
        <v>38723</v>
      </c>
      <c r="U84" s="20"/>
      <c r="V84" s="17" t="s">
        <v>74</v>
      </c>
    </row>
    <row r="85" s="1" customFormat="1" ht="15" customHeight="1" spans="1:22">
      <c r="A85" s="14">
        <f t="shared" si="30"/>
        <v>84</v>
      </c>
      <c r="B85" s="15">
        <v>351</v>
      </c>
      <c r="C85" s="16" t="s">
        <v>367</v>
      </c>
      <c r="D85" s="16" t="s">
        <v>381</v>
      </c>
      <c r="E85" s="17">
        <v>8606</v>
      </c>
      <c r="F85" s="14" t="s">
        <v>76</v>
      </c>
      <c r="G85" s="18" t="str">
        <f t="shared" si="37"/>
        <v>女</v>
      </c>
      <c r="H85" s="19">
        <f t="shared" si="35"/>
        <v>31201</v>
      </c>
      <c r="I85" s="17" t="s">
        <v>382</v>
      </c>
      <c r="J85" s="17">
        <f ca="1" t="shared" si="36"/>
        <v>31</v>
      </c>
      <c r="K85" s="17" t="s">
        <v>26</v>
      </c>
      <c r="L85" s="68" t="s">
        <v>383</v>
      </c>
      <c r="M85" s="17">
        <v>13699433767</v>
      </c>
      <c r="N85" s="19"/>
      <c r="O85" s="19">
        <v>41518</v>
      </c>
      <c r="P85" s="70">
        <f ca="1" t="shared" si="34"/>
        <v>3.2259109906139</v>
      </c>
      <c r="Q85" s="17" t="s">
        <v>115</v>
      </c>
      <c r="R85" s="17"/>
      <c r="S85" s="17" t="s">
        <v>384</v>
      </c>
      <c r="T85" s="19">
        <v>38169</v>
      </c>
      <c r="U85" s="16"/>
      <c r="V85" s="17"/>
    </row>
    <row r="86" s="1" customFormat="1" ht="15" customHeight="1" spans="1:22">
      <c r="A86" s="14">
        <f t="shared" si="30"/>
        <v>85</v>
      </c>
      <c r="B86" s="15">
        <v>355</v>
      </c>
      <c r="C86" s="23" t="s">
        <v>385</v>
      </c>
      <c r="D86" s="20" t="s">
        <v>386</v>
      </c>
      <c r="E86" s="17">
        <v>4089</v>
      </c>
      <c r="F86" s="17" t="s">
        <v>68</v>
      </c>
      <c r="G86" s="21" t="str">
        <f t="shared" si="37"/>
        <v>女</v>
      </c>
      <c r="H86" s="22">
        <f t="shared" si="35"/>
        <v>27721</v>
      </c>
      <c r="I86" s="14" t="s">
        <v>25</v>
      </c>
      <c r="J86" s="14">
        <f ca="1" t="shared" si="36"/>
        <v>41</v>
      </c>
      <c r="K86" s="14" t="s">
        <v>26</v>
      </c>
      <c r="L86" s="156" t="s">
        <v>387</v>
      </c>
      <c r="M86" s="72">
        <v>18980933527</v>
      </c>
      <c r="N86" s="22"/>
      <c r="O86" s="22">
        <v>40110</v>
      </c>
      <c r="P86" s="70">
        <f ca="1" t="shared" si="34"/>
        <v>7.08344523718924</v>
      </c>
      <c r="Q86" s="21" t="s">
        <v>47</v>
      </c>
      <c r="R86" s="21" t="s">
        <v>388</v>
      </c>
      <c r="S86" s="21" t="s">
        <v>389</v>
      </c>
      <c r="T86" s="22">
        <v>34881</v>
      </c>
      <c r="U86" s="16" t="s">
        <v>390</v>
      </c>
      <c r="V86" s="17" t="s">
        <v>42</v>
      </c>
    </row>
    <row r="87" s="1" customFormat="1" ht="15" customHeight="1" spans="1:22">
      <c r="A87" s="14">
        <f t="shared" si="30"/>
        <v>86</v>
      </c>
      <c r="B87" s="15">
        <v>355</v>
      </c>
      <c r="C87" s="16" t="s">
        <v>385</v>
      </c>
      <c r="D87" s="16" t="s">
        <v>391</v>
      </c>
      <c r="E87" s="17">
        <v>8233</v>
      </c>
      <c r="F87" s="34" t="s">
        <v>76</v>
      </c>
      <c r="G87" s="44" t="str">
        <f t="shared" si="37"/>
        <v>女</v>
      </c>
      <c r="H87" s="22">
        <v>30607</v>
      </c>
      <c r="I87" s="14" t="s">
        <v>25</v>
      </c>
      <c r="J87" s="14">
        <f ca="1" t="shared" si="36"/>
        <v>33</v>
      </c>
      <c r="K87" s="81" t="s">
        <v>26</v>
      </c>
      <c r="L87" s="82" t="s">
        <v>392</v>
      </c>
      <c r="M87" s="81">
        <v>13666297753</v>
      </c>
      <c r="N87" s="68"/>
      <c r="O87" s="68" t="s">
        <v>393</v>
      </c>
      <c r="P87" s="70">
        <f ca="1" t="shared" si="34"/>
        <v>3.61221236047691</v>
      </c>
      <c r="Q87" s="94" t="s">
        <v>28</v>
      </c>
      <c r="R87" s="94" t="s">
        <v>48</v>
      </c>
      <c r="S87" s="94" t="s">
        <v>284</v>
      </c>
      <c r="T87" s="19">
        <v>38504</v>
      </c>
      <c r="U87" s="20"/>
      <c r="V87" s="17" t="s">
        <v>74</v>
      </c>
    </row>
    <row r="88" s="1" customFormat="1" ht="15" customHeight="1" spans="1:22">
      <c r="A88" s="14">
        <f t="shared" si="30"/>
        <v>87</v>
      </c>
      <c r="B88" s="15">
        <v>355</v>
      </c>
      <c r="C88" s="16" t="s">
        <v>385</v>
      </c>
      <c r="D88" s="24" t="s">
        <v>394</v>
      </c>
      <c r="E88" s="37">
        <v>9895</v>
      </c>
      <c r="F88" s="17" t="s">
        <v>76</v>
      </c>
      <c r="G88" s="25" t="s">
        <v>77</v>
      </c>
      <c r="H88" s="38">
        <v>35476</v>
      </c>
      <c r="I88" s="25" t="s">
        <v>25</v>
      </c>
      <c r="J88" s="14">
        <f ca="1" t="shared" si="36"/>
        <v>19</v>
      </c>
      <c r="K88" s="25" t="s">
        <v>69</v>
      </c>
      <c r="L88" s="76" t="s">
        <v>395</v>
      </c>
      <c r="M88" s="37">
        <v>13880638964</v>
      </c>
      <c r="N88" s="76"/>
      <c r="O88" s="76" t="s">
        <v>396</v>
      </c>
      <c r="P88" s="70">
        <f ca="1" t="shared" si="34"/>
        <v>1.49714386732623</v>
      </c>
      <c r="Q88" s="25" t="s">
        <v>47</v>
      </c>
      <c r="R88" s="25" t="s">
        <v>48</v>
      </c>
      <c r="S88" s="25" t="s">
        <v>397</v>
      </c>
      <c r="T88" s="91">
        <v>42186</v>
      </c>
      <c r="U88" s="118"/>
      <c r="V88" s="37"/>
    </row>
    <row r="89" s="1" customFormat="1" ht="15" customHeight="1" spans="1:22">
      <c r="A89" s="14">
        <f t="shared" si="30"/>
        <v>88</v>
      </c>
      <c r="B89" s="15">
        <v>355</v>
      </c>
      <c r="C89" s="16" t="s">
        <v>385</v>
      </c>
      <c r="D89" s="16" t="s">
        <v>398</v>
      </c>
      <c r="E89" s="14">
        <v>6544</v>
      </c>
      <c r="F89" s="17" t="s">
        <v>76</v>
      </c>
      <c r="G89" s="17" t="str">
        <f t="shared" ref="G89:G92" si="38">IF(L89="","",CHOOSE(MOD(IF(LEN(L89)=15,RIGHT(L89,1),IF(LEN(L89)=18,MID(L89,17,1),"")),2)+1,"女","男"))</f>
        <v>男</v>
      </c>
      <c r="H89" s="22">
        <f t="shared" ref="H89:H92" si="39">IF(LEN(L89)=15,DATE("19"&amp;MID(L89,7,2),MID(L89,9,2),MID(L89,11,2)),IF(LEN(L89)=18,DATE(MID(L89,7,4),MID(L89,11,2),MID(L89,13,2)),""))</f>
        <v>26882</v>
      </c>
      <c r="I89" s="29" t="s">
        <v>25</v>
      </c>
      <c r="J89" s="14">
        <f ca="1" t="shared" si="36"/>
        <v>43</v>
      </c>
      <c r="K89" s="17" t="s">
        <v>26</v>
      </c>
      <c r="L89" s="68" t="s">
        <v>399</v>
      </c>
      <c r="M89" s="17" t="s">
        <v>400</v>
      </c>
      <c r="N89" s="68"/>
      <c r="O89" s="68" t="s">
        <v>401</v>
      </c>
      <c r="P89" s="70">
        <f ca="1" t="shared" si="34"/>
        <v>5.2259109906139</v>
      </c>
      <c r="Q89" s="17" t="s">
        <v>47</v>
      </c>
      <c r="R89" s="17" t="s">
        <v>40</v>
      </c>
      <c r="S89" s="17" t="s">
        <v>304</v>
      </c>
      <c r="T89" s="19">
        <v>35986</v>
      </c>
      <c r="U89" s="27"/>
      <c r="V89" s="17"/>
    </row>
    <row r="90" s="6" customFormat="1" ht="15" customHeight="1" spans="1:22">
      <c r="A90" s="14">
        <f t="shared" si="30"/>
        <v>89</v>
      </c>
      <c r="B90" s="15">
        <v>359</v>
      </c>
      <c r="C90" s="100" t="s">
        <v>402</v>
      </c>
      <c r="D90" s="16" t="s">
        <v>403</v>
      </c>
      <c r="E90" s="17">
        <v>5623</v>
      </c>
      <c r="F90" s="18" t="s">
        <v>68</v>
      </c>
      <c r="G90" s="18" t="str">
        <f t="shared" si="38"/>
        <v>女</v>
      </c>
      <c r="H90" s="19">
        <f t="shared" si="39"/>
        <v>33731</v>
      </c>
      <c r="I90" s="17" t="s">
        <v>25</v>
      </c>
      <c r="J90" s="17">
        <f ca="1" t="shared" si="36"/>
        <v>24</v>
      </c>
      <c r="K90" s="17" t="s">
        <v>69</v>
      </c>
      <c r="L90" s="68" t="s">
        <v>404</v>
      </c>
      <c r="M90" s="17">
        <v>18702877562</v>
      </c>
      <c r="N90" s="19">
        <v>40592</v>
      </c>
      <c r="O90" s="19">
        <v>40725</v>
      </c>
      <c r="P90" s="86">
        <f ca="1" t="shared" si="34"/>
        <v>5.39851373033993</v>
      </c>
      <c r="Q90" s="17" t="s">
        <v>28</v>
      </c>
      <c r="R90" s="17" t="s">
        <v>64</v>
      </c>
      <c r="S90" s="17" t="s">
        <v>255</v>
      </c>
      <c r="T90" s="19">
        <v>40725</v>
      </c>
      <c r="U90" s="16"/>
      <c r="V90" s="17" t="s">
        <v>74</v>
      </c>
    </row>
    <row r="91" s="1" customFormat="1" ht="15" customHeight="1" spans="1:22">
      <c r="A91" s="14">
        <f t="shared" si="30"/>
        <v>90</v>
      </c>
      <c r="B91" s="15">
        <v>359</v>
      </c>
      <c r="C91" s="105" t="s">
        <v>402</v>
      </c>
      <c r="D91" s="54" t="s">
        <v>405</v>
      </c>
      <c r="E91" s="17">
        <v>8796</v>
      </c>
      <c r="F91" s="17" t="s">
        <v>152</v>
      </c>
      <c r="G91" s="18" t="str">
        <f t="shared" si="38"/>
        <v>女</v>
      </c>
      <c r="H91" s="19">
        <f t="shared" si="39"/>
        <v>23394</v>
      </c>
      <c r="I91" s="41" t="s">
        <v>25</v>
      </c>
      <c r="J91" s="17">
        <f ca="1" t="shared" si="36"/>
        <v>52</v>
      </c>
      <c r="K91" s="41" t="s">
        <v>26</v>
      </c>
      <c r="L91" s="159" t="s">
        <v>406</v>
      </c>
      <c r="M91" s="41">
        <v>15184369689</v>
      </c>
      <c r="N91" s="19"/>
      <c r="O91" s="19">
        <v>41579</v>
      </c>
      <c r="P91" s="86">
        <f ca="1" t="shared" si="34"/>
        <v>3.05878770294267</v>
      </c>
      <c r="Q91" s="41" t="s">
        <v>115</v>
      </c>
      <c r="R91" s="41"/>
      <c r="S91" s="41" t="s">
        <v>407</v>
      </c>
      <c r="T91" s="19">
        <v>29403</v>
      </c>
      <c r="U91" s="16"/>
      <c r="V91" s="17"/>
    </row>
    <row r="92" s="1" customFormat="1" ht="15" customHeight="1" spans="1:22">
      <c r="A92" s="14">
        <f t="shared" si="30"/>
        <v>91</v>
      </c>
      <c r="B92" s="15">
        <v>359</v>
      </c>
      <c r="C92" s="105" t="s">
        <v>402</v>
      </c>
      <c r="D92" s="106" t="s">
        <v>408</v>
      </c>
      <c r="E92" s="17">
        <v>4843</v>
      </c>
      <c r="F92" s="18" t="s">
        <v>76</v>
      </c>
      <c r="G92" s="18" t="str">
        <f t="shared" si="38"/>
        <v>女</v>
      </c>
      <c r="H92" s="19">
        <f t="shared" si="39"/>
        <v>31811</v>
      </c>
      <c r="I92" s="17" t="s">
        <v>25</v>
      </c>
      <c r="J92" s="17">
        <f ca="1" t="shared" si="36"/>
        <v>29</v>
      </c>
      <c r="K92" s="17" t="s">
        <v>26</v>
      </c>
      <c r="L92" s="159" t="s">
        <v>409</v>
      </c>
      <c r="M92" s="114">
        <v>15108448501</v>
      </c>
      <c r="N92" s="68" t="s">
        <v>410</v>
      </c>
      <c r="O92" s="19">
        <v>40422</v>
      </c>
      <c r="P92" s="86">
        <f ca="1" t="shared" si="34"/>
        <v>6.2286507166413</v>
      </c>
      <c r="Q92" s="114" t="s">
        <v>28</v>
      </c>
      <c r="R92" s="114" t="s">
        <v>29</v>
      </c>
      <c r="S92" s="114" t="s">
        <v>411</v>
      </c>
      <c r="T92" s="19"/>
      <c r="U92" s="16" t="s">
        <v>412</v>
      </c>
      <c r="V92" s="17" t="s">
        <v>413</v>
      </c>
    </row>
    <row r="93" s="1" customFormat="1" ht="15" customHeight="1" spans="1:22">
      <c r="A93" s="14">
        <f t="shared" si="30"/>
        <v>92</v>
      </c>
      <c r="B93" s="15">
        <v>359</v>
      </c>
      <c r="C93" s="105" t="s">
        <v>402</v>
      </c>
      <c r="D93" s="47" t="s">
        <v>414</v>
      </c>
      <c r="E93" s="25">
        <v>10463</v>
      </c>
      <c r="F93" s="85" t="s">
        <v>76</v>
      </c>
      <c r="G93" s="48" t="s">
        <v>77</v>
      </c>
      <c r="H93" s="49">
        <v>35246</v>
      </c>
      <c r="I93" s="83" t="s">
        <v>25</v>
      </c>
      <c r="J93" s="84">
        <v>19</v>
      </c>
      <c r="K93" s="85" t="s">
        <v>69</v>
      </c>
      <c r="L93" s="73" t="s">
        <v>415</v>
      </c>
      <c r="M93" s="84">
        <v>18383359450</v>
      </c>
      <c r="N93" s="26">
        <v>42388</v>
      </c>
      <c r="O93" s="26">
        <v>42552</v>
      </c>
      <c r="P93" s="86">
        <f ca="1" t="shared" si="34"/>
        <v>0.393034278285133</v>
      </c>
      <c r="Q93" s="84" t="s">
        <v>47</v>
      </c>
      <c r="R93" s="84" t="s">
        <v>416</v>
      </c>
      <c r="S93" s="84" t="s">
        <v>211</v>
      </c>
      <c r="T93" s="95">
        <v>42552</v>
      </c>
      <c r="U93" s="25"/>
      <c r="V93" s="25"/>
    </row>
    <row r="94" s="1" customFormat="1" ht="17.1" customHeight="1" spans="1:22">
      <c r="A94" s="14">
        <f t="shared" si="30"/>
        <v>93</v>
      </c>
      <c r="B94" s="15">
        <v>359</v>
      </c>
      <c r="C94" s="105" t="s">
        <v>402</v>
      </c>
      <c r="D94" s="50" t="s">
        <v>417</v>
      </c>
      <c r="E94" s="51">
        <v>10747</v>
      </c>
      <c r="F94" s="51" t="s">
        <v>213</v>
      </c>
      <c r="G94" s="51" t="s">
        <v>77</v>
      </c>
      <c r="H94" s="52">
        <v>35204</v>
      </c>
      <c r="I94" s="51" t="s">
        <v>25</v>
      </c>
      <c r="J94" s="51">
        <v>20</v>
      </c>
      <c r="K94" s="51" t="s">
        <v>69</v>
      </c>
      <c r="L94" s="87" t="s">
        <v>418</v>
      </c>
      <c r="M94" s="51">
        <v>18328010203</v>
      </c>
      <c r="N94" s="52">
        <v>42555</v>
      </c>
      <c r="O94" s="51"/>
      <c r="P94" s="51"/>
      <c r="Q94" s="51" t="s">
        <v>47</v>
      </c>
      <c r="R94" s="51" t="s">
        <v>100</v>
      </c>
      <c r="S94" s="51" t="s">
        <v>215</v>
      </c>
      <c r="T94" s="52">
        <v>42917</v>
      </c>
      <c r="U94" s="51"/>
      <c r="V94" s="25"/>
    </row>
    <row r="95" s="1" customFormat="1" ht="15" customHeight="1" spans="1:22">
      <c r="A95" s="14">
        <f t="shared" si="30"/>
        <v>94</v>
      </c>
      <c r="B95" s="15">
        <v>365</v>
      </c>
      <c r="C95" s="59" t="s">
        <v>419</v>
      </c>
      <c r="D95" s="20" t="s">
        <v>420</v>
      </c>
      <c r="E95" s="17">
        <v>4030</v>
      </c>
      <c r="F95" s="21" t="s">
        <v>68</v>
      </c>
      <c r="G95" s="21" t="str">
        <f t="shared" ref="G95:G97" si="40">IF(L95="","",CHOOSE(MOD(IF(LEN(L95)=15,RIGHT(L95,1),IF(LEN(L95)=18,MID(L95,17,1),"")),2)+1,"女","男"))</f>
        <v>女</v>
      </c>
      <c r="H95" s="22">
        <f t="shared" ref="H95:H97" si="41">IF(LEN(L95)=15,DATE("19"&amp;MID(L95,7,2),MID(L95,9,2),MID(L95,11,2)),IF(LEN(L95)=18,DATE(MID(L95,7,4),MID(L95,11,2),MID(L95,13,2)),""))</f>
        <v>29540</v>
      </c>
      <c r="I95" s="14" t="s">
        <v>25</v>
      </c>
      <c r="J95" s="14">
        <f ca="1" t="shared" ref="J95:J100" si="42">YEAR(TODAY())-IF(LEN(L95)=15,"19"&amp;MID(L95,7,2),MID(L95,7,4))</f>
        <v>36</v>
      </c>
      <c r="K95" s="14" t="s">
        <v>26</v>
      </c>
      <c r="L95" s="156" t="s">
        <v>421</v>
      </c>
      <c r="M95" s="71" t="s">
        <v>422</v>
      </c>
      <c r="N95" s="115" t="s">
        <v>423</v>
      </c>
      <c r="O95" s="22">
        <v>37165</v>
      </c>
      <c r="P95" s="70">
        <f ca="1" t="shared" ref="P95:P103" si="43">(NOW()-O95)/365</f>
        <v>15.1519383878742</v>
      </c>
      <c r="Q95" s="21" t="s">
        <v>47</v>
      </c>
      <c r="R95" s="21" t="s">
        <v>424</v>
      </c>
      <c r="S95" s="21" t="s">
        <v>137</v>
      </c>
      <c r="T95" s="22">
        <v>36342</v>
      </c>
      <c r="U95" s="20" t="s">
        <v>58</v>
      </c>
      <c r="V95" s="17" t="s">
        <v>36</v>
      </c>
    </row>
    <row r="96" s="1" customFormat="1" ht="15" customHeight="1" spans="1:22">
      <c r="A96" s="14">
        <f t="shared" si="30"/>
        <v>95</v>
      </c>
      <c r="B96" s="15">
        <v>365</v>
      </c>
      <c r="C96" s="16" t="s">
        <v>419</v>
      </c>
      <c r="D96" s="20" t="s">
        <v>425</v>
      </c>
      <c r="E96" s="14">
        <v>6814</v>
      </c>
      <c r="F96" s="14" t="s">
        <v>76</v>
      </c>
      <c r="G96" s="14" t="str">
        <f t="shared" si="40"/>
        <v>女</v>
      </c>
      <c r="H96" s="22">
        <f t="shared" si="41"/>
        <v>30189</v>
      </c>
      <c r="I96" s="14" t="s">
        <v>25</v>
      </c>
      <c r="J96" s="14">
        <f ca="1" t="shared" si="42"/>
        <v>34</v>
      </c>
      <c r="K96" s="14" t="s">
        <v>26</v>
      </c>
      <c r="L96" s="71" t="s">
        <v>426</v>
      </c>
      <c r="M96" s="14" t="s">
        <v>427</v>
      </c>
      <c r="N96" s="71"/>
      <c r="O96" s="71" t="s">
        <v>428</v>
      </c>
      <c r="P96" s="70">
        <f ca="1" t="shared" si="43"/>
        <v>4.99303427828513</v>
      </c>
      <c r="Q96" s="14" t="s">
        <v>47</v>
      </c>
      <c r="R96" s="14" t="s">
        <v>429</v>
      </c>
      <c r="S96" s="14" t="s">
        <v>430</v>
      </c>
      <c r="T96" s="22">
        <v>37409</v>
      </c>
      <c r="U96" s="20"/>
      <c r="V96" s="17"/>
    </row>
    <row r="97" s="1" customFormat="1" ht="15" customHeight="1" spans="1:22">
      <c r="A97" s="14">
        <f t="shared" si="30"/>
        <v>96</v>
      </c>
      <c r="B97" s="15">
        <v>365</v>
      </c>
      <c r="C97" s="16" t="s">
        <v>419</v>
      </c>
      <c r="D97" s="20" t="s">
        <v>431</v>
      </c>
      <c r="E97" s="17">
        <v>4035</v>
      </c>
      <c r="F97" s="21" t="s">
        <v>76</v>
      </c>
      <c r="G97" s="21" t="str">
        <f t="shared" si="40"/>
        <v>女</v>
      </c>
      <c r="H97" s="22">
        <f t="shared" si="41"/>
        <v>27777</v>
      </c>
      <c r="I97" s="14" t="s">
        <v>25</v>
      </c>
      <c r="J97" s="14">
        <f ca="1" t="shared" si="42"/>
        <v>40</v>
      </c>
      <c r="K97" s="14" t="s">
        <v>26</v>
      </c>
      <c r="L97" s="156" t="s">
        <v>432</v>
      </c>
      <c r="M97" s="72"/>
      <c r="N97" s="22"/>
      <c r="O97" s="22">
        <v>40114</v>
      </c>
      <c r="P97" s="70">
        <f ca="1" t="shared" si="43"/>
        <v>7.07248633307965</v>
      </c>
      <c r="Q97" s="21" t="s">
        <v>28</v>
      </c>
      <c r="R97" s="21" t="s">
        <v>48</v>
      </c>
      <c r="S97" s="21" t="s">
        <v>433</v>
      </c>
      <c r="T97" s="22">
        <v>37457</v>
      </c>
      <c r="U97" s="20" t="s">
        <v>131</v>
      </c>
      <c r="V97" s="17" t="s">
        <v>434</v>
      </c>
    </row>
    <row r="98" s="5" customFormat="1" ht="15" customHeight="1" spans="1:22">
      <c r="A98" s="14">
        <f t="shared" si="30"/>
        <v>97</v>
      </c>
      <c r="B98" s="15">
        <v>365</v>
      </c>
      <c r="C98" s="16" t="s">
        <v>419</v>
      </c>
      <c r="D98" s="16" t="s">
        <v>435</v>
      </c>
      <c r="E98" s="17">
        <v>5589</v>
      </c>
      <c r="F98" s="14" t="s">
        <v>76</v>
      </c>
      <c r="G98" s="18" t="s">
        <v>77</v>
      </c>
      <c r="H98" s="19">
        <v>32711</v>
      </c>
      <c r="I98" s="17" t="s">
        <v>25</v>
      </c>
      <c r="J98" s="17">
        <f ca="1" t="shared" si="42"/>
        <v>27</v>
      </c>
      <c r="K98" s="17" t="s">
        <v>26</v>
      </c>
      <c r="L98" s="160" t="s">
        <v>436</v>
      </c>
      <c r="M98" s="17">
        <v>15756251068</v>
      </c>
      <c r="N98" s="19">
        <v>40544</v>
      </c>
      <c r="O98" s="19">
        <v>42074</v>
      </c>
      <c r="P98" s="70">
        <f ca="1" t="shared" si="43"/>
        <v>1.70262331938102</v>
      </c>
      <c r="Q98" s="18" t="s">
        <v>28</v>
      </c>
      <c r="R98" s="17" t="s">
        <v>29</v>
      </c>
      <c r="S98" s="18" t="s">
        <v>41</v>
      </c>
      <c r="T98" s="19">
        <v>40724</v>
      </c>
      <c r="U98" s="119"/>
      <c r="V98" s="120"/>
    </row>
    <row r="99" s="1" customFormat="1" ht="15" customHeight="1" spans="1:22">
      <c r="A99" s="14">
        <f t="shared" si="30"/>
        <v>98</v>
      </c>
      <c r="B99" s="15">
        <v>367</v>
      </c>
      <c r="C99" s="23" t="s">
        <v>437</v>
      </c>
      <c r="D99" s="20" t="s">
        <v>438</v>
      </c>
      <c r="E99" s="14">
        <v>4540</v>
      </c>
      <c r="F99" s="21" t="s">
        <v>68</v>
      </c>
      <c r="G99" s="21" t="str">
        <f t="shared" ref="G99:G103" si="44">IF(L99="","",CHOOSE(MOD(IF(LEN(L99)=15,RIGHT(L99,1),IF(LEN(L99)=18,MID(L99,17,1),"")),2)+1,"女","男"))</f>
        <v>女</v>
      </c>
      <c r="H99" s="22">
        <f t="shared" ref="H99:H103" si="45">IF(LEN(L99)=15,DATE("19"&amp;MID(L99,7,2),MID(L99,9,2),MID(L99,11,2)),IF(LEN(L99)=18,DATE(MID(L99,7,4),MID(L99,11,2),MID(L99,13,2)),""))</f>
        <v>30721</v>
      </c>
      <c r="I99" s="34" t="s">
        <v>25</v>
      </c>
      <c r="J99" s="14">
        <f ca="1" t="shared" si="42"/>
        <v>32</v>
      </c>
      <c r="K99" s="14" t="s">
        <v>26</v>
      </c>
      <c r="L99" s="156" t="s">
        <v>439</v>
      </c>
      <c r="M99" s="14">
        <v>13980567731</v>
      </c>
      <c r="N99" s="22">
        <v>38292</v>
      </c>
      <c r="O99" s="22">
        <v>40365</v>
      </c>
      <c r="P99" s="70">
        <f ca="1" t="shared" si="43"/>
        <v>6.38481510020294</v>
      </c>
      <c r="Q99" s="14" t="s">
        <v>63</v>
      </c>
      <c r="R99" s="22" t="s">
        <v>79</v>
      </c>
      <c r="S99" s="14" t="s">
        <v>440</v>
      </c>
      <c r="T99" s="22">
        <v>38169</v>
      </c>
      <c r="U99" s="20"/>
      <c r="V99" s="17" t="s">
        <v>42</v>
      </c>
    </row>
    <row r="100" s="1" customFormat="1" ht="15" customHeight="1" spans="1:22">
      <c r="A100" s="14">
        <f t="shared" si="30"/>
        <v>99</v>
      </c>
      <c r="B100" s="16">
        <v>367</v>
      </c>
      <c r="C100" s="24" t="s">
        <v>437</v>
      </c>
      <c r="D100" s="24" t="s">
        <v>441</v>
      </c>
      <c r="E100" s="25">
        <v>9983</v>
      </c>
      <c r="F100" s="17" t="s">
        <v>76</v>
      </c>
      <c r="G100" s="25" t="s">
        <v>77</v>
      </c>
      <c r="H100" s="26">
        <v>34900</v>
      </c>
      <c r="I100" s="25" t="s">
        <v>25</v>
      </c>
      <c r="J100" s="14">
        <f ca="1" t="shared" si="42"/>
        <v>21</v>
      </c>
      <c r="K100" s="25" t="s">
        <v>69</v>
      </c>
      <c r="L100" s="73" t="s">
        <v>442</v>
      </c>
      <c r="M100" s="25">
        <v>18728478452</v>
      </c>
      <c r="N100" s="73"/>
      <c r="O100" s="26">
        <v>42198</v>
      </c>
      <c r="P100" s="70">
        <f ca="1" t="shared" si="43"/>
        <v>1.36289729198376</v>
      </c>
      <c r="Q100" s="25" t="s">
        <v>47</v>
      </c>
      <c r="R100" s="25" t="s">
        <v>100</v>
      </c>
      <c r="S100" s="25" t="s">
        <v>440</v>
      </c>
      <c r="T100" s="26">
        <v>41445</v>
      </c>
      <c r="U100" s="24"/>
      <c r="V100" s="25"/>
    </row>
    <row r="101" s="5" customFormat="1" ht="15" customHeight="1" spans="1:22">
      <c r="A101" s="14">
        <f t="shared" si="30"/>
        <v>100</v>
      </c>
      <c r="B101" s="24">
        <v>367</v>
      </c>
      <c r="C101" s="24" t="s">
        <v>437</v>
      </c>
      <c r="D101" s="24" t="s">
        <v>443</v>
      </c>
      <c r="E101" s="37">
        <v>10218</v>
      </c>
      <c r="F101" s="17" t="s">
        <v>76</v>
      </c>
      <c r="G101" s="25" t="s">
        <v>77</v>
      </c>
      <c r="H101" s="38">
        <v>34793</v>
      </c>
      <c r="I101" s="25" t="s">
        <v>25</v>
      </c>
      <c r="J101" s="37">
        <v>20</v>
      </c>
      <c r="K101" s="25" t="s">
        <v>69</v>
      </c>
      <c r="L101" s="76" t="s">
        <v>444</v>
      </c>
      <c r="M101" s="37">
        <v>13658071752</v>
      </c>
      <c r="N101" s="76"/>
      <c r="O101" s="76" t="s">
        <v>445</v>
      </c>
      <c r="P101" s="70">
        <f ca="1" t="shared" si="43"/>
        <v>1.11358222349061</v>
      </c>
      <c r="Q101" s="25" t="s">
        <v>47</v>
      </c>
      <c r="R101" s="25" t="s">
        <v>100</v>
      </c>
      <c r="S101" s="25" t="s">
        <v>160</v>
      </c>
      <c r="T101" s="91">
        <v>41810</v>
      </c>
      <c r="U101" s="118"/>
      <c r="V101" s="37"/>
    </row>
    <row r="102" s="1" customFormat="1" ht="15" customHeight="1" spans="1:22">
      <c r="A102" s="14">
        <f t="shared" si="30"/>
        <v>101</v>
      </c>
      <c r="B102" s="15">
        <v>371</v>
      </c>
      <c r="C102" s="59" t="s">
        <v>446</v>
      </c>
      <c r="D102" s="20" t="s">
        <v>447</v>
      </c>
      <c r="E102" s="17">
        <v>4330</v>
      </c>
      <c r="F102" s="21" t="s">
        <v>68</v>
      </c>
      <c r="G102" s="21" t="str">
        <f t="shared" si="44"/>
        <v>女</v>
      </c>
      <c r="H102" s="22">
        <f t="shared" si="45"/>
        <v>31505</v>
      </c>
      <c r="I102" s="14" t="s">
        <v>25</v>
      </c>
      <c r="J102" s="14">
        <f ca="1" t="shared" ref="J102:J107" si="46">YEAR(TODAY())-IF(LEN(L102)=15,"19"&amp;MID(L102,7,2),MID(L102,7,4))</f>
        <v>30</v>
      </c>
      <c r="K102" s="14" t="s">
        <v>69</v>
      </c>
      <c r="L102" s="156" t="s">
        <v>448</v>
      </c>
      <c r="M102" s="72">
        <v>13547860187</v>
      </c>
      <c r="N102" s="22"/>
      <c r="O102" s="22">
        <v>40196</v>
      </c>
      <c r="P102" s="70">
        <f ca="1" t="shared" si="43"/>
        <v>6.84782879883308</v>
      </c>
      <c r="Q102" s="21" t="s">
        <v>47</v>
      </c>
      <c r="R102" s="21" t="s">
        <v>29</v>
      </c>
      <c r="S102" s="21" t="s">
        <v>449</v>
      </c>
      <c r="T102" s="22">
        <v>38534</v>
      </c>
      <c r="U102" s="20"/>
      <c r="V102" s="17" t="s">
        <v>42</v>
      </c>
    </row>
    <row r="103" s="1" customFormat="1" ht="15" customHeight="1" spans="1:22">
      <c r="A103" s="14">
        <f t="shared" si="30"/>
        <v>102</v>
      </c>
      <c r="B103" s="15">
        <v>371</v>
      </c>
      <c r="C103" s="16" t="s">
        <v>446</v>
      </c>
      <c r="D103" s="16" t="s">
        <v>450</v>
      </c>
      <c r="E103" s="17">
        <v>9112</v>
      </c>
      <c r="F103" s="14" t="s">
        <v>76</v>
      </c>
      <c r="G103" s="17" t="str">
        <f t="shared" si="44"/>
        <v>女</v>
      </c>
      <c r="H103" s="19">
        <f t="shared" si="45"/>
        <v>35082</v>
      </c>
      <c r="I103" s="17" t="s">
        <v>25</v>
      </c>
      <c r="J103" s="14">
        <f ca="1" t="shared" si="46"/>
        <v>20</v>
      </c>
      <c r="K103" s="17" t="s">
        <v>69</v>
      </c>
      <c r="L103" s="68" t="s">
        <v>451</v>
      </c>
      <c r="M103" s="17">
        <v>15100404845</v>
      </c>
      <c r="N103" s="19">
        <v>41734</v>
      </c>
      <c r="O103" s="19">
        <v>41821</v>
      </c>
      <c r="P103" s="70">
        <f ca="1" t="shared" si="43"/>
        <v>2.39577400431253</v>
      </c>
      <c r="Q103" s="17" t="s">
        <v>47</v>
      </c>
      <c r="R103" s="17" t="s">
        <v>100</v>
      </c>
      <c r="S103" s="17" t="s">
        <v>105</v>
      </c>
      <c r="T103" s="19">
        <v>41821</v>
      </c>
      <c r="U103" s="16"/>
      <c r="V103" s="17"/>
    </row>
    <row r="104" s="5" customFormat="1" ht="12.75" spans="1:22">
      <c r="A104" s="14">
        <f t="shared" si="30"/>
        <v>103</v>
      </c>
      <c r="B104" s="107">
        <v>371</v>
      </c>
      <c r="C104" s="16" t="s">
        <v>446</v>
      </c>
      <c r="D104" s="16" t="s">
        <v>452</v>
      </c>
      <c r="E104" s="56">
        <v>10733</v>
      </c>
      <c r="F104" s="14" t="s">
        <v>76</v>
      </c>
      <c r="G104" s="55" t="s">
        <v>77</v>
      </c>
      <c r="H104" s="57">
        <v>35573</v>
      </c>
      <c r="I104" s="55" t="s">
        <v>25</v>
      </c>
      <c r="J104" s="56">
        <v>19</v>
      </c>
      <c r="K104" s="55" t="s">
        <v>69</v>
      </c>
      <c r="L104" s="158" t="s">
        <v>453</v>
      </c>
      <c r="M104" s="56">
        <v>13882142874</v>
      </c>
      <c r="N104" s="56"/>
      <c r="O104" s="57">
        <v>42542</v>
      </c>
      <c r="P104" s="56"/>
      <c r="Q104" s="55" t="s">
        <v>47</v>
      </c>
      <c r="R104" s="55" t="s">
        <v>100</v>
      </c>
      <c r="S104" s="55" t="s">
        <v>454</v>
      </c>
      <c r="T104" s="57">
        <v>42552</v>
      </c>
      <c r="U104" s="56"/>
      <c r="V104" s="56"/>
    </row>
    <row r="105" s="1" customFormat="1" ht="15" customHeight="1" spans="1:22">
      <c r="A105" s="14">
        <f t="shared" si="30"/>
        <v>104</v>
      </c>
      <c r="B105" s="15">
        <v>373</v>
      </c>
      <c r="C105" s="59" t="s">
        <v>455</v>
      </c>
      <c r="D105" s="16" t="s">
        <v>456</v>
      </c>
      <c r="E105" s="17">
        <v>8903</v>
      </c>
      <c r="F105" s="45" t="s">
        <v>92</v>
      </c>
      <c r="G105" s="17" t="str">
        <f t="shared" ref="G105:G107" si="47">IF(L105="","",CHOOSE(MOD(IF(LEN(L105)=15,RIGHT(L105,1),IF(LEN(L105)=18,MID(L105,17,1),"")),2)+1,"女","男"))</f>
        <v>女</v>
      </c>
      <c r="H105" s="19">
        <f t="shared" ref="H105:H107" si="48">IF(LEN(L105)=15,DATE("19"&amp;MID(L105,7,2),MID(L105,9,2),MID(L105,11,2)),IF(LEN(L105)=18,DATE(MID(L105,7,4),MID(L105,11,2),MID(L105,13,2)),""))</f>
        <v>33843</v>
      </c>
      <c r="I105" s="17" t="s">
        <v>25</v>
      </c>
      <c r="J105" s="14">
        <f ca="1" t="shared" si="46"/>
        <v>24</v>
      </c>
      <c r="K105" s="17" t="s">
        <v>69</v>
      </c>
      <c r="L105" s="68" t="s">
        <v>457</v>
      </c>
      <c r="M105" s="17" t="s">
        <v>458</v>
      </c>
      <c r="N105" s="19">
        <v>41634</v>
      </c>
      <c r="O105" s="19">
        <v>41821</v>
      </c>
      <c r="P105" s="70">
        <f ca="1" t="shared" ref="P105:P107" si="49">(NOW()-O105)/365</f>
        <v>2.39577400431253</v>
      </c>
      <c r="Q105" s="17" t="s">
        <v>55</v>
      </c>
      <c r="R105" s="17" t="s">
        <v>459</v>
      </c>
      <c r="S105" s="17" t="s">
        <v>41</v>
      </c>
      <c r="T105" s="19">
        <v>41821</v>
      </c>
      <c r="U105" s="16"/>
      <c r="V105" s="17"/>
    </row>
    <row r="106" s="1" customFormat="1" ht="15" customHeight="1" spans="1:22">
      <c r="A106" s="14">
        <f t="shared" si="30"/>
        <v>105</v>
      </c>
      <c r="B106" s="15">
        <v>373</v>
      </c>
      <c r="C106" s="16" t="s">
        <v>455</v>
      </c>
      <c r="D106" s="16" t="s">
        <v>460</v>
      </c>
      <c r="E106" s="14">
        <v>8075</v>
      </c>
      <c r="F106" s="14" t="s">
        <v>76</v>
      </c>
      <c r="G106" s="17" t="str">
        <f t="shared" si="47"/>
        <v>女</v>
      </c>
      <c r="H106" s="22">
        <f t="shared" si="48"/>
        <v>25689</v>
      </c>
      <c r="I106" s="14" t="s">
        <v>25</v>
      </c>
      <c r="J106" s="14">
        <f ca="1" t="shared" si="46"/>
        <v>46</v>
      </c>
      <c r="K106" s="17" t="s">
        <v>26</v>
      </c>
      <c r="L106" s="68" t="s">
        <v>461</v>
      </c>
      <c r="M106" s="17" t="s">
        <v>462</v>
      </c>
      <c r="N106" s="68"/>
      <c r="O106" s="68" t="s">
        <v>463</v>
      </c>
      <c r="P106" s="70">
        <f ca="1" t="shared" si="49"/>
        <v>3.68892468924404</v>
      </c>
      <c r="Q106" s="17" t="s">
        <v>115</v>
      </c>
      <c r="R106" s="17"/>
      <c r="S106" s="17" t="s">
        <v>464</v>
      </c>
      <c r="T106" s="19">
        <v>33055</v>
      </c>
      <c r="U106" s="20"/>
      <c r="V106" s="17"/>
    </row>
    <row r="107" s="1" customFormat="1" ht="15" customHeight="1" spans="1:22">
      <c r="A107" s="14">
        <f t="shared" si="30"/>
        <v>106</v>
      </c>
      <c r="B107" s="15">
        <v>373</v>
      </c>
      <c r="C107" s="16" t="s">
        <v>455</v>
      </c>
      <c r="D107" s="108" t="s">
        <v>465</v>
      </c>
      <c r="E107" s="17">
        <v>5535</v>
      </c>
      <c r="F107" s="17" t="s">
        <v>68</v>
      </c>
      <c r="G107" s="18" t="str">
        <f t="shared" si="47"/>
        <v>女</v>
      </c>
      <c r="H107" s="19">
        <f t="shared" si="48"/>
        <v>32943</v>
      </c>
      <c r="I107" s="17" t="s">
        <v>25</v>
      </c>
      <c r="J107" s="17">
        <f ca="1" t="shared" si="46"/>
        <v>26</v>
      </c>
      <c r="K107" s="17" t="s">
        <v>69</v>
      </c>
      <c r="L107" s="68" t="s">
        <v>466</v>
      </c>
      <c r="M107" s="46">
        <v>15881041259</v>
      </c>
      <c r="N107" s="19">
        <v>40195</v>
      </c>
      <c r="O107" s="19">
        <v>40725</v>
      </c>
      <c r="P107" s="70">
        <f ca="1" t="shared" si="49"/>
        <v>5.39851373033993</v>
      </c>
      <c r="Q107" s="46" t="s">
        <v>28</v>
      </c>
      <c r="R107" s="46" t="s">
        <v>29</v>
      </c>
      <c r="S107" s="46" t="s">
        <v>41</v>
      </c>
      <c r="T107" s="19">
        <v>40724</v>
      </c>
      <c r="U107" s="16" t="s">
        <v>58</v>
      </c>
      <c r="V107" s="17"/>
    </row>
    <row r="108" s="5" customFormat="1" ht="12.75" spans="1:22">
      <c r="A108" s="14">
        <f t="shared" si="30"/>
        <v>107</v>
      </c>
      <c r="B108" s="15">
        <v>373</v>
      </c>
      <c r="C108" s="16" t="s">
        <v>455</v>
      </c>
      <c r="D108" s="55" t="s">
        <v>467</v>
      </c>
      <c r="E108" s="56">
        <v>10855</v>
      </c>
      <c r="F108" s="30" t="s">
        <v>231</v>
      </c>
      <c r="G108" s="55" t="s">
        <v>77</v>
      </c>
      <c r="H108" s="57">
        <v>35782</v>
      </c>
      <c r="I108" s="55" t="s">
        <v>25</v>
      </c>
      <c r="J108" s="56">
        <v>19</v>
      </c>
      <c r="K108" s="55" t="s">
        <v>69</v>
      </c>
      <c r="L108" s="56" t="s">
        <v>468</v>
      </c>
      <c r="M108" s="56">
        <v>18728443235</v>
      </c>
      <c r="N108" s="56"/>
      <c r="O108" s="57">
        <v>42678</v>
      </c>
      <c r="P108" s="56"/>
      <c r="Q108" s="55" t="s">
        <v>47</v>
      </c>
      <c r="R108" s="55" t="s">
        <v>100</v>
      </c>
      <c r="S108" s="55" t="s">
        <v>469</v>
      </c>
      <c r="T108" s="57">
        <v>42175</v>
      </c>
      <c r="U108" s="16"/>
      <c r="V108" s="56"/>
    </row>
    <row r="109" s="2" customFormat="1" ht="15" customHeight="1" spans="1:22">
      <c r="A109" s="14">
        <f t="shared" si="30"/>
        <v>108</v>
      </c>
      <c r="B109" s="15">
        <v>377</v>
      </c>
      <c r="C109" s="59" t="s">
        <v>470</v>
      </c>
      <c r="D109" s="16" t="s">
        <v>471</v>
      </c>
      <c r="E109" s="17">
        <v>8940</v>
      </c>
      <c r="F109" s="17" t="s">
        <v>92</v>
      </c>
      <c r="G109" s="17" t="str">
        <f t="shared" ref="G109:G111" si="50">IF(L109="","",CHOOSE(MOD(IF(LEN(L109)=15,RIGHT(L109,1),IF(LEN(L109)=18,MID(L109,17,1),"")),2)+1,"女","男"))</f>
        <v>女</v>
      </c>
      <c r="H109" s="19">
        <f t="shared" ref="H109:H111" si="51">IF(LEN(L109)=15,DATE("19"&amp;MID(L109,7,2),MID(L109,9,2),MID(L109,11,2)),IF(LEN(L109)=18,DATE(MID(L109,7,4),MID(L109,11,2),MID(L109,13,2)),""))</f>
        <v>34936</v>
      </c>
      <c r="I109" s="17" t="s">
        <v>25</v>
      </c>
      <c r="J109" s="17">
        <f ca="1" t="shared" ref="J109:J111" si="52">YEAR(TODAY())-IF(LEN(L109)=15,"19"&amp;MID(L109,7,2),MID(L109,7,4))</f>
        <v>21</v>
      </c>
      <c r="K109" s="17" t="s">
        <v>69</v>
      </c>
      <c r="L109" s="68" t="s">
        <v>472</v>
      </c>
      <c r="M109" s="17" t="s">
        <v>473</v>
      </c>
      <c r="N109" s="19">
        <v>41689</v>
      </c>
      <c r="O109" s="68" t="s">
        <v>474</v>
      </c>
      <c r="P109" s="70">
        <f ca="1" t="shared" ref="P109:P111" si="53">(NOW()-O109)/365</f>
        <v>2.39577400431253</v>
      </c>
      <c r="Q109" s="17" t="s">
        <v>28</v>
      </c>
      <c r="R109" s="17" t="s">
        <v>29</v>
      </c>
      <c r="S109" s="17" t="s">
        <v>41</v>
      </c>
      <c r="T109" s="19">
        <v>41821</v>
      </c>
      <c r="U109" s="16"/>
      <c r="V109" s="17"/>
    </row>
    <row r="110" s="2" customFormat="1" ht="15" customHeight="1" spans="1:22">
      <c r="A110" s="14">
        <f t="shared" si="30"/>
        <v>109</v>
      </c>
      <c r="B110" s="15">
        <v>377</v>
      </c>
      <c r="C110" s="16" t="s">
        <v>470</v>
      </c>
      <c r="D110" s="16" t="s">
        <v>475</v>
      </c>
      <c r="E110" s="17">
        <v>9220</v>
      </c>
      <c r="F110" s="18" t="s">
        <v>76</v>
      </c>
      <c r="G110" s="17" t="str">
        <f t="shared" si="50"/>
        <v>女</v>
      </c>
      <c r="H110" s="19">
        <f t="shared" si="51"/>
        <v>35364</v>
      </c>
      <c r="I110" s="17" t="s">
        <v>25</v>
      </c>
      <c r="J110" s="17">
        <f ca="1" t="shared" si="52"/>
        <v>20</v>
      </c>
      <c r="K110" s="17" t="s">
        <v>69</v>
      </c>
      <c r="L110" s="68" t="s">
        <v>476</v>
      </c>
      <c r="M110" s="17">
        <v>15114055584</v>
      </c>
      <c r="N110" s="19">
        <v>41768</v>
      </c>
      <c r="O110" s="19">
        <v>42175</v>
      </c>
      <c r="P110" s="70">
        <f ca="1" t="shared" si="53"/>
        <v>1.4259109906139</v>
      </c>
      <c r="Q110" s="17" t="s">
        <v>47</v>
      </c>
      <c r="R110" s="17" t="s">
        <v>100</v>
      </c>
      <c r="S110" s="17" t="s">
        <v>160</v>
      </c>
      <c r="T110" s="19">
        <v>42186</v>
      </c>
      <c r="U110" s="16"/>
      <c r="V110" s="17" t="s">
        <v>42</v>
      </c>
    </row>
    <row r="111" s="1" customFormat="1" ht="15" customHeight="1" spans="1:22">
      <c r="A111" s="14">
        <f t="shared" si="30"/>
        <v>110</v>
      </c>
      <c r="B111" s="15">
        <v>377</v>
      </c>
      <c r="C111" s="16" t="s">
        <v>470</v>
      </c>
      <c r="D111" s="109" t="s">
        <v>477</v>
      </c>
      <c r="E111" s="14">
        <v>6250</v>
      </c>
      <c r="F111" s="110" t="s">
        <v>478</v>
      </c>
      <c r="G111" s="17" t="str">
        <f t="shared" si="50"/>
        <v>女</v>
      </c>
      <c r="H111" s="22">
        <f t="shared" si="51"/>
        <v>32114</v>
      </c>
      <c r="I111" s="14" t="s">
        <v>25</v>
      </c>
      <c r="J111" s="14">
        <f ca="1" t="shared" si="52"/>
        <v>29</v>
      </c>
      <c r="K111" s="17" t="s">
        <v>69</v>
      </c>
      <c r="L111" s="68" t="s">
        <v>479</v>
      </c>
      <c r="M111" s="17">
        <v>13550019761</v>
      </c>
      <c r="N111" s="68"/>
      <c r="O111" s="68" t="s">
        <v>480</v>
      </c>
      <c r="P111" s="70">
        <f ca="1" t="shared" si="53"/>
        <v>5.38755482623034</v>
      </c>
      <c r="Q111" s="17" t="s">
        <v>28</v>
      </c>
      <c r="R111" s="17" t="s">
        <v>481</v>
      </c>
      <c r="S111" s="17" t="s">
        <v>482</v>
      </c>
      <c r="T111" s="19">
        <v>40359</v>
      </c>
      <c r="U111" s="16"/>
      <c r="V111" s="17"/>
    </row>
    <row r="112" s="1" customFormat="1" ht="17.1" customHeight="1" spans="1:22">
      <c r="A112" s="14">
        <f t="shared" si="30"/>
        <v>111</v>
      </c>
      <c r="B112" s="15">
        <v>377</v>
      </c>
      <c r="C112" s="16" t="s">
        <v>470</v>
      </c>
      <c r="D112" s="50" t="s">
        <v>483</v>
      </c>
      <c r="E112" s="51">
        <v>10746</v>
      </c>
      <c r="F112" s="51" t="s">
        <v>213</v>
      </c>
      <c r="G112" s="51" t="s">
        <v>77</v>
      </c>
      <c r="H112" s="52">
        <v>36392</v>
      </c>
      <c r="I112" s="51" t="s">
        <v>25</v>
      </c>
      <c r="J112" s="51">
        <v>16</v>
      </c>
      <c r="K112" s="51" t="s">
        <v>69</v>
      </c>
      <c r="L112" s="87" t="s">
        <v>484</v>
      </c>
      <c r="M112" s="51">
        <v>13678156857</v>
      </c>
      <c r="N112" s="52">
        <v>42555</v>
      </c>
      <c r="O112" s="51"/>
      <c r="P112" s="51"/>
      <c r="Q112" s="51" t="s">
        <v>47</v>
      </c>
      <c r="R112" s="51" t="s">
        <v>100</v>
      </c>
      <c r="S112" s="51" t="s">
        <v>215</v>
      </c>
      <c r="T112" s="52">
        <v>42917</v>
      </c>
      <c r="U112" s="51"/>
      <c r="V112" s="25"/>
    </row>
    <row r="113" s="7" customFormat="1" ht="15" customHeight="1" spans="1:22">
      <c r="A113" s="14">
        <f t="shared" si="30"/>
        <v>112</v>
      </c>
      <c r="B113" s="16">
        <v>379</v>
      </c>
      <c r="C113" s="59" t="s">
        <v>485</v>
      </c>
      <c r="D113" s="16" t="s">
        <v>486</v>
      </c>
      <c r="E113" s="17">
        <v>6830</v>
      </c>
      <c r="F113" s="17" t="s">
        <v>92</v>
      </c>
      <c r="G113" s="17" t="str">
        <f t="shared" ref="G113:G118" si="54">IF(L113="","",CHOOSE(MOD(IF(LEN(L113)=15,RIGHT(L113,1),IF(LEN(L113)=18,MID(L113,17,1),"")),2)+1,"女","男"))</f>
        <v>女</v>
      </c>
      <c r="H113" s="19">
        <f t="shared" ref="H113:H116" si="55">IF(LEN(L113)=15,DATE("19"&amp;MID(L113,7,2),MID(L113,9,2),MID(L113,11,2)),IF(LEN(L113)=18,DATE(MID(L113,7,4),MID(L113,11,2),MID(L113,13,2)),""))</f>
        <v>29888</v>
      </c>
      <c r="I113" s="17" t="s">
        <v>25</v>
      </c>
      <c r="J113" s="17">
        <f ca="1" t="shared" ref="J113:J122" si="56">YEAR(TODAY())-IF(LEN(L113)=15,"19"&amp;MID(L113,7,2),MID(L113,7,4))</f>
        <v>35</v>
      </c>
      <c r="K113" s="17" t="s">
        <v>26</v>
      </c>
      <c r="L113" s="68" t="s">
        <v>487</v>
      </c>
      <c r="M113" s="17">
        <v>18702869564</v>
      </c>
      <c r="N113" s="68"/>
      <c r="O113" s="68" t="s">
        <v>428</v>
      </c>
      <c r="P113" s="70">
        <f ca="1" t="shared" ref="P113:P122" si="57">(NOW()-O113)/365</f>
        <v>4.99303427828513</v>
      </c>
      <c r="Q113" s="17" t="s">
        <v>115</v>
      </c>
      <c r="R113" s="17"/>
      <c r="S113" s="17" t="s">
        <v>488</v>
      </c>
      <c r="T113" s="19">
        <v>36717</v>
      </c>
      <c r="U113" s="16"/>
      <c r="V113" s="17"/>
    </row>
    <row r="114" s="1" customFormat="1" ht="15" customHeight="1" spans="1:22">
      <c r="A114" s="14">
        <f t="shared" si="30"/>
        <v>113</v>
      </c>
      <c r="B114" s="15">
        <v>379</v>
      </c>
      <c r="C114" s="16" t="s">
        <v>485</v>
      </c>
      <c r="D114" s="20" t="s">
        <v>489</v>
      </c>
      <c r="E114" s="14">
        <v>4813</v>
      </c>
      <c r="F114" s="21" t="s">
        <v>152</v>
      </c>
      <c r="G114" s="21" t="str">
        <f t="shared" si="54"/>
        <v>女</v>
      </c>
      <c r="H114" s="22">
        <f t="shared" si="55"/>
        <v>19974</v>
      </c>
      <c r="I114" s="14" t="s">
        <v>25</v>
      </c>
      <c r="J114" s="14">
        <f ca="1" t="shared" si="56"/>
        <v>62</v>
      </c>
      <c r="K114" s="14" t="s">
        <v>26</v>
      </c>
      <c r="L114" s="156" t="s">
        <v>490</v>
      </c>
      <c r="M114" s="71" t="s">
        <v>491</v>
      </c>
      <c r="N114" s="14"/>
      <c r="O114" s="22">
        <v>40361</v>
      </c>
      <c r="P114" s="70">
        <f ca="1" t="shared" si="57"/>
        <v>6.39577400431253</v>
      </c>
      <c r="Q114" s="14" t="s">
        <v>28</v>
      </c>
      <c r="R114" s="14" t="s">
        <v>100</v>
      </c>
      <c r="S114" s="14" t="s">
        <v>492</v>
      </c>
      <c r="T114" s="22"/>
      <c r="U114" s="20"/>
      <c r="V114" s="17"/>
    </row>
    <row r="115" s="1" customFormat="1" ht="17.1" customHeight="1" spans="1:22">
      <c r="A115" s="14">
        <f t="shared" si="30"/>
        <v>114</v>
      </c>
      <c r="B115" s="15">
        <v>379</v>
      </c>
      <c r="C115" s="16" t="s">
        <v>485</v>
      </c>
      <c r="D115" s="50" t="s">
        <v>493</v>
      </c>
      <c r="E115" s="51">
        <v>10748</v>
      </c>
      <c r="F115" s="51" t="s">
        <v>213</v>
      </c>
      <c r="G115" s="51" t="s">
        <v>77</v>
      </c>
      <c r="H115" s="52">
        <v>36451</v>
      </c>
      <c r="I115" s="51" t="s">
        <v>25</v>
      </c>
      <c r="J115" s="51">
        <v>17</v>
      </c>
      <c r="K115" s="51" t="s">
        <v>69</v>
      </c>
      <c r="L115" s="87" t="s">
        <v>494</v>
      </c>
      <c r="M115" s="51">
        <v>18382115797</v>
      </c>
      <c r="N115" s="52">
        <v>42555</v>
      </c>
      <c r="O115" s="51"/>
      <c r="P115" s="51"/>
      <c r="Q115" s="51" t="s">
        <v>47</v>
      </c>
      <c r="R115" s="51" t="s">
        <v>100</v>
      </c>
      <c r="S115" s="51" t="s">
        <v>215</v>
      </c>
      <c r="T115" s="52">
        <v>42917</v>
      </c>
      <c r="U115" s="51"/>
      <c r="V115" s="25"/>
    </row>
    <row r="116" s="1" customFormat="1" ht="15" customHeight="1" spans="1:22">
      <c r="A116" s="14">
        <f t="shared" si="30"/>
        <v>115</v>
      </c>
      <c r="B116" s="15">
        <v>385</v>
      </c>
      <c r="C116" s="23" t="s">
        <v>495</v>
      </c>
      <c r="D116" s="16" t="s">
        <v>496</v>
      </c>
      <c r="E116" s="14">
        <v>4196</v>
      </c>
      <c r="F116" s="21" t="s">
        <v>68</v>
      </c>
      <c r="G116" s="21" t="str">
        <f t="shared" si="54"/>
        <v>女</v>
      </c>
      <c r="H116" s="22">
        <f t="shared" si="55"/>
        <v>31764</v>
      </c>
      <c r="I116" s="14" t="s">
        <v>25</v>
      </c>
      <c r="J116" s="14">
        <f ca="1" t="shared" si="56"/>
        <v>30</v>
      </c>
      <c r="K116" s="14" t="s">
        <v>26</v>
      </c>
      <c r="L116" s="156" t="s">
        <v>497</v>
      </c>
      <c r="M116" s="72">
        <v>13699456298</v>
      </c>
      <c r="N116" s="22">
        <v>38565</v>
      </c>
      <c r="O116" s="22">
        <v>38565</v>
      </c>
      <c r="P116" s="70">
        <f ca="1" t="shared" si="57"/>
        <v>11.316321949518</v>
      </c>
      <c r="Q116" s="21" t="s">
        <v>47</v>
      </c>
      <c r="R116" s="21" t="s">
        <v>498</v>
      </c>
      <c r="S116" s="21" t="s">
        <v>499</v>
      </c>
      <c r="T116" s="22">
        <v>37803</v>
      </c>
      <c r="U116" s="16"/>
      <c r="V116" s="17" t="s">
        <v>42</v>
      </c>
    </row>
    <row r="117" s="1" customFormat="1" ht="15" customHeight="1" spans="1:22">
      <c r="A117" s="14">
        <f t="shared" si="30"/>
        <v>116</v>
      </c>
      <c r="B117" s="15">
        <v>385</v>
      </c>
      <c r="C117" s="16" t="s">
        <v>495</v>
      </c>
      <c r="D117" s="20" t="s">
        <v>500</v>
      </c>
      <c r="E117" s="14">
        <v>5954</v>
      </c>
      <c r="F117" s="17" t="s">
        <v>76</v>
      </c>
      <c r="G117" s="17" t="str">
        <f t="shared" si="54"/>
        <v>女</v>
      </c>
      <c r="H117" s="22">
        <v>29226</v>
      </c>
      <c r="I117" s="14" t="s">
        <v>25</v>
      </c>
      <c r="J117" s="14">
        <f ca="1" t="shared" si="56"/>
        <v>36</v>
      </c>
      <c r="K117" s="17" t="s">
        <v>26</v>
      </c>
      <c r="L117" s="68" t="s">
        <v>501</v>
      </c>
      <c r="M117" s="17">
        <v>18380149610</v>
      </c>
      <c r="N117" s="68"/>
      <c r="O117" s="68" t="s">
        <v>502</v>
      </c>
      <c r="P117" s="70">
        <f ca="1" t="shared" si="57"/>
        <v>5.55467811390157</v>
      </c>
      <c r="Q117" s="17" t="s">
        <v>28</v>
      </c>
      <c r="R117" s="17" t="s">
        <v>503</v>
      </c>
      <c r="S117" s="17" t="s">
        <v>504</v>
      </c>
      <c r="T117" s="68" t="s">
        <v>505</v>
      </c>
      <c r="U117" s="20" t="s">
        <v>58</v>
      </c>
      <c r="V117" s="17"/>
    </row>
    <row r="118" s="5" customFormat="1" ht="15" customHeight="1" spans="1:22">
      <c r="A118" s="14">
        <f t="shared" si="30"/>
        <v>117</v>
      </c>
      <c r="B118" s="15">
        <v>385</v>
      </c>
      <c r="C118" s="16" t="s">
        <v>495</v>
      </c>
      <c r="D118" s="16" t="s">
        <v>506</v>
      </c>
      <c r="E118" s="17">
        <v>7317</v>
      </c>
      <c r="F118" s="17" t="s">
        <v>76</v>
      </c>
      <c r="G118" s="17" t="str">
        <f t="shared" si="54"/>
        <v>女</v>
      </c>
      <c r="H118" s="22">
        <f t="shared" ref="H118:H122" si="58">IF(LEN(L118)=15,DATE("19"&amp;MID(L118,7,2),MID(L118,9,2),MID(L118,11,2)),IF(LEN(L118)=18,DATE(MID(L118,7,4),MID(L118,11,2),MID(L118,13,2)),""))</f>
        <v>31722</v>
      </c>
      <c r="I118" s="14" t="s">
        <v>25</v>
      </c>
      <c r="J118" s="14">
        <f ca="1" t="shared" si="56"/>
        <v>30</v>
      </c>
      <c r="K118" s="116" t="s">
        <v>26</v>
      </c>
      <c r="L118" s="117" t="s">
        <v>507</v>
      </c>
      <c r="M118" s="17">
        <v>18628293253</v>
      </c>
      <c r="N118" s="68"/>
      <c r="O118" s="68" t="s">
        <v>508</v>
      </c>
      <c r="P118" s="70">
        <f ca="1" t="shared" si="57"/>
        <v>4.5272808536276</v>
      </c>
      <c r="Q118" s="121" t="s">
        <v>28</v>
      </c>
      <c r="R118" s="121" t="s">
        <v>509</v>
      </c>
      <c r="S118" s="121" t="s">
        <v>510</v>
      </c>
      <c r="T118" s="22"/>
      <c r="U118" s="96" t="s">
        <v>131</v>
      </c>
      <c r="V118" s="17"/>
    </row>
    <row r="119" s="5" customFormat="1" ht="15" customHeight="1" spans="1:22">
      <c r="A119" s="14">
        <f t="shared" si="30"/>
        <v>118</v>
      </c>
      <c r="B119" s="15">
        <v>385</v>
      </c>
      <c r="C119" s="16" t="s">
        <v>495</v>
      </c>
      <c r="D119" s="16" t="s">
        <v>511</v>
      </c>
      <c r="E119" s="17">
        <v>7749</v>
      </c>
      <c r="F119" s="17" t="s">
        <v>76</v>
      </c>
      <c r="G119" s="17" t="s">
        <v>77</v>
      </c>
      <c r="H119" s="22">
        <f t="shared" si="58"/>
        <v>29719</v>
      </c>
      <c r="I119" s="14" t="s">
        <v>25</v>
      </c>
      <c r="J119" s="14">
        <f ca="1" t="shared" si="56"/>
        <v>35</v>
      </c>
      <c r="K119" s="17" t="s">
        <v>26</v>
      </c>
      <c r="L119" s="68" t="s">
        <v>512</v>
      </c>
      <c r="M119" s="17" t="s">
        <v>513</v>
      </c>
      <c r="N119" s="68"/>
      <c r="O119" s="68" t="s">
        <v>514</v>
      </c>
      <c r="P119" s="70">
        <f ca="1" t="shared" si="57"/>
        <v>4.19577400431253</v>
      </c>
      <c r="Q119" s="17" t="s">
        <v>115</v>
      </c>
      <c r="R119" s="17"/>
      <c r="S119" s="17" t="s">
        <v>515</v>
      </c>
      <c r="T119" s="17"/>
      <c r="U119" s="16"/>
      <c r="V119" s="17" t="s">
        <v>74</v>
      </c>
    </row>
    <row r="120" s="1" customFormat="1" ht="15" customHeight="1" spans="1:22">
      <c r="A120" s="14">
        <f t="shared" si="30"/>
        <v>119</v>
      </c>
      <c r="B120" s="15">
        <v>387</v>
      </c>
      <c r="C120" s="23" t="s">
        <v>516</v>
      </c>
      <c r="D120" s="20" t="s">
        <v>517</v>
      </c>
      <c r="E120" s="17">
        <v>5408</v>
      </c>
      <c r="F120" s="17" t="s">
        <v>68</v>
      </c>
      <c r="G120" s="21" t="str">
        <f t="shared" ref="G120:G122" si="59">IF(L120="","",CHOOSE(MOD(IF(LEN(L120)=15,RIGHT(L120,1),IF(LEN(L120)=18,MID(L120,17,1),"")),2)+1,"女","男"))</f>
        <v>男</v>
      </c>
      <c r="H120" s="22">
        <f t="shared" si="58"/>
        <v>29960</v>
      </c>
      <c r="I120" s="14" t="s">
        <v>25</v>
      </c>
      <c r="J120" s="14">
        <f ca="1" t="shared" si="56"/>
        <v>34</v>
      </c>
      <c r="K120" s="17" t="s">
        <v>69</v>
      </c>
      <c r="L120" s="68" t="s">
        <v>518</v>
      </c>
      <c r="M120" s="68" t="s">
        <v>519</v>
      </c>
      <c r="N120" s="68" t="s">
        <v>520</v>
      </c>
      <c r="O120" s="22">
        <v>40494</v>
      </c>
      <c r="P120" s="70">
        <f ca="1" t="shared" si="57"/>
        <v>6.03139044266869</v>
      </c>
      <c r="Q120" s="17" t="s">
        <v>63</v>
      </c>
      <c r="R120" s="17" t="s">
        <v>521</v>
      </c>
      <c r="S120" s="17" t="s">
        <v>41</v>
      </c>
      <c r="T120" s="19">
        <v>39264</v>
      </c>
      <c r="U120" s="16"/>
      <c r="V120" s="17"/>
    </row>
    <row r="121" s="2" customFormat="1" ht="15" customHeight="1" spans="1:22">
      <c r="A121" s="14">
        <f t="shared" si="30"/>
        <v>120</v>
      </c>
      <c r="B121" s="15">
        <v>387</v>
      </c>
      <c r="C121" s="16" t="s">
        <v>516</v>
      </c>
      <c r="D121" s="16" t="s">
        <v>522</v>
      </c>
      <c r="E121" s="14">
        <v>5701</v>
      </c>
      <c r="F121" s="17" t="s">
        <v>76</v>
      </c>
      <c r="G121" s="21" t="str">
        <f t="shared" si="59"/>
        <v>女</v>
      </c>
      <c r="H121" s="22">
        <f t="shared" si="58"/>
        <v>30334</v>
      </c>
      <c r="I121" s="14" t="s">
        <v>25</v>
      </c>
      <c r="J121" s="14">
        <f ca="1" t="shared" si="56"/>
        <v>33</v>
      </c>
      <c r="K121" s="17" t="s">
        <v>26</v>
      </c>
      <c r="L121" s="68" t="s">
        <v>523</v>
      </c>
      <c r="M121" s="17">
        <v>13438231312</v>
      </c>
      <c r="N121" s="68" t="s">
        <v>524</v>
      </c>
      <c r="O121" s="68" t="s">
        <v>525</v>
      </c>
      <c r="P121" s="70">
        <f ca="1" t="shared" si="57"/>
        <v>5.7245411276002</v>
      </c>
      <c r="Q121" s="17" t="s">
        <v>47</v>
      </c>
      <c r="R121" s="17" t="s">
        <v>100</v>
      </c>
      <c r="S121" s="17" t="s">
        <v>526</v>
      </c>
      <c r="T121" s="19">
        <v>37461</v>
      </c>
      <c r="U121" s="16"/>
      <c r="V121" s="17" t="s">
        <v>527</v>
      </c>
    </row>
    <row r="122" s="1" customFormat="1" ht="15" customHeight="1" spans="1:22">
      <c r="A122" s="14">
        <f t="shared" si="30"/>
        <v>121</v>
      </c>
      <c r="B122" s="15">
        <v>387</v>
      </c>
      <c r="C122" s="16" t="s">
        <v>516</v>
      </c>
      <c r="D122" s="20" t="s">
        <v>528</v>
      </c>
      <c r="E122" s="14">
        <v>5782</v>
      </c>
      <c r="F122" s="17" t="s">
        <v>76</v>
      </c>
      <c r="G122" s="21" t="str">
        <f t="shared" si="59"/>
        <v>女</v>
      </c>
      <c r="H122" s="22">
        <f t="shared" si="58"/>
        <v>32270</v>
      </c>
      <c r="I122" s="14" t="s">
        <v>25</v>
      </c>
      <c r="J122" s="14">
        <f ca="1" t="shared" si="56"/>
        <v>28</v>
      </c>
      <c r="K122" s="14" t="s">
        <v>69</v>
      </c>
      <c r="L122" s="71" t="s">
        <v>529</v>
      </c>
      <c r="M122" s="14">
        <v>15828212546</v>
      </c>
      <c r="N122" s="71" t="s">
        <v>530</v>
      </c>
      <c r="O122" s="22">
        <v>40725</v>
      </c>
      <c r="P122" s="70">
        <f ca="1" t="shared" si="57"/>
        <v>5.39851373033993</v>
      </c>
      <c r="Q122" s="14" t="s">
        <v>28</v>
      </c>
      <c r="R122" s="14" t="s">
        <v>531</v>
      </c>
      <c r="S122" s="14" t="s">
        <v>41</v>
      </c>
      <c r="T122" s="22">
        <v>40724</v>
      </c>
      <c r="U122" s="20"/>
      <c r="V122" s="17"/>
    </row>
    <row r="123" s="1" customFormat="1" ht="17.1" customHeight="1" spans="1:22">
      <c r="A123" s="14">
        <f t="shared" si="30"/>
        <v>122</v>
      </c>
      <c r="B123" s="15">
        <v>387</v>
      </c>
      <c r="C123" s="16" t="s">
        <v>516</v>
      </c>
      <c r="D123" s="50" t="s">
        <v>532</v>
      </c>
      <c r="E123" s="51">
        <v>10575</v>
      </c>
      <c r="F123" s="51" t="s">
        <v>213</v>
      </c>
      <c r="G123" s="51" t="s">
        <v>77</v>
      </c>
      <c r="H123" s="52">
        <v>36071</v>
      </c>
      <c r="I123" s="51" t="s">
        <v>25</v>
      </c>
      <c r="J123" s="51">
        <v>18</v>
      </c>
      <c r="K123" s="51" t="s">
        <v>69</v>
      </c>
      <c r="L123" s="87" t="s">
        <v>533</v>
      </c>
      <c r="M123" s="51">
        <v>13541088430</v>
      </c>
      <c r="N123" s="52">
        <v>42555</v>
      </c>
      <c r="O123" s="51"/>
      <c r="P123" s="51"/>
      <c r="Q123" s="51" t="s">
        <v>47</v>
      </c>
      <c r="R123" s="51" t="s">
        <v>100</v>
      </c>
      <c r="S123" s="51" t="s">
        <v>215</v>
      </c>
      <c r="T123" s="52">
        <v>42917</v>
      </c>
      <c r="U123" s="51"/>
      <c r="V123" s="25"/>
    </row>
    <row r="124" s="6" customFormat="1" ht="14.25" customHeight="1" spans="1:22">
      <c r="A124" s="14">
        <f t="shared" si="30"/>
        <v>123</v>
      </c>
      <c r="B124" s="15">
        <v>391</v>
      </c>
      <c r="C124" s="59" t="s">
        <v>534</v>
      </c>
      <c r="D124" s="20" t="s">
        <v>535</v>
      </c>
      <c r="E124" s="14">
        <v>7056</v>
      </c>
      <c r="F124" s="14" t="s">
        <v>92</v>
      </c>
      <c r="G124" s="14" t="str">
        <f t="shared" ref="G124:G128" si="60">IF(L124="","",CHOOSE(MOD(IF(LEN(L124)=15,RIGHT(L124,1),IF(LEN(L124)=18,MID(L124,17,1),"")),2)+1,"女","男"))</f>
        <v>女</v>
      </c>
      <c r="H124" s="22">
        <f t="shared" ref="H124:H128" si="61">IF(LEN(L124)=15,DATE("19"&amp;MID(L124,7,2),MID(L124,9,2),MID(L124,11,2)),IF(LEN(L124)=18,DATE(MID(L124,7,4),MID(L124,11,2),MID(L124,13,2)),""))</f>
        <v>33785</v>
      </c>
      <c r="I124" s="14" t="s">
        <v>25</v>
      </c>
      <c r="J124" s="14">
        <f ca="1" t="shared" ref="J124:J129" si="62">YEAR(TODAY())-IF(LEN(L124)=15,"19"&amp;MID(L124,7,2),MID(L124,7,4))</f>
        <v>24</v>
      </c>
      <c r="K124" s="14" t="s">
        <v>69</v>
      </c>
      <c r="L124" s="71" t="s">
        <v>536</v>
      </c>
      <c r="M124" s="14" t="s">
        <v>537</v>
      </c>
      <c r="N124" s="22">
        <v>40948</v>
      </c>
      <c r="O124" s="22">
        <v>41091</v>
      </c>
      <c r="P124" s="70">
        <f ca="1" t="shared" ref="P124:P146" si="63">(NOW()-O124)/365</f>
        <v>4.39577400431253</v>
      </c>
      <c r="Q124" s="14" t="s">
        <v>28</v>
      </c>
      <c r="R124" s="14" t="s">
        <v>64</v>
      </c>
      <c r="S124" s="14" t="s">
        <v>538</v>
      </c>
      <c r="T124" s="22">
        <v>41090</v>
      </c>
      <c r="U124" s="20"/>
      <c r="V124" s="17"/>
    </row>
    <row r="125" s="1" customFormat="1" ht="15" customHeight="1" spans="1:22">
      <c r="A125" s="14">
        <f t="shared" si="30"/>
        <v>124</v>
      </c>
      <c r="B125" s="15">
        <v>391</v>
      </c>
      <c r="C125" s="16" t="s">
        <v>534</v>
      </c>
      <c r="D125" s="16" t="s">
        <v>539</v>
      </c>
      <c r="E125" s="17">
        <v>8527</v>
      </c>
      <c r="F125" s="18" t="s">
        <v>76</v>
      </c>
      <c r="G125" s="17" t="str">
        <f t="shared" si="60"/>
        <v>女</v>
      </c>
      <c r="H125" s="19">
        <f t="shared" si="61"/>
        <v>33440</v>
      </c>
      <c r="I125" s="17" t="s">
        <v>25</v>
      </c>
      <c r="J125" s="14">
        <f ca="1" t="shared" si="62"/>
        <v>25</v>
      </c>
      <c r="K125" s="17" t="s">
        <v>69</v>
      </c>
      <c r="L125" s="68" t="s">
        <v>540</v>
      </c>
      <c r="M125" s="17" t="s">
        <v>541</v>
      </c>
      <c r="N125" s="19">
        <v>41473</v>
      </c>
      <c r="O125" s="19">
        <v>41821</v>
      </c>
      <c r="P125" s="70">
        <f ca="1" t="shared" si="63"/>
        <v>2.39577400431253</v>
      </c>
      <c r="Q125" s="17" t="s">
        <v>28</v>
      </c>
      <c r="R125" s="17" t="s">
        <v>542</v>
      </c>
      <c r="S125" s="17" t="s">
        <v>41</v>
      </c>
      <c r="T125" s="19">
        <v>41821</v>
      </c>
      <c r="U125" s="16"/>
      <c r="V125" s="17"/>
    </row>
    <row r="126" s="1" customFormat="1" ht="15" customHeight="1" spans="1:22">
      <c r="A126" s="14">
        <f t="shared" si="30"/>
        <v>125</v>
      </c>
      <c r="B126" s="15">
        <v>391</v>
      </c>
      <c r="C126" s="16" t="s">
        <v>534</v>
      </c>
      <c r="D126" s="20" t="s">
        <v>543</v>
      </c>
      <c r="E126" s="17">
        <v>4246</v>
      </c>
      <c r="F126" s="18" t="s">
        <v>76</v>
      </c>
      <c r="G126" s="21" t="str">
        <f t="shared" si="60"/>
        <v>女</v>
      </c>
      <c r="H126" s="22">
        <f t="shared" si="61"/>
        <v>29093</v>
      </c>
      <c r="I126" s="14" t="s">
        <v>25</v>
      </c>
      <c r="J126" s="14">
        <f ca="1" t="shared" si="62"/>
        <v>37</v>
      </c>
      <c r="K126" s="14" t="s">
        <v>26</v>
      </c>
      <c r="L126" s="71" t="s">
        <v>544</v>
      </c>
      <c r="M126" s="72">
        <v>13688022150</v>
      </c>
      <c r="N126" s="22">
        <v>36373</v>
      </c>
      <c r="O126" s="22">
        <v>38353</v>
      </c>
      <c r="P126" s="70">
        <f ca="1" t="shared" si="63"/>
        <v>11.8971438673262</v>
      </c>
      <c r="Q126" s="21" t="s">
        <v>47</v>
      </c>
      <c r="R126" s="21" t="s">
        <v>40</v>
      </c>
      <c r="S126" s="21" t="s">
        <v>41</v>
      </c>
      <c r="T126" s="22">
        <v>38899</v>
      </c>
      <c r="U126" s="16"/>
      <c r="V126" s="17" t="s">
        <v>42</v>
      </c>
    </row>
    <row r="127" s="1" customFormat="1" ht="15" customHeight="1" spans="1:22">
      <c r="A127" s="14">
        <f t="shared" si="30"/>
        <v>126</v>
      </c>
      <c r="B127" s="15">
        <v>391</v>
      </c>
      <c r="C127" s="16" t="s">
        <v>534</v>
      </c>
      <c r="D127" s="16" t="s">
        <v>545</v>
      </c>
      <c r="E127" s="17">
        <v>7634</v>
      </c>
      <c r="F127" s="14" t="s">
        <v>76</v>
      </c>
      <c r="G127" s="17" t="str">
        <f t="shared" si="60"/>
        <v>女</v>
      </c>
      <c r="H127" s="22">
        <f t="shared" si="61"/>
        <v>34217</v>
      </c>
      <c r="I127" s="14" t="s">
        <v>25</v>
      </c>
      <c r="J127" s="14">
        <f ca="1" t="shared" si="62"/>
        <v>23</v>
      </c>
      <c r="K127" s="17" t="s">
        <v>69</v>
      </c>
      <c r="L127" s="68" t="s">
        <v>546</v>
      </c>
      <c r="M127" s="17" t="s">
        <v>547</v>
      </c>
      <c r="N127" s="68"/>
      <c r="O127" s="68" t="s">
        <v>548</v>
      </c>
      <c r="P127" s="70">
        <f ca="1" t="shared" si="63"/>
        <v>4.3218014015728</v>
      </c>
      <c r="Q127" s="17" t="s">
        <v>47</v>
      </c>
      <c r="R127" s="17" t="s">
        <v>100</v>
      </c>
      <c r="S127" s="17" t="s">
        <v>160</v>
      </c>
      <c r="T127" s="19">
        <v>41080</v>
      </c>
      <c r="U127" s="16"/>
      <c r="V127" s="17"/>
    </row>
    <row r="128" s="5" customFormat="1" ht="15" customHeight="1" spans="1:22">
      <c r="A128" s="14">
        <f t="shared" si="30"/>
        <v>127</v>
      </c>
      <c r="B128" s="15">
        <v>399</v>
      </c>
      <c r="C128" s="23" t="s">
        <v>549</v>
      </c>
      <c r="D128" s="16" t="s">
        <v>550</v>
      </c>
      <c r="E128" s="17">
        <v>8929</v>
      </c>
      <c r="F128" s="21" t="s">
        <v>92</v>
      </c>
      <c r="G128" s="17" t="str">
        <f t="shared" si="60"/>
        <v>女</v>
      </c>
      <c r="H128" s="19">
        <f t="shared" si="61"/>
        <v>35008</v>
      </c>
      <c r="I128" s="17" t="s">
        <v>25</v>
      </c>
      <c r="J128" s="14">
        <f ca="1" t="shared" si="62"/>
        <v>21</v>
      </c>
      <c r="K128" s="17" t="s">
        <v>69</v>
      </c>
      <c r="L128" s="68" t="s">
        <v>551</v>
      </c>
      <c r="M128" s="17">
        <v>18228317902</v>
      </c>
      <c r="N128" s="19">
        <v>41657</v>
      </c>
      <c r="O128" s="19">
        <v>41821</v>
      </c>
      <c r="P128" s="70">
        <f ca="1" t="shared" si="63"/>
        <v>2.39577400431253</v>
      </c>
      <c r="Q128" s="17" t="s">
        <v>47</v>
      </c>
      <c r="R128" s="17" t="s">
        <v>206</v>
      </c>
      <c r="S128" s="17" t="s">
        <v>73</v>
      </c>
      <c r="T128" s="19">
        <v>41821</v>
      </c>
      <c r="U128" s="16"/>
      <c r="V128" s="17"/>
    </row>
    <row r="129" s="1" customFormat="1" ht="15" customHeight="1" spans="1:22">
      <c r="A129" s="14">
        <f t="shared" si="30"/>
        <v>128</v>
      </c>
      <c r="B129" s="15">
        <v>399</v>
      </c>
      <c r="C129" s="16" t="s">
        <v>549</v>
      </c>
      <c r="D129" s="16" t="s">
        <v>552</v>
      </c>
      <c r="E129" s="61">
        <v>9829</v>
      </c>
      <c r="F129" s="18" t="s">
        <v>76</v>
      </c>
      <c r="G129" s="18" t="s">
        <v>77</v>
      </c>
      <c r="H129" s="19">
        <v>36025</v>
      </c>
      <c r="I129" s="17" t="s">
        <v>25</v>
      </c>
      <c r="J129" s="17">
        <f ca="1" t="shared" si="62"/>
        <v>18</v>
      </c>
      <c r="K129" s="17" t="s">
        <v>69</v>
      </c>
      <c r="L129" s="55" t="s">
        <v>553</v>
      </c>
      <c r="M129" s="55" t="s">
        <v>554</v>
      </c>
      <c r="N129" s="19">
        <v>42122</v>
      </c>
      <c r="O129" s="19">
        <v>42552</v>
      </c>
      <c r="P129" s="86">
        <f ca="1" t="shared" si="63"/>
        <v>0.393034278285133</v>
      </c>
      <c r="Q129" s="18" t="s">
        <v>47</v>
      </c>
      <c r="R129" s="17" t="s">
        <v>267</v>
      </c>
      <c r="S129" s="18" t="s">
        <v>268</v>
      </c>
      <c r="T129" s="19">
        <v>42552</v>
      </c>
      <c r="U129" s="16"/>
      <c r="V129" s="17"/>
    </row>
    <row r="130" s="1" customFormat="1" ht="15" customHeight="1" spans="1:22">
      <c r="A130" s="14">
        <f t="shared" si="30"/>
        <v>129</v>
      </c>
      <c r="B130" s="16">
        <v>399</v>
      </c>
      <c r="C130" s="16" t="s">
        <v>549</v>
      </c>
      <c r="D130" s="24" t="s">
        <v>555</v>
      </c>
      <c r="E130" s="37">
        <v>10624</v>
      </c>
      <c r="F130" s="25" t="s">
        <v>76</v>
      </c>
      <c r="G130" s="25" t="s">
        <v>77</v>
      </c>
      <c r="H130" s="38">
        <v>33674</v>
      </c>
      <c r="I130" s="25" t="s">
        <v>25</v>
      </c>
      <c r="J130" s="37">
        <v>24</v>
      </c>
      <c r="K130" s="25" t="s">
        <v>69</v>
      </c>
      <c r="L130" s="76" t="s">
        <v>556</v>
      </c>
      <c r="M130" s="37">
        <v>18883969168</v>
      </c>
      <c r="N130" s="76"/>
      <c r="O130" s="76" t="s">
        <v>557</v>
      </c>
      <c r="P130" s="70">
        <f ca="1" t="shared" si="63"/>
        <v>0.573856196093352</v>
      </c>
      <c r="Q130" s="25" t="s">
        <v>28</v>
      </c>
      <c r="R130" s="25" t="s">
        <v>29</v>
      </c>
      <c r="S130" s="25" t="s">
        <v>255</v>
      </c>
      <c r="T130" s="91">
        <v>42551</v>
      </c>
      <c r="U130" s="37"/>
      <c r="V130" s="37"/>
    </row>
    <row r="131" s="3" customFormat="1" ht="15" customHeight="1" spans="1:22">
      <c r="A131" s="14">
        <f t="shared" si="30"/>
        <v>130</v>
      </c>
      <c r="B131" s="15">
        <v>511</v>
      </c>
      <c r="C131" s="23" t="s">
        <v>558</v>
      </c>
      <c r="D131" s="16" t="s">
        <v>559</v>
      </c>
      <c r="E131" s="17">
        <v>5527</v>
      </c>
      <c r="F131" s="21" t="s">
        <v>92</v>
      </c>
      <c r="G131" s="18" t="str">
        <f t="shared" ref="G131:G134" si="64">IF(L131="","",CHOOSE(MOD(IF(LEN(L131)=15,RIGHT(L131,1),IF(LEN(L131)=18,MID(L131,17,1),"")),2)+1,"女","男"))</f>
        <v>女</v>
      </c>
      <c r="H131" s="19">
        <f t="shared" ref="H131:H134" si="65">IF(LEN(L131)=15,DATE("19"&amp;MID(L131,7,2),MID(L131,9,2),MID(L131,11,2)),IF(LEN(L131)=18,DATE(MID(L131,7,4),MID(L131,11,2),MID(L131,13,2)),""))</f>
        <v>28890</v>
      </c>
      <c r="I131" s="17" t="s">
        <v>25</v>
      </c>
      <c r="J131" s="14">
        <f ca="1" t="shared" ref="J131:J139" si="66">YEAR(TODAY())-IF(LEN(L131)=15,"19"&amp;MID(L131,7,2),MID(L131,7,4))</f>
        <v>37</v>
      </c>
      <c r="K131" s="17" t="s">
        <v>26</v>
      </c>
      <c r="L131" s="68" t="s">
        <v>560</v>
      </c>
      <c r="M131" s="17">
        <v>15828218092</v>
      </c>
      <c r="N131" s="68"/>
      <c r="O131" s="68" t="s">
        <v>561</v>
      </c>
      <c r="P131" s="70">
        <f ca="1" t="shared" si="63"/>
        <v>5.86152742897006</v>
      </c>
      <c r="Q131" s="17" t="s">
        <v>28</v>
      </c>
      <c r="R131" s="17" t="s">
        <v>29</v>
      </c>
      <c r="S131" s="17" t="s">
        <v>562</v>
      </c>
      <c r="T131" s="19">
        <v>42014</v>
      </c>
      <c r="U131" s="16" t="s">
        <v>131</v>
      </c>
      <c r="V131" s="17" t="s">
        <v>42</v>
      </c>
    </row>
    <row r="132" s="6" customFormat="1" ht="15" customHeight="1" spans="1:22">
      <c r="A132" s="14">
        <f t="shared" ref="A132:A195" si="67">A131+1</f>
        <v>131</v>
      </c>
      <c r="B132" s="16">
        <v>511</v>
      </c>
      <c r="C132" s="16" t="s">
        <v>558</v>
      </c>
      <c r="D132" s="16" t="s">
        <v>563</v>
      </c>
      <c r="E132" s="17">
        <v>9690</v>
      </c>
      <c r="F132" s="18" t="s">
        <v>76</v>
      </c>
      <c r="G132" s="17" t="str">
        <f t="shared" si="64"/>
        <v>女</v>
      </c>
      <c r="H132" s="19">
        <f t="shared" si="65"/>
        <v>35676</v>
      </c>
      <c r="I132" s="17" t="s">
        <v>25</v>
      </c>
      <c r="J132" s="17">
        <f ca="1" t="shared" si="66"/>
        <v>19</v>
      </c>
      <c r="K132" s="17" t="s">
        <v>69</v>
      </c>
      <c r="L132" s="159" t="s">
        <v>564</v>
      </c>
      <c r="M132" s="17">
        <v>18228320174</v>
      </c>
      <c r="N132" s="19">
        <v>42023</v>
      </c>
      <c r="O132" s="19">
        <v>42175</v>
      </c>
      <c r="P132" s="70">
        <f ca="1" t="shared" si="63"/>
        <v>1.4259109906139</v>
      </c>
      <c r="Q132" s="17" t="s">
        <v>47</v>
      </c>
      <c r="R132" s="17" t="s">
        <v>73</v>
      </c>
      <c r="S132" s="17" t="s">
        <v>565</v>
      </c>
      <c r="T132" s="19">
        <v>42186</v>
      </c>
      <c r="U132" s="16"/>
      <c r="V132" s="17" t="s">
        <v>85</v>
      </c>
    </row>
    <row r="133" s="1" customFormat="1" ht="15" customHeight="1" spans="1:22">
      <c r="A133" s="14">
        <f t="shared" si="67"/>
        <v>132</v>
      </c>
      <c r="B133" s="16">
        <v>511</v>
      </c>
      <c r="C133" s="16" t="s">
        <v>558</v>
      </c>
      <c r="D133" s="16" t="s">
        <v>566</v>
      </c>
      <c r="E133" s="17">
        <v>9211</v>
      </c>
      <c r="F133" s="18" t="s">
        <v>76</v>
      </c>
      <c r="G133" s="17" t="str">
        <f t="shared" si="64"/>
        <v>女</v>
      </c>
      <c r="H133" s="19">
        <f t="shared" si="65"/>
        <v>35608</v>
      </c>
      <c r="I133" s="17" t="s">
        <v>25</v>
      </c>
      <c r="J133" s="17">
        <f ca="1" t="shared" si="66"/>
        <v>19</v>
      </c>
      <c r="K133" s="17" t="s">
        <v>69</v>
      </c>
      <c r="L133" s="68" t="s">
        <v>567</v>
      </c>
      <c r="M133" s="17">
        <v>18328737089</v>
      </c>
      <c r="N133" s="19">
        <v>41768</v>
      </c>
      <c r="O133" s="19">
        <v>42175</v>
      </c>
      <c r="P133" s="70">
        <f ca="1" t="shared" si="63"/>
        <v>1.4259109906139</v>
      </c>
      <c r="Q133" s="17" t="s">
        <v>47</v>
      </c>
      <c r="R133" s="17" t="s">
        <v>100</v>
      </c>
      <c r="S133" s="17" t="s">
        <v>160</v>
      </c>
      <c r="T133" s="19">
        <v>42186</v>
      </c>
      <c r="U133" s="16"/>
      <c r="V133" s="17" t="s">
        <v>74</v>
      </c>
    </row>
    <row r="134" s="2" customFormat="1" ht="15" customHeight="1" spans="1:22">
      <c r="A134" s="14">
        <f t="shared" si="67"/>
        <v>133</v>
      </c>
      <c r="B134" s="16">
        <v>513</v>
      </c>
      <c r="C134" s="59" t="s">
        <v>568</v>
      </c>
      <c r="D134" s="108" t="s">
        <v>569</v>
      </c>
      <c r="E134" s="17">
        <v>5457</v>
      </c>
      <c r="F134" s="18" t="s">
        <v>92</v>
      </c>
      <c r="G134" s="18" t="str">
        <f t="shared" si="64"/>
        <v>女</v>
      </c>
      <c r="H134" s="19">
        <f t="shared" si="65"/>
        <v>32954</v>
      </c>
      <c r="I134" s="17" t="s">
        <v>25</v>
      </c>
      <c r="J134" s="17">
        <f ca="1" t="shared" si="66"/>
        <v>26</v>
      </c>
      <c r="K134" s="17" t="s">
        <v>69</v>
      </c>
      <c r="L134" s="68" t="s">
        <v>570</v>
      </c>
      <c r="M134" s="46">
        <v>13648074814</v>
      </c>
      <c r="N134" s="130">
        <v>40533</v>
      </c>
      <c r="O134" s="19">
        <v>40725</v>
      </c>
      <c r="P134" s="70">
        <f ca="1" t="shared" si="63"/>
        <v>5.39851373033993</v>
      </c>
      <c r="Q134" s="46" t="s">
        <v>28</v>
      </c>
      <c r="R134" s="46" t="s">
        <v>571</v>
      </c>
      <c r="S134" s="46" t="s">
        <v>41</v>
      </c>
      <c r="T134" s="17">
        <v>2011.7</v>
      </c>
      <c r="U134" s="16"/>
      <c r="V134" s="17"/>
    </row>
    <row r="135" s="8" customFormat="1" ht="15" customHeight="1" spans="1:22">
      <c r="A135" s="14">
        <f t="shared" si="67"/>
        <v>134</v>
      </c>
      <c r="B135" s="16">
        <v>513</v>
      </c>
      <c r="C135" s="16" t="s">
        <v>568</v>
      </c>
      <c r="D135" s="20" t="s">
        <v>572</v>
      </c>
      <c r="E135" s="14">
        <v>9760</v>
      </c>
      <c r="F135" s="14" t="s">
        <v>76</v>
      </c>
      <c r="G135" s="14" t="s">
        <v>77</v>
      </c>
      <c r="H135" s="22">
        <v>27050</v>
      </c>
      <c r="I135" s="14" t="s">
        <v>25</v>
      </c>
      <c r="J135" s="14">
        <f ca="1" t="shared" si="66"/>
        <v>42</v>
      </c>
      <c r="K135" s="71" t="s">
        <v>26</v>
      </c>
      <c r="L135" s="71" t="s">
        <v>573</v>
      </c>
      <c r="M135" s="115"/>
      <c r="N135" s="22">
        <v>33848</v>
      </c>
      <c r="O135" s="22">
        <v>37012</v>
      </c>
      <c r="P135" s="70">
        <f ca="1" t="shared" si="63"/>
        <v>15.571116470066</v>
      </c>
      <c r="Q135" s="14" t="s">
        <v>47</v>
      </c>
      <c r="R135" s="14" t="s">
        <v>48</v>
      </c>
      <c r="S135" s="115" t="s">
        <v>574</v>
      </c>
      <c r="T135" s="22">
        <v>33846</v>
      </c>
      <c r="U135" s="20"/>
      <c r="V135" s="17"/>
    </row>
    <row r="136" s="2" customFormat="1" ht="15" customHeight="1" spans="1:22">
      <c r="A136" s="14">
        <f t="shared" si="67"/>
        <v>135</v>
      </c>
      <c r="B136" s="16">
        <v>513</v>
      </c>
      <c r="C136" s="16" t="s">
        <v>568</v>
      </c>
      <c r="D136" s="20" t="s">
        <v>575</v>
      </c>
      <c r="E136" s="14">
        <v>8041</v>
      </c>
      <c r="F136" s="17" t="s">
        <v>76</v>
      </c>
      <c r="G136" s="21" t="str">
        <f t="shared" ref="G136:G139" si="68">IF(L136="","",CHOOSE(MOD(IF(LEN(L136)=15,RIGHT(L136,1),IF(LEN(L136)=18,MID(L136,17,1),"")),2)+1,"女","男"))</f>
        <v>女</v>
      </c>
      <c r="H136" s="22">
        <f t="shared" ref="H136:H139" si="69">IF(LEN(L136)=15,DATE("19"&amp;MID(L136,7,2),MID(L136,9,2),MID(L136,11,2)),IF(LEN(L136)=18,DATE(MID(L136,7,4),MID(L136,11,2),MID(L136,13,2)),""))</f>
        <v>32007</v>
      </c>
      <c r="I136" s="14" t="s">
        <v>25</v>
      </c>
      <c r="J136" s="14">
        <f ca="1" t="shared" si="66"/>
        <v>29</v>
      </c>
      <c r="K136" s="17" t="s">
        <v>26</v>
      </c>
      <c r="L136" s="68" t="s">
        <v>576</v>
      </c>
      <c r="M136" s="68" t="s">
        <v>577</v>
      </c>
      <c r="N136" s="68"/>
      <c r="O136" s="19" t="s">
        <v>578</v>
      </c>
      <c r="P136" s="70">
        <f ca="1" t="shared" si="63"/>
        <v>3.71906167554541</v>
      </c>
      <c r="Q136" s="17" t="s">
        <v>47</v>
      </c>
      <c r="R136" s="17" t="s">
        <v>40</v>
      </c>
      <c r="S136" s="17" t="s">
        <v>579</v>
      </c>
      <c r="T136" s="75">
        <v>38899</v>
      </c>
      <c r="U136" s="96" t="s">
        <v>131</v>
      </c>
      <c r="V136" s="17"/>
    </row>
    <row r="137" s="1" customFormat="1" ht="15" customHeight="1" spans="1:22">
      <c r="A137" s="14">
        <f t="shared" si="67"/>
        <v>136</v>
      </c>
      <c r="B137" s="15">
        <v>514</v>
      </c>
      <c r="C137" s="59" t="s">
        <v>580</v>
      </c>
      <c r="D137" s="20" t="s">
        <v>228</v>
      </c>
      <c r="E137" s="14">
        <v>5406</v>
      </c>
      <c r="F137" s="17" t="s">
        <v>92</v>
      </c>
      <c r="G137" s="21" t="str">
        <f t="shared" si="68"/>
        <v>女</v>
      </c>
      <c r="H137" s="22">
        <f t="shared" si="69"/>
        <v>29683</v>
      </c>
      <c r="I137" s="14" t="s">
        <v>25</v>
      </c>
      <c r="J137" s="14">
        <f ca="1" t="shared" si="66"/>
        <v>35</v>
      </c>
      <c r="K137" s="17" t="s">
        <v>26</v>
      </c>
      <c r="L137" s="68" t="s">
        <v>581</v>
      </c>
      <c r="M137" s="68" t="s">
        <v>582</v>
      </c>
      <c r="N137" s="19" t="s">
        <v>583</v>
      </c>
      <c r="O137" s="19">
        <v>40486</v>
      </c>
      <c r="P137" s="70">
        <f ca="1" t="shared" si="63"/>
        <v>6.05330825088787</v>
      </c>
      <c r="Q137" s="17" t="s">
        <v>47</v>
      </c>
      <c r="R137" s="17" t="s">
        <v>79</v>
      </c>
      <c r="S137" s="17" t="s">
        <v>492</v>
      </c>
      <c r="T137" s="75"/>
      <c r="U137" s="16"/>
      <c r="V137" s="17" t="s">
        <v>42</v>
      </c>
    </row>
    <row r="138" s="2" customFormat="1" ht="15" customHeight="1" spans="1:22">
      <c r="A138" s="14">
        <f t="shared" si="67"/>
        <v>137</v>
      </c>
      <c r="B138" s="16">
        <v>514</v>
      </c>
      <c r="C138" s="16" t="s">
        <v>580</v>
      </c>
      <c r="D138" s="20" t="s">
        <v>584</v>
      </c>
      <c r="E138" s="14">
        <v>8489</v>
      </c>
      <c r="F138" s="17" t="s">
        <v>76</v>
      </c>
      <c r="G138" s="21" t="str">
        <f t="shared" si="68"/>
        <v>女</v>
      </c>
      <c r="H138" s="22">
        <f t="shared" si="69"/>
        <v>31693</v>
      </c>
      <c r="I138" s="22" t="s">
        <v>25</v>
      </c>
      <c r="J138" s="14">
        <f ca="1" t="shared" si="66"/>
        <v>30</v>
      </c>
      <c r="K138" s="14" t="s">
        <v>26</v>
      </c>
      <c r="L138" s="17" t="s">
        <v>585</v>
      </c>
      <c r="M138" s="68" t="s">
        <v>586</v>
      </c>
      <c r="N138" s="68"/>
      <c r="O138" s="68" t="s">
        <v>587</v>
      </c>
      <c r="P138" s="70">
        <f ca="1" t="shared" si="63"/>
        <v>3.39303427828513</v>
      </c>
      <c r="Q138" s="70" t="s">
        <v>55</v>
      </c>
      <c r="R138" s="17" t="s">
        <v>29</v>
      </c>
      <c r="S138" s="17" t="s">
        <v>300</v>
      </c>
      <c r="T138" s="75">
        <v>41085</v>
      </c>
      <c r="U138" s="96" t="s">
        <v>131</v>
      </c>
      <c r="V138" s="17"/>
    </row>
    <row r="139" s="1" customFormat="1" ht="15" customHeight="1" spans="1:22">
      <c r="A139" s="14">
        <f t="shared" si="67"/>
        <v>138</v>
      </c>
      <c r="B139" s="16">
        <v>514</v>
      </c>
      <c r="C139" s="16" t="s">
        <v>580</v>
      </c>
      <c r="D139" s="109" t="s">
        <v>588</v>
      </c>
      <c r="E139" s="14">
        <v>6251</v>
      </c>
      <c r="F139" s="45" t="s">
        <v>589</v>
      </c>
      <c r="G139" s="17" t="str">
        <f t="shared" si="68"/>
        <v>女</v>
      </c>
      <c r="H139" s="22">
        <f t="shared" si="69"/>
        <v>28511</v>
      </c>
      <c r="I139" s="14" t="s">
        <v>25</v>
      </c>
      <c r="J139" s="14">
        <f ca="1" t="shared" si="66"/>
        <v>38</v>
      </c>
      <c r="K139" s="17" t="s">
        <v>26</v>
      </c>
      <c r="L139" s="68" t="s">
        <v>590</v>
      </c>
      <c r="M139" s="17">
        <v>13281048255</v>
      </c>
      <c r="N139" s="68"/>
      <c r="O139" s="68" t="s">
        <v>591</v>
      </c>
      <c r="P139" s="70">
        <f ca="1" t="shared" si="63"/>
        <v>5.39577400431253</v>
      </c>
      <c r="Q139" s="17" t="s">
        <v>47</v>
      </c>
      <c r="R139" s="17" t="s">
        <v>40</v>
      </c>
      <c r="S139" s="17" t="s">
        <v>179</v>
      </c>
      <c r="T139" s="19">
        <v>42014</v>
      </c>
      <c r="U139" s="16"/>
      <c r="V139" s="17"/>
    </row>
    <row r="140" s="5" customFormat="1" ht="12.75" spans="1:22">
      <c r="A140" s="14">
        <f t="shared" si="67"/>
        <v>139</v>
      </c>
      <c r="B140" s="16">
        <v>514</v>
      </c>
      <c r="C140" s="16" t="s">
        <v>580</v>
      </c>
      <c r="D140" s="24" t="s">
        <v>592</v>
      </c>
      <c r="E140" s="37">
        <v>10633</v>
      </c>
      <c r="F140" s="25" t="s">
        <v>76</v>
      </c>
      <c r="G140" s="25" t="s">
        <v>77</v>
      </c>
      <c r="H140" s="38">
        <v>32097</v>
      </c>
      <c r="I140" s="25" t="s">
        <v>25</v>
      </c>
      <c r="J140" s="37">
        <v>29</v>
      </c>
      <c r="K140" s="25" t="s">
        <v>26</v>
      </c>
      <c r="L140" s="76" t="s">
        <v>593</v>
      </c>
      <c r="M140" s="37">
        <v>13808083259</v>
      </c>
      <c r="N140" s="76"/>
      <c r="O140" s="76" t="s">
        <v>594</v>
      </c>
      <c r="P140" s="70">
        <f ca="1" t="shared" si="63"/>
        <v>0.551938387874174</v>
      </c>
      <c r="Q140" s="25" t="s">
        <v>115</v>
      </c>
      <c r="R140" s="25"/>
      <c r="S140" s="25" t="s">
        <v>595</v>
      </c>
      <c r="T140" s="91">
        <v>39264</v>
      </c>
      <c r="U140" s="25" t="s">
        <v>42</v>
      </c>
      <c r="V140" s="37"/>
    </row>
    <row r="141" s="1" customFormat="1" ht="15" customHeight="1" spans="1:22">
      <c r="A141" s="14">
        <f t="shared" si="67"/>
        <v>140</v>
      </c>
      <c r="B141" s="15">
        <v>515</v>
      </c>
      <c r="C141" s="23" t="s">
        <v>596</v>
      </c>
      <c r="D141" s="16" t="s">
        <v>597</v>
      </c>
      <c r="E141" s="17">
        <v>7006</v>
      </c>
      <c r="F141" s="17" t="s">
        <v>92</v>
      </c>
      <c r="G141" s="17" t="str">
        <f>IF(L141="","",CHOOSE(MOD(IF(LEN(L141)=15,RIGHT(L141,1),IF(LEN(L141)=18,MID(L141,17,1),"")),2)+1,"女","男"))</f>
        <v>女</v>
      </c>
      <c r="H141" s="22">
        <f>IF(LEN(L141)=15,DATE("19"&amp;MID(L141,7,2),MID(L141,9,2),MID(L141,11,2)),IF(LEN(L141)=18,DATE(MID(L141,7,4),MID(L141,11,2),MID(L141,13,2)),""))</f>
        <v>32162</v>
      </c>
      <c r="I141" s="14" t="s">
        <v>25</v>
      </c>
      <c r="J141" s="14">
        <f ca="1" t="shared" ref="J141:J145" si="70">YEAR(TODAY())-IF(LEN(L141)=15,"19"&amp;MID(L141,7,2),MID(L141,7,4))</f>
        <v>28</v>
      </c>
      <c r="K141" s="17" t="s">
        <v>26</v>
      </c>
      <c r="L141" s="68" t="s">
        <v>598</v>
      </c>
      <c r="M141" s="17" t="s">
        <v>599</v>
      </c>
      <c r="N141" s="68"/>
      <c r="O141" s="68" t="s">
        <v>600</v>
      </c>
      <c r="P141" s="70">
        <f ca="1" t="shared" si="63"/>
        <v>4.89440414129883</v>
      </c>
      <c r="Q141" s="17" t="s">
        <v>47</v>
      </c>
      <c r="R141" s="17" t="s">
        <v>371</v>
      </c>
      <c r="S141" s="17" t="s">
        <v>601</v>
      </c>
      <c r="T141" s="19"/>
      <c r="U141" s="16"/>
      <c r="V141" s="17"/>
    </row>
    <row r="142" s="5" customFormat="1" ht="12.75" spans="1:22">
      <c r="A142" s="14">
        <f t="shared" si="67"/>
        <v>141</v>
      </c>
      <c r="B142" s="16">
        <v>515</v>
      </c>
      <c r="C142" s="16" t="s">
        <v>596</v>
      </c>
      <c r="D142" s="24" t="s">
        <v>602</v>
      </c>
      <c r="E142" s="37">
        <v>10649</v>
      </c>
      <c r="F142" s="25" t="s">
        <v>76</v>
      </c>
      <c r="G142" s="25" t="s">
        <v>77</v>
      </c>
      <c r="H142" s="38">
        <v>35505</v>
      </c>
      <c r="I142" s="25" t="s">
        <v>25</v>
      </c>
      <c r="J142" s="37">
        <v>19</v>
      </c>
      <c r="K142" s="25" t="s">
        <v>69</v>
      </c>
      <c r="L142" s="76" t="s">
        <v>603</v>
      </c>
      <c r="M142" s="37">
        <v>18384916737</v>
      </c>
      <c r="N142" s="76"/>
      <c r="O142" s="76" t="s">
        <v>604</v>
      </c>
      <c r="P142" s="70">
        <f ca="1" t="shared" si="63"/>
        <v>0.527280853627599</v>
      </c>
      <c r="Q142" s="25" t="s">
        <v>28</v>
      </c>
      <c r="R142" s="25" t="s">
        <v>605</v>
      </c>
      <c r="S142" s="25" t="s">
        <v>606</v>
      </c>
      <c r="T142" s="91" t="s">
        <v>607</v>
      </c>
      <c r="U142" s="37"/>
      <c r="V142" s="37"/>
    </row>
    <row r="143" s="6" customFormat="1" ht="15" customHeight="1" spans="1:22">
      <c r="A143" s="14">
        <f t="shared" si="67"/>
        <v>142</v>
      </c>
      <c r="B143" s="16">
        <v>515</v>
      </c>
      <c r="C143" s="23" t="s">
        <v>596</v>
      </c>
      <c r="D143" s="16" t="s">
        <v>608</v>
      </c>
      <c r="E143" s="14">
        <v>6254</v>
      </c>
      <c r="F143" s="122" t="s">
        <v>231</v>
      </c>
      <c r="G143" s="17" t="str">
        <f>IF(L143="","",CHOOSE(MOD(IF(LEN(L143)=15,RIGHT(L143,1),IF(LEN(L143)=18,MID(L143,17,1),"")),2)+1,"女","男"))</f>
        <v>女</v>
      </c>
      <c r="H143" s="22">
        <f>IF(LEN(L143)=15,DATE("19"&amp;MID(L143,7,2),MID(L143,9,2),MID(L143,11,2)),IF(LEN(L143)=18,DATE(MID(L143,7,4),MID(L143,11,2),MID(L143,13,2)),""))</f>
        <v>33829</v>
      </c>
      <c r="I143" s="14" t="s">
        <v>25</v>
      </c>
      <c r="J143" s="14">
        <f ca="1" t="shared" si="70"/>
        <v>24</v>
      </c>
      <c r="K143" s="55" t="s">
        <v>26</v>
      </c>
      <c r="L143" s="68" t="s">
        <v>609</v>
      </c>
      <c r="M143" s="17">
        <v>13880285609</v>
      </c>
      <c r="N143" s="68"/>
      <c r="O143" s="68" t="s">
        <v>610</v>
      </c>
      <c r="P143" s="70">
        <f ca="1" t="shared" si="63"/>
        <v>0.0176918125317084</v>
      </c>
      <c r="Q143" s="17" t="s">
        <v>611</v>
      </c>
      <c r="R143" s="17"/>
      <c r="S143" s="17" t="s">
        <v>612</v>
      </c>
      <c r="T143" s="19"/>
      <c r="U143" s="17"/>
      <c r="V143" s="17"/>
    </row>
    <row r="144" s="1" customFormat="1" ht="15" customHeight="1" spans="1:22">
      <c r="A144" s="14">
        <f t="shared" si="67"/>
        <v>143</v>
      </c>
      <c r="B144" s="15">
        <v>517</v>
      </c>
      <c r="C144" s="23" t="s">
        <v>613</v>
      </c>
      <c r="D144" s="20" t="s">
        <v>614</v>
      </c>
      <c r="E144" s="17">
        <v>4024</v>
      </c>
      <c r="F144" s="17" t="s">
        <v>68</v>
      </c>
      <c r="G144" s="123" t="s">
        <v>77</v>
      </c>
      <c r="H144" s="124">
        <v>28963</v>
      </c>
      <c r="I144" s="29" t="s">
        <v>25</v>
      </c>
      <c r="J144" s="14">
        <f ca="1" t="shared" si="70"/>
        <v>37</v>
      </c>
      <c r="K144" s="29" t="s">
        <v>26</v>
      </c>
      <c r="L144" s="74" t="s">
        <v>615</v>
      </c>
      <c r="M144" s="131">
        <v>13541182662</v>
      </c>
      <c r="N144" s="32" t="s">
        <v>170</v>
      </c>
      <c r="O144" s="32">
        <v>37728</v>
      </c>
      <c r="P144" s="70">
        <f ca="1" t="shared" si="63"/>
        <v>13.6094726344495</v>
      </c>
      <c r="Q144" s="31" t="s">
        <v>47</v>
      </c>
      <c r="R144" s="31" t="s">
        <v>283</v>
      </c>
      <c r="S144" s="31" t="s">
        <v>616</v>
      </c>
      <c r="T144" s="32">
        <v>37073</v>
      </c>
      <c r="U144" s="16" t="s">
        <v>390</v>
      </c>
      <c r="V144" s="78" t="s">
        <v>42</v>
      </c>
    </row>
    <row r="145" s="8" customFormat="1" ht="15" customHeight="1" spans="1:22">
      <c r="A145" s="14">
        <f t="shared" si="67"/>
        <v>144</v>
      </c>
      <c r="B145" s="15">
        <v>517</v>
      </c>
      <c r="C145" s="16" t="s">
        <v>613</v>
      </c>
      <c r="D145" s="20" t="s">
        <v>617</v>
      </c>
      <c r="E145" s="14">
        <v>8436</v>
      </c>
      <c r="F145" s="14" t="s">
        <v>76</v>
      </c>
      <c r="G145" s="14" t="str">
        <f t="shared" ref="G145:G154" si="71">IF(L145="","",CHOOSE(MOD(IF(LEN(L145)=15,RIGHT(L145,1),IF(LEN(L145)=18,MID(L145,17,1),"")),2)+1,"女","男"))</f>
        <v>女</v>
      </c>
      <c r="H145" s="22">
        <f t="shared" ref="H145:H153" si="72">IF(LEN(L145)=15,DATE("19"&amp;MID(L145,7,2),MID(L145,9,2),MID(L145,11,2)),IF(LEN(L145)=18,DATE(MID(L145,7,4),MID(L145,11,2),MID(L145,13,2)),""))</f>
        <v>26107</v>
      </c>
      <c r="I145" s="14" t="s">
        <v>25</v>
      </c>
      <c r="J145" s="14">
        <f ca="1" t="shared" si="70"/>
        <v>45</v>
      </c>
      <c r="K145" s="14" t="s">
        <v>26</v>
      </c>
      <c r="L145" s="71" t="s">
        <v>618</v>
      </c>
      <c r="M145" s="14">
        <v>13258198603</v>
      </c>
      <c r="N145" s="22"/>
      <c r="O145" s="22" t="s">
        <v>619</v>
      </c>
      <c r="P145" s="70">
        <f ca="1" t="shared" si="63"/>
        <v>3.46974660705226</v>
      </c>
      <c r="Q145" s="14" t="s">
        <v>115</v>
      </c>
      <c r="R145" s="14"/>
      <c r="S145" s="14" t="s">
        <v>620</v>
      </c>
      <c r="T145" s="22">
        <v>33055</v>
      </c>
      <c r="U145" s="20"/>
      <c r="V145" s="17"/>
    </row>
    <row r="146" s="5" customFormat="1" ht="15" customHeight="1" spans="1:189">
      <c r="A146" s="14">
        <f t="shared" si="67"/>
        <v>145</v>
      </c>
      <c r="B146" s="15">
        <v>517</v>
      </c>
      <c r="C146" s="16" t="s">
        <v>613</v>
      </c>
      <c r="D146" s="28" t="s">
        <v>621</v>
      </c>
      <c r="E146" s="29">
        <v>10809</v>
      </c>
      <c r="F146" s="30" t="s">
        <v>76</v>
      </c>
      <c r="G146" s="31" t="s">
        <v>77</v>
      </c>
      <c r="H146" s="32">
        <v>30616</v>
      </c>
      <c r="I146" s="29" t="s">
        <v>25</v>
      </c>
      <c r="J146" s="14">
        <v>33</v>
      </c>
      <c r="K146" s="29" t="s">
        <v>26</v>
      </c>
      <c r="L146" s="74" t="s">
        <v>622</v>
      </c>
      <c r="M146" s="29">
        <v>13708056607</v>
      </c>
      <c r="N146" s="32"/>
      <c r="O146" s="32">
        <v>42615</v>
      </c>
      <c r="P146" s="70"/>
      <c r="Q146" s="29" t="s">
        <v>47</v>
      </c>
      <c r="R146" s="29" t="s">
        <v>100</v>
      </c>
      <c r="S146" s="29" t="s">
        <v>579</v>
      </c>
      <c r="T146" s="32">
        <v>37447</v>
      </c>
      <c r="U146" s="16" t="s">
        <v>89</v>
      </c>
      <c r="V146" s="17"/>
      <c r="W146" s="6"/>
      <c r="X146" s="6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99"/>
      <c r="BN146" s="99"/>
      <c r="BO146" s="99"/>
      <c r="BP146" s="99"/>
      <c r="BQ146" s="99"/>
      <c r="BR146" s="99"/>
      <c r="BS146" s="99"/>
      <c r="BT146" s="99"/>
      <c r="BU146" s="99"/>
      <c r="BV146" s="99"/>
      <c r="BW146" s="99"/>
      <c r="BX146" s="99"/>
      <c r="BY146" s="99"/>
      <c r="BZ146" s="99"/>
      <c r="CA146" s="99"/>
      <c r="CB146" s="99"/>
      <c r="CC146" s="99"/>
      <c r="CD146" s="99"/>
      <c r="CE146" s="99"/>
      <c r="CF146" s="99"/>
      <c r="CG146" s="99"/>
      <c r="CH146" s="99"/>
      <c r="CI146" s="99"/>
      <c r="CJ146" s="99"/>
      <c r="CK146" s="99"/>
      <c r="CL146" s="99"/>
      <c r="CM146" s="99"/>
      <c r="CN146" s="99"/>
      <c r="CO146" s="99"/>
      <c r="CP146" s="99"/>
      <c r="CQ146" s="99"/>
      <c r="CR146" s="99"/>
      <c r="CS146" s="99"/>
      <c r="CT146" s="99"/>
      <c r="CU146" s="99"/>
      <c r="CV146" s="99"/>
      <c r="CW146" s="99"/>
      <c r="CX146" s="99"/>
      <c r="CY146" s="99"/>
      <c r="CZ146" s="99"/>
      <c r="DA146" s="99"/>
      <c r="DB146" s="99"/>
      <c r="DC146" s="99"/>
      <c r="DD146" s="99"/>
      <c r="DE146" s="99"/>
      <c r="DF146" s="99"/>
      <c r="DG146" s="99"/>
      <c r="DH146" s="99"/>
      <c r="DI146" s="99"/>
      <c r="DJ146" s="99"/>
      <c r="DK146" s="99"/>
      <c r="DL146" s="99"/>
      <c r="DM146" s="99"/>
      <c r="DN146" s="99"/>
      <c r="DO146" s="99"/>
      <c r="DP146" s="99"/>
      <c r="DQ146" s="99"/>
      <c r="DR146" s="99"/>
      <c r="DS146" s="99"/>
      <c r="DT146" s="99"/>
      <c r="DU146" s="99"/>
      <c r="DV146" s="99"/>
      <c r="DW146" s="99"/>
      <c r="DX146" s="99"/>
      <c r="DY146" s="99"/>
      <c r="DZ146" s="99"/>
      <c r="EA146" s="99"/>
      <c r="EB146" s="99"/>
      <c r="EC146" s="99"/>
      <c r="ED146" s="99"/>
      <c r="EE146" s="99"/>
      <c r="EF146" s="99"/>
      <c r="EG146" s="99"/>
      <c r="EH146" s="99"/>
      <c r="EI146" s="99"/>
      <c r="EJ146" s="99"/>
      <c r="EK146" s="99"/>
      <c r="EL146" s="99"/>
      <c r="EM146" s="99"/>
      <c r="EN146" s="99"/>
      <c r="EO146" s="99"/>
      <c r="EP146" s="99"/>
      <c r="EQ146" s="99"/>
      <c r="ER146" s="99"/>
      <c r="ES146" s="99"/>
      <c r="ET146" s="99"/>
      <c r="EU146" s="99"/>
      <c r="EV146" s="99"/>
      <c r="EW146" s="99"/>
      <c r="EX146" s="99"/>
      <c r="EY146" s="99"/>
      <c r="EZ146" s="99"/>
      <c r="FA146" s="99"/>
      <c r="FB146" s="99"/>
      <c r="FC146" s="99"/>
      <c r="FD146" s="99"/>
      <c r="FE146" s="99"/>
      <c r="FF146" s="99"/>
      <c r="FG146" s="99"/>
      <c r="FH146" s="99"/>
      <c r="FI146" s="99"/>
      <c r="FJ146" s="99"/>
      <c r="FK146" s="99"/>
      <c r="FL146" s="99"/>
      <c r="FM146" s="99"/>
      <c r="FN146" s="99"/>
      <c r="FO146" s="99"/>
      <c r="FP146" s="99"/>
      <c r="FQ146" s="99"/>
      <c r="FR146" s="99"/>
      <c r="FS146" s="99"/>
      <c r="FT146" s="99"/>
      <c r="FU146" s="99"/>
      <c r="FV146" s="99"/>
      <c r="FW146" s="99"/>
      <c r="FX146" s="99"/>
      <c r="FY146" s="99"/>
      <c r="FZ146" s="99"/>
      <c r="GA146" s="99"/>
      <c r="GB146" s="99"/>
      <c r="GC146" s="99"/>
      <c r="GD146" s="99"/>
      <c r="GE146" s="99"/>
      <c r="GF146" s="99"/>
      <c r="GG146" s="99"/>
    </row>
    <row r="147" s="1" customFormat="1" ht="17.1" customHeight="1" spans="1:22">
      <c r="A147" s="14">
        <f t="shared" si="67"/>
        <v>146</v>
      </c>
      <c r="B147" s="15">
        <v>517</v>
      </c>
      <c r="C147" s="16" t="s">
        <v>613</v>
      </c>
      <c r="D147" s="50" t="s">
        <v>623</v>
      </c>
      <c r="E147" s="51">
        <v>10745</v>
      </c>
      <c r="F147" s="51" t="s">
        <v>213</v>
      </c>
      <c r="G147" s="51" t="s">
        <v>77</v>
      </c>
      <c r="H147" s="52">
        <v>36010</v>
      </c>
      <c r="I147" s="51" t="s">
        <v>25</v>
      </c>
      <c r="J147" s="51">
        <v>17</v>
      </c>
      <c r="K147" s="51" t="s">
        <v>69</v>
      </c>
      <c r="L147" s="87" t="s">
        <v>624</v>
      </c>
      <c r="M147" s="51">
        <v>18224097062</v>
      </c>
      <c r="N147" s="52">
        <v>42555</v>
      </c>
      <c r="O147" s="51"/>
      <c r="P147" s="51"/>
      <c r="Q147" s="51" t="s">
        <v>47</v>
      </c>
      <c r="R147" s="51" t="s">
        <v>100</v>
      </c>
      <c r="S147" s="51" t="s">
        <v>215</v>
      </c>
      <c r="T147" s="52">
        <v>42917</v>
      </c>
      <c r="U147" s="51"/>
      <c r="V147" s="25"/>
    </row>
    <row r="148" s="1" customFormat="1" ht="15" customHeight="1" spans="1:22">
      <c r="A148" s="14">
        <f t="shared" si="67"/>
        <v>147</v>
      </c>
      <c r="B148" s="15">
        <v>539</v>
      </c>
      <c r="C148" s="23" t="s">
        <v>625</v>
      </c>
      <c r="D148" s="20" t="s">
        <v>626</v>
      </c>
      <c r="E148" s="14">
        <v>6733</v>
      </c>
      <c r="F148" s="17" t="s">
        <v>92</v>
      </c>
      <c r="G148" s="14" t="str">
        <f t="shared" si="71"/>
        <v>女</v>
      </c>
      <c r="H148" s="22">
        <f t="shared" si="72"/>
        <v>26213</v>
      </c>
      <c r="I148" s="14" t="s">
        <v>25</v>
      </c>
      <c r="J148" s="14">
        <f ca="1" t="shared" ref="J148:J153" si="73">YEAR(TODAY())-IF(LEN(L148)=15,"19"&amp;MID(L148,7,2),MID(L148,7,4))</f>
        <v>45</v>
      </c>
      <c r="K148" s="14" t="s">
        <v>26</v>
      </c>
      <c r="L148" s="71" t="s">
        <v>627</v>
      </c>
      <c r="M148" s="14" t="s">
        <v>628</v>
      </c>
      <c r="N148" s="19"/>
      <c r="O148" s="71" t="s">
        <v>629</v>
      </c>
      <c r="P148" s="70">
        <f ca="1" t="shared" ref="P148:P153" si="74">(NOW()-O148)/365</f>
        <v>5.06152742897006</v>
      </c>
      <c r="Q148" s="14" t="s">
        <v>115</v>
      </c>
      <c r="R148" s="14"/>
      <c r="S148" s="14" t="s">
        <v>630</v>
      </c>
      <c r="T148" s="22">
        <v>33429</v>
      </c>
      <c r="U148" s="20"/>
      <c r="V148" s="17"/>
    </row>
    <row r="149" s="5" customFormat="1" ht="15" customHeight="1" spans="1:22">
      <c r="A149" s="14">
        <f t="shared" si="67"/>
        <v>148</v>
      </c>
      <c r="B149" s="107">
        <v>539</v>
      </c>
      <c r="C149" s="16" t="s">
        <v>625</v>
      </c>
      <c r="D149" s="28" t="s">
        <v>631</v>
      </c>
      <c r="E149" s="29">
        <v>9320</v>
      </c>
      <c r="F149" s="29" t="s">
        <v>76</v>
      </c>
      <c r="G149" s="31" t="str">
        <f t="shared" si="71"/>
        <v>女</v>
      </c>
      <c r="H149" s="32">
        <f t="shared" si="72"/>
        <v>27694</v>
      </c>
      <c r="I149" s="29" t="s">
        <v>25</v>
      </c>
      <c r="J149" s="14">
        <f ca="1" t="shared" si="73"/>
        <v>41</v>
      </c>
      <c r="K149" s="29" t="s">
        <v>26</v>
      </c>
      <c r="L149" s="74" t="s">
        <v>632</v>
      </c>
      <c r="M149" s="29" t="s">
        <v>633</v>
      </c>
      <c r="N149" s="32"/>
      <c r="O149" s="32">
        <v>41817</v>
      </c>
      <c r="P149" s="70">
        <f ca="1" t="shared" si="74"/>
        <v>2.40673290842212</v>
      </c>
      <c r="Q149" s="29" t="s">
        <v>47</v>
      </c>
      <c r="R149" s="29" t="s">
        <v>634</v>
      </c>
      <c r="S149" s="29" t="s">
        <v>635</v>
      </c>
      <c r="T149" s="32">
        <v>35611</v>
      </c>
      <c r="U149" s="16" t="s">
        <v>58</v>
      </c>
      <c r="V149" s="125" t="s">
        <v>74</v>
      </c>
    </row>
    <row r="150" s="1" customFormat="1" ht="15" customHeight="1" spans="1:22">
      <c r="A150" s="14">
        <f t="shared" si="67"/>
        <v>149</v>
      </c>
      <c r="B150" s="15">
        <v>541</v>
      </c>
      <c r="C150" s="59" t="s">
        <v>636</v>
      </c>
      <c r="D150" s="16" t="s">
        <v>637</v>
      </c>
      <c r="E150" s="17">
        <v>5665</v>
      </c>
      <c r="F150" s="14" t="s">
        <v>68</v>
      </c>
      <c r="G150" s="18" t="str">
        <f t="shared" si="71"/>
        <v>女</v>
      </c>
      <c r="H150" s="19">
        <f t="shared" si="72"/>
        <v>32446</v>
      </c>
      <c r="I150" s="17" t="s">
        <v>25</v>
      </c>
      <c r="J150" s="17">
        <f ca="1" t="shared" si="73"/>
        <v>28</v>
      </c>
      <c r="K150" s="17" t="s">
        <v>26</v>
      </c>
      <c r="L150" s="68" t="s">
        <v>638</v>
      </c>
      <c r="M150" s="17">
        <v>13438365024</v>
      </c>
      <c r="N150" s="68" t="s">
        <v>639</v>
      </c>
      <c r="O150" s="68" t="s">
        <v>640</v>
      </c>
      <c r="P150" s="70">
        <f ca="1" t="shared" si="74"/>
        <v>5.74919866184678</v>
      </c>
      <c r="Q150" s="17" t="s">
        <v>28</v>
      </c>
      <c r="R150" s="17" t="s">
        <v>641</v>
      </c>
      <c r="S150" s="17" t="s">
        <v>642</v>
      </c>
      <c r="T150" s="19">
        <v>40352</v>
      </c>
      <c r="U150" s="16"/>
      <c r="V150" s="17"/>
    </row>
    <row r="151" s="1" customFormat="1" ht="15" customHeight="1" spans="1:22">
      <c r="A151" s="14">
        <f t="shared" si="67"/>
        <v>150</v>
      </c>
      <c r="B151" s="15">
        <v>541</v>
      </c>
      <c r="C151" s="16" t="s">
        <v>636</v>
      </c>
      <c r="D151" s="54" t="s">
        <v>643</v>
      </c>
      <c r="E151" s="17">
        <v>4133</v>
      </c>
      <c r="F151" s="14" t="s">
        <v>76</v>
      </c>
      <c r="G151" s="123" t="str">
        <f t="shared" si="71"/>
        <v>女</v>
      </c>
      <c r="H151" s="124">
        <f t="shared" si="72"/>
        <v>32946</v>
      </c>
      <c r="I151" s="29" t="s">
        <v>25</v>
      </c>
      <c r="J151" s="14">
        <f ca="1" t="shared" si="73"/>
        <v>26</v>
      </c>
      <c r="K151" s="34" t="s">
        <v>26</v>
      </c>
      <c r="L151" s="156" t="s">
        <v>644</v>
      </c>
      <c r="M151" s="161" t="s">
        <v>645</v>
      </c>
      <c r="N151" s="22">
        <v>40190</v>
      </c>
      <c r="O151" s="22">
        <v>40360</v>
      </c>
      <c r="P151" s="70">
        <f ca="1" t="shared" si="74"/>
        <v>6.39851373033993</v>
      </c>
      <c r="Q151" s="34" t="s">
        <v>63</v>
      </c>
      <c r="R151" s="34" t="s">
        <v>83</v>
      </c>
      <c r="S151" s="34" t="s">
        <v>84</v>
      </c>
      <c r="T151" s="22">
        <v>40360</v>
      </c>
      <c r="U151" s="27"/>
      <c r="V151" s="17" t="s">
        <v>85</v>
      </c>
    </row>
    <row r="152" s="1" customFormat="1" ht="15" customHeight="1" spans="1:22">
      <c r="A152" s="14">
        <f t="shared" si="67"/>
        <v>151</v>
      </c>
      <c r="B152" s="15">
        <v>541</v>
      </c>
      <c r="C152" s="16" t="s">
        <v>636</v>
      </c>
      <c r="D152" s="20" t="s">
        <v>646</v>
      </c>
      <c r="E152" s="14">
        <v>7072</v>
      </c>
      <c r="F152" s="14" t="s">
        <v>76</v>
      </c>
      <c r="G152" s="14" t="str">
        <f t="shared" si="71"/>
        <v>女</v>
      </c>
      <c r="H152" s="22">
        <f t="shared" si="72"/>
        <v>33026</v>
      </c>
      <c r="I152" s="14" t="s">
        <v>25</v>
      </c>
      <c r="J152" s="14">
        <f ca="1" t="shared" si="73"/>
        <v>26</v>
      </c>
      <c r="K152" s="14" t="s">
        <v>69</v>
      </c>
      <c r="L152" s="71" t="s">
        <v>647</v>
      </c>
      <c r="M152" s="14">
        <v>13658365849</v>
      </c>
      <c r="N152" s="22">
        <v>40950</v>
      </c>
      <c r="O152" s="22">
        <v>41091</v>
      </c>
      <c r="P152" s="70">
        <f ca="1" t="shared" si="74"/>
        <v>4.39577400431253</v>
      </c>
      <c r="Q152" s="14" t="s">
        <v>28</v>
      </c>
      <c r="R152" s="14" t="s">
        <v>64</v>
      </c>
      <c r="S152" s="14" t="s">
        <v>538</v>
      </c>
      <c r="T152" s="22">
        <v>41090</v>
      </c>
      <c r="U152" s="20"/>
      <c r="V152" s="17"/>
    </row>
    <row r="153" s="5" customFormat="1" ht="15" customHeight="1" spans="1:22">
      <c r="A153" s="14">
        <f t="shared" si="67"/>
        <v>152</v>
      </c>
      <c r="B153" s="15">
        <v>541</v>
      </c>
      <c r="C153" s="16" t="s">
        <v>636</v>
      </c>
      <c r="D153" s="20" t="s">
        <v>648</v>
      </c>
      <c r="E153" s="14">
        <v>5407</v>
      </c>
      <c r="F153" s="14" t="s">
        <v>76</v>
      </c>
      <c r="G153" s="21" t="str">
        <f t="shared" si="71"/>
        <v>女</v>
      </c>
      <c r="H153" s="22">
        <f t="shared" si="72"/>
        <v>28764</v>
      </c>
      <c r="I153" s="14" t="s">
        <v>25</v>
      </c>
      <c r="J153" s="14">
        <f ca="1" t="shared" si="73"/>
        <v>38</v>
      </c>
      <c r="K153" s="17" t="s">
        <v>26</v>
      </c>
      <c r="L153" s="68" t="s">
        <v>649</v>
      </c>
      <c r="M153" s="68" t="s">
        <v>650</v>
      </c>
      <c r="N153" s="19" t="s">
        <v>651</v>
      </c>
      <c r="O153" s="19">
        <v>40486</v>
      </c>
      <c r="P153" s="70">
        <f ca="1" t="shared" si="74"/>
        <v>6.05330825088787</v>
      </c>
      <c r="Q153" s="17" t="s">
        <v>47</v>
      </c>
      <c r="R153" s="17" t="s">
        <v>323</v>
      </c>
      <c r="S153" s="17" t="s">
        <v>652</v>
      </c>
      <c r="T153" s="17"/>
      <c r="U153" s="20"/>
      <c r="V153" s="17" t="s">
        <v>42</v>
      </c>
    </row>
    <row r="154" s="1" customFormat="1" ht="15" customHeight="1" spans="1:22">
      <c r="A154" s="14">
        <f t="shared" si="67"/>
        <v>153</v>
      </c>
      <c r="B154" s="16">
        <v>545</v>
      </c>
      <c r="C154" s="23" t="s">
        <v>653</v>
      </c>
      <c r="D154" s="16" t="s">
        <v>654</v>
      </c>
      <c r="E154" s="17">
        <v>5347</v>
      </c>
      <c r="F154" s="17" t="s">
        <v>92</v>
      </c>
      <c r="G154" s="18" t="str">
        <f t="shared" si="71"/>
        <v>女</v>
      </c>
      <c r="H154" s="19">
        <f t="shared" ref="H154:H158" si="75">IF(LEN(L154)=15,DATE("19"&amp;MID(L154,7,2),MID(L154,9,2),MID(L154,11,2)),IF(LEN(L154)=18,DATE(MID(L154,7,4),MID(L154,11,2),MID(L154,13,2)),""))</f>
        <v>28782</v>
      </c>
      <c r="I154" s="17" t="s">
        <v>25</v>
      </c>
      <c r="J154" s="14">
        <f ca="1" t="shared" ref="J154:J158" si="76">YEAR(TODAY())-IF(LEN(L154)=15,"19"&amp;MID(L154,7,2),MID(L154,7,4))</f>
        <v>38</v>
      </c>
      <c r="K154" s="17" t="s">
        <v>26</v>
      </c>
      <c r="L154" s="68" t="s">
        <v>655</v>
      </c>
      <c r="M154" s="68" t="s">
        <v>656</v>
      </c>
      <c r="N154" s="68" t="s">
        <v>657</v>
      </c>
      <c r="O154" s="19">
        <v>42104</v>
      </c>
      <c r="P154" s="70">
        <f ca="1" t="shared" ref="P154:P158" si="77">(NOW()-O154)/365</f>
        <v>1.62043153855911</v>
      </c>
      <c r="Q154" s="17" t="s">
        <v>47</v>
      </c>
      <c r="R154" s="17" t="s">
        <v>79</v>
      </c>
      <c r="S154" s="17" t="s">
        <v>105</v>
      </c>
      <c r="T154" s="19">
        <v>37073</v>
      </c>
      <c r="U154" s="16"/>
      <c r="V154" s="17"/>
    </row>
    <row r="155" s="1" customFormat="1" ht="15" customHeight="1" spans="1:22">
      <c r="A155" s="14">
        <f t="shared" si="67"/>
        <v>154</v>
      </c>
      <c r="B155" s="16">
        <v>545</v>
      </c>
      <c r="C155" s="16" t="s">
        <v>653</v>
      </c>
      <c r="D155" s="16" t="s">
        <v>658</v>
      </c>
      <c r="E155" s="125">
        <v>9749</v>
      </c>
      <c r="F155" s="17" t="s">
        <v>76</v>
      </c>
      <c r="G155" s="17" t="s">
        <v>77</v>
      </c>
      <c r="H155" s="126">
        <v>30223</v>
      </c>
      <c r="I155" s="17" t="s">
        <v>25</v>
      </c>
      <c r="J155" s="14">
        <f ca="1" t="shared" si="76"/>
        <v>34</v>
      </c>
      <c r="K155" s="17" t="s">
        <v>26</v>
      </c>
      <c r="L155" s="132" t="s">
        <v>659</v>
      </c>
      <c r="M155" s="125">
        <v>13438387396</v>
      </c>
      <c r="N155" s="132"/>
      <c r="O155" s="132" t="s">
        <v>660</v>
      </c>
      <c r="P155" s="70">
        <f ca="1" t="shared" si="77"/>
        <v>1.67796578513445</v>
      </c>
      <c r="Q155" s="17" t="s">
        <v>47</v>
      </c>
      <c r="R155" s="17" t="s">
        <v>191</v>
      </c>
      <c r="S155" s="17" t="s">
        <v>661</v>
      </c>
      <c r="T155" s="134">
        <v>35611</v>
      </c>
      <c r="U155" s="107"/>
      <c r="V155" s="125"/>
    </row>
    <row r="156" s="1" customFormat="1" ht="17.1" customHeight="1" spans="1:22">
      <c r="A156" s="14">
        <f t="shared" si="67"/>
        <v>155</v>
      </c>
      <c r="B156" s="16">
        <v>545</v>
      </c>
      <c r="C156" s="16" t="s">
        <v>653</v>
      </c>
      <c r="D156" s="50" t="s">
        <v>662</v>
      </c>
      <c r="E156" s="51">
        <v>10741</v>
      </c>
      <c r="F156" s="51" t="s">
        <v>213</v>
      </c>
      <c r="G156" s="51" t="s">
        <v>140</v>
      </c>
      <c r="H156" s="52">
        <v>36237</v>
      </c>
      <c r="I156" s="51" t="s">
        <v>25</v>
      </c>
      <c r="J156" s="51">
        <v>17</v>
      </c>
      <c r="K156" s="51" t="s">
        <v>69</v>
      </c>
      <c r="L156" s="87" t="s">
        <v>663</v>
      </c>
      <c r="M156" s="51">
        <v>18244241473</v>
      </c>
      <c r="N156" s="52">
        <v>42555</v>
      </c>
      <c r="O156" s="51"/>
      <c r="P156" s="51"/>
      <c r="Q156" s="51" t="s">
        <v>47</v>
      </c>
      <c r="R156" s="51" t="s">
        <v>100</v>
      </c>
      <c r="S156" s="51" t="s">
        <v>215</v>
      </c>
      <c r="T156" s="52">
        <v>42917</v>
      </c>
      <c r="U156" s="51"/>
      <c r="V156" s="25"/>
    </row>
    <row r="157" s="1" customFormat="1" ht="15" customHeight="1" spans="1:22">
      <c r="A157" s="14">
        <f t="shared" si="67"/>
        <v>156</v>
      </c>
      <c r="B157" s="15">
        <v>549</v>
      </c>
      <c r="C157" s="23" t="s">
        <v>664</v>
      </c>
      <c r="D157" s="16" t="s">
        <v>665</v>
      </c>
      <c r="E157" s="17">
        <v>7947</v>
      </c>
      <c r="F157" s="17" t="s">
        <v>92</v>
      </c>
      <c r="G157" s="17" t="str">
        <f t="shared" ref="G157:G161" si="78">IF(L157="","",CHOOSE(MOD(IF(LEN(L157)=15,RIGHT(L157,1),IF(LEN(L157)=18,MID(L157,17,1),"")),2)+1,"女","男"))</f>
        <v>女</v>
      </c>
      <c r="H157" s="127">
        <f t="shared" si="75"/>
        <v>34785</v>
      </c>
      <c r="I157" s="17" t="s">
        <v>25</v>
      </c>
      <c r="J157" s="14">
        <f ca="1" t="shared" si="76"/>
        <v>21</v>
      </c>
      <c r="K157" s="17" t="s">
        <v>69</v>
      </c>
      <c r="L157" s="68" t="s">
        <v>666</v>
      </c>
      <c r="M157" s="17" t="s">
        <v>667</v>
      </c>
      <c r="N157" s="19">
        <v>41264</v>
      </c>
      <c r="O157" s="19">
        <v>41456</v>
      </c>
      <c r="P157" s="70">
        <f ca="1" t="shared" si="77"/>
        <v>3.39577400431253</v>
      </c>
      <c r="Q157" s="17" t="s">
        <v>47</v>
      </c>
      <c r="R157" s="17" t="s">
        <v>100</v>
      </c>
      <c r="S157" s="17" t="s">
        <v>353</v>
      </c>
      <c r="T157" s="19">
        <v>41456</v>
      </c>
      <c r="U157" s="16"/>
      <c r="V157" s="17"/>
    </row>
    <row r="158" s="5" customFormat="1" ht="15" customHeight="1" spans="1:22">
      <c r="A158" s="14">
        <f t="shared" si="67"/>
        <v>157</v>
      </c>
      <c r="B158" s="15">
        <v>549</v>
      </c>
      <c r="C158" s="16" t="s">
        <v>664</v>
      </c>
      <c r="D158" s="16" t="s">
        <v>668</v>
      </c>
      <c r="E158" s="17">
        <v>7687</v>
      </c>
      <c r="F158" s="17" t="s">
        <v>76</v>
      </c>
      <c r="G158" s="17" t="s">
        <v>77</v>
      </c>
      <c r="H158" s="22">
        <f t="shared" si="75"/>
        <v>27953</v>
      </c>
      <c r="I158" s="14" t="s">
        <v>25</v>
      </c>
      <c r="J158" s="14">
        <f ca="1" t="shared" si="76"/>
        <v>40</v>
      </c>
      <c r="K158" s="17" t="s">
        <v>26</v>
      </c>
      <c r="L158" s="68" t="s">
        <v>669</v>
      </c>
      <c r="M158" s="17">
        <v>18782091722</v>
      </c>
      <c r="N158" s="68"/>
      <c r="O158" s="68" t="s">
        <v>670</v>
      </c>
      <c r="P158" s="70">
        <f ca="1" t="shared" si="77"/>
        <v>4.2286507166413</v>
      </c>
      <c r="Q158" s="17" t="s">
        <v>190</v>
      </c>
      <c r="R158" s="17" t="s">
        <v>671</v>
      </c>
      <c r="S158" s="17" t="s">
        <v>672</v>
      </c>
      <c r="T158" s="19">
        <v>34882</v>
      </c>
      <c r="U158" s="16"/>
      <c r="V158" s="17"/>
    </row>
    <row r="159" s="5" customFormat="1" ht="12.75" spans="1:22">
      <c r="A159" s="14">
        <f t="shared" si="67"/>
        <v>158</v>
      </c>
      <c r="B159" s="15">
        <v>549</v>
      </c>
      <c r="C159" s="16" t="s">
        <v>664</v>
      </c>
      <c r="D159" s="24" t="s">
        <v>673</v>
      </c>
      <c r="E159" s="37">
        <v>10110</v>
      </c>
      <c r="F159" s="25" t="s">
        <v>76</v>
      </c>
      <c r="G159" s="60" t="s">
        <v>77</v>
      </c>
      <c r="H159" s="38">
        <v>34619</v>
      </c>
      <c r="I159" s="25" t="s">
        <v>25</v>
      </c>
      <c r="J159" s="37">
        <v>20</v>
      </c>
      <c r="K159" s="25" t="s">
        <v>69</v>
      </c>
      <c r="L159" s="76" t="s">
        <v>674</v>
      </c>
      <c r="M159" s="37">
        <v>13668283174</v>
      </c>
      <c r="N159" s="76"/>
      <c r="O159" s="76" t="s">
        <v>675</v>
      </c>
      <c r="P159" s="76"/>
      <c r="Q159" s="25" t="s">
        <v>47</v>
      </c>
      <c r="R159" s="25" t="s">
        <v>48</v>
      </c>
      <c r="S159" s="25" t="s">
        <v>353</v>
      </c>
      <c r="T159" s="91">
        <v>42175</v>
      </c>
      <c r="U159" s="37"/>
      <c r="V159" s="37"/>
    </row>
    <row r="160" s="1" customFormat="1" ht="15" customHeight="1" spans="1:22">
      <c r="A160" s="14">
        <f t="shared" si="67"/>
        <v>159</v>
      </c>
      <c r="B160" s="15">
        <v>570</v>
      </c>
      <c r="C160" s="23" t="s">
        <v>676</v>
      </c>
      <c r="D160" s="20" t="s">
        <v>677</v>
      </c>
      <c r="E160" s="14">
        <v>6352</v>
      </c>
      <c r="F160" s="14" t="s">
        <v>92</v>
      </c>
      <c r="G160" s="17" t="str">
        <f t="shared" si="78"/>
        <v>女</v>
      </c>
      <c r="H160" s="22">
        <f t="shared" ref="H160:H167" si="79">IF(LEN(L160)=15,DATE("19"&amp;MID(L160,7,2),MID(L160,9,2),MID(L160,11,2)),IF(LEN(L160)=18,DATE(MID(L160,7,4),MID(L160,11,2),MID(L160,13,2)),""))</f>
        <v>33169</v>
      </c>
      <c r="I160" s="17" t="s">
        <v>25</v>
      </c>
      <c r="J160" s="14">
        <f ca="1" t="shared" ref="J160:J167" si="80">YEAR(TODAY())-IF(LEN(L160)=15,"19"&amp;MID(L160,7,2),MID(L160,7,4))</f>
        <v>26</v>
      </c>
      <c r="K160" s="17" t="s">
        <v>69</v>
      </c>
      <c r="L160" s="68" t="s">
        <v>678</v>
      </c>
      <c r="M160" s="17">
        <v>15108407811</v>
      </c>
      <c r="N160" s="68"/>
      <c r="O160" s="68" t="s">
        <v>679</v>
      </c>
      <c r="P160" s="70">
        <f ca="1" t="shared" ref="P160:P167" si="81">(NOW()-O160)/365</f>
        <v>5.33276030568239</v>
      </c>
      <c r="Q160" s="17" t="s">
        <v>28</v>
      </c>
      <c r="R160" s="17" t="s">
        <v>680</v>
      </c>
      <c r="S160" s="17" t="s">
        <v>202</v>
      </c>
      <c r="T160" s="19">
        <v>40714</v>
      </c>
      <c r="U160" s="16"/>
      <c r="V160" s="17"/>
    </row>
    <row r="161" s="2" customFormat="1" ht="15" customHeight="1" spans="1:22">
      <c r="A161" s="14">
        <f t="shared" si="67"/>
        <v>160</v>
      </c>
      <c r="B161" s="15">
        <v>570</v>
      </c>
      <c r="C161" s="16" t="s">
        <v>676</v>
      </c>
      <c r="D161" s="16" t="s">
        <v>681</v>
      </c>
      <c r="E161" s="14">
        <v>5772</v>
      </c>
      <c r="F161" s="17" t="s">
        <v>76</v>
      </c>
      <c r="G161" s="17" t="str">
        <f t="shared" si="78"/>
        <v>女</v>
      </c>
      <c r="H161" s="22">
        <f t="shared" si="79"/>
        <v>31308</v>
      </c>
      <c r="I161" s="14" t="s">
        <v>25</v>
      </c>
      <c r="J161" s="14">
        <f ca="1" t="shared" si="80"/>
        <v>31</v>
      </c>
      <c r="K161" s="17" t="s">
        <v>69</v>
      </c>
      <c r="L161" s="68" t="s">
        <v>682</v>
      </c>
      <c r="M161" s="17">
        <v>15828129785</v>
      </c>
      <c r="N161" s="68"/>
      <c r="O161" s="68" t="s">
        <v>578</v>
      </c>
      <c r="P161" s="70">
        <f ca="1" t="shared" si="81"/>
        <v>3.71906167554541</v>
      </c>
      <c r="Q161" s="17" t="s">
        <v>47</v>
      </c>
      <c r="R161" s="17" t="s">
        <v>40</v>
      </c>
      <c r="S161" s="17" t="s">
        <v>683</v>
      </c>
      <c r="T161" s="19">
        <v>38169</v>
      </c>
      <c r="U161" s="16"/>
      <c r="V161" s="17"/>
    </row>
    <row r="162" s="1" customFormat="1" ht="17.1" customHeight="1" spans="1:22">
      <c r="A162" s="14">
        <f t="shared" si="67"/>
        <v>161</v>
      </c>
      <c r="B162" s="15">
        <v>570</v>
      </c>
      <c r="C162" s="16" t="s">
        <v>676</v>
      </c>
      <c r="D162" s="50" t="s">
        <v>684</v>
      </c>
      <c r="E162" s="51">
        <v>10753</v>
      </c>
      <c r="F162" s="51" t="s">
        <v>213</v>
      </c>
      <c r="G162" s="51" t="s">
        <v>77</v>
      </c>
      <c r="H162" s="52">
        <v>36333</v>
      </c>
      <c r="I162" s="51" t="s">
        <v>25</v>
      </c>
      <c r="J162" s="51">
        <v>17</v>
      </c>
      <c r="K162" s="51" t="s">
        <v>69</v>
      </c>
      <c r="L162" s="87" t="s">
        <v>685</v>
      </c>
      <c r="M162" s="51">
        <v>15928797924</v>
      </c>
      <c r="N162" s="52">
        <v>42555</v>
      </c>
      <c r="O162" s="51"/>
      <c r="P162" s="51"/>
      <c r="Q162" s="51" t="s">
        <v>47</v>
      </c>
      <c r="R162" s="51" t="s">
        <v>100</v>
      </c>
      <c r="S162" s="51" t="s">
        <v>215</v>
      </c>
      <c r="T162" s="52">
        <v>42917</v>
      </c>
      <c r="U162" s="51"/>
      <c r="V162" s="25"/>
    </row>
    <row r="163" s="8" customFormat="1" ht="15" customHeight="1" spans="1:22">
      <c r="A163" s="14">
        <f t="shared" si="67"/>
        <v>162</v>
      </c>
      <c r="B163" s="15">
        <v>571</v>
      </c>
      <c r="C163" s="23" t="s">
        <v>686</v>
      </c>
      <c r="D163" s="20" t="s">
        <v>687</v>
      </c>
      <c r="E163" s="17">
        <v>4025</v>
      </c>
      <c r="F163" s="21" t="s">
        <v>68</v>
      </c>
      <c r="G163" s="21" t="str">
        <f t="shared" ref="G163:G167" si="82">IF(L163="","",CHOOSE(MOD(IF(LEN(L163)=15,RIGHT(L163,1),IF(LEN(L163)=18,MID(L163,17,1),"")),2)+1,"女","男"))</f>
        <v>女</v>
      </c>
      <c r="H163" s="22">
        <f t="shared" si="79"/>
        <v>30932</v>
      </c>
      <c r="I163" s="14" t="s">
        <v>25</v>
      </c>
      <c r="J163" s="14">
        <f ca="1" t="shared" si="80"/>
        <v>32</v>
      </c>
      <c r="K163" s="14" t="s">
        <v>69</v>
      </c>
      <c r="L163" s="156" t="s">
        <v>688</v>
      </c>
      <c r="M163" s="72">
        <v>13558709707</v>
      </c>
      <c r="N163" s="22"/>
      <c r="O163" s="22">
        <v>39995</v>
      </c>
      <c r="P163" s="70">
        <f ca="1" t="shared" si="81"/>
        <v>7.39851373033993</v>
      </c>
      <c r="Q163" s="21" t="s">
        <v>28</v>
      </c>
      <c r="R163" s="21" t="s">
        <v>689</v>
      </c>
      <c r="S163" s="34" t="s">
        <v>84</v>
      </c>
      <c r="T163" s="22">
        <v>39994</v>
      </c>
      <c r="U163" s="16" t="s">
        <v>690</v>
      </c>
      <c r="V163" s="17" t="s">
        <v>413</v>
      </c>
    </row>
    <row r="164" s="5" customFormat="1" ht="15" customHeight="1" spans="1:22">
      <c r="A164" s="14">
        <f t="shared" si="67"/>
        <v>163</v>
      </c>
      <c r="B164" s="15">
        <v>571</v>
      </c>
      <c r="C164" s="16" t="s">
        <v>686</v>
      </c>
      <c r="D164" s="109" t="s">
        <v>691</v>
      </c>
      <c r="E164" s="17">
        <v>4033</v>
      </c>
      <c r="F164" s="17" t="s">
        <v>68</v>
      </c>
      <c r="G164" s="21" t="str">
        <f t="shared" si="82"/>
        <v>女</v>
      </c>
      <c r="H164" s="22">
        <f t="shared" si="79"/>
        <v>31794</v>
      </c>
      <c r="I164" s="14" t="s">
        <v>25</v>
      </c>
      <c r="J164" s="14">
        <f ca="1" t="shared" si="80"/>
        <v>29</v>
      </c>
      <c r="K164" s="14" t="s">
        <v>69</v>
      </c>
      <c r="L164" s="156" t="s">
        <v>692</v>
      </c>
      <c r="M164" s="72">
        <v>18583655117</v>
      </c>
      <c r="N164" s="17"/>
      <c r="O164" s="22">
        <v>39630</v>
      </c>
      <c r="P164" s="70">
        <f ca="1" t="shared" si="81"/>
        <v>8.39851373033993</v>
      </c>
      <c r="Q164" s="21" t="s">
        <v>28</v>
      </c>
      <c r="R164" s="21" t="s">
        <v>693</v>
      </c>
      <c r="S164" s="21" t="s">
        <v>35</v>
      </c>
      <c r="T164" s="22">
        <v>39630</v>
      </c>
      <c r="U164" s="20" t="s">
        <v>58</v>
      </c>
      <c r="V164" s="17" t="s">
        <v>319</v>
      </c>
    </row>
    <row r="165" s="6" customFormat="1" ht="15" customHeight="1" spans="1:22">
      <c r="A165" s="14">
        <f t="shared" si="67"/>
        <v>164</v>
      </c>
      <c r="B165" s="15">
        <v>571</v>
      </c>
      <c r="C165" s="15" t="s">
        <v>686</v>
      </c>
      <c r="D165" s="20" t="s">
        <v>694</v>
      </c>
      <c r="E165" s="14">
        <v>5564</v>
      </c>
      <c r="F165" s="45" t="s">
        <v>76</v>
      </c>
      <c r="G165" s="21" t="str">
        <f t="shared" si="82"/>
        <v>女</v>
      </c>
      <c r="H165" s="22">
        <f t="shared" si="79"/>
        <v>34032</v>
      </c>
      <c r="I165" s="14" t="s">
        <v>25</v>
      </c>
      <c r="J165" s="14">
        <f ca="1" t="shared" si="80"/>
        <v>23</v>
      </c>
      <c r="K165" s="14" t="s">
        <v>69</v>
      </c>
      <c r="L165" s="71" t="s">
        <v>695</v>
      </c>
      <c r="M165" s="14">
        <v>15983354968</v>
      </c>
      <c r="N165" s="22">
        <v>40563</v>
      </c>
      <c r="O165" s="22">
        <v>40725</v>
      </c>
      <c r="P165" s="70">
        <f ca="1" t="shared" si="81"/>
        <v>5.39851373033993</v>
      </c>
      <c r="Q165" s="14" t="s">
        <v>47</v>
      </c>
      <c r="R165" s="14" t="s">
        <v>83</v>
      </c>
      <c r="S165" s="14" t="s">
        <v>84</v>
      </c>
      <c r="T165" s="22">
        <v>40725</v>
      </c>
      <c r="U165" s="20"/>
      <c r="V165" s="17"/>
    </row>
    <row r="166" s="5" customFormat="1" ht="15" customHeight="1" spans="1:22">
      <c r="A166" s="14">
        <f t="shared" si="67"/>
        <v>165</v>
      </c>
      <c r="B166" s="15">
        <v>571</v>
      </c>
      <c r="C166" s="16" t="s">
        <v>686</v>
      </c>
      <c r="D166" s="16" t="s">
        <v>696</v>
      </c>
      <c r="E166" s="14">
        <v>5471</v>
      </c>
      <c r="F166" s="17" t="s">
        <v>76</v>
      </c>
      <c r="G166" s="21" t="str">
        <f t="shared" si="82"/>
        <v>女</v>
      </c>
      <c r="H166" s="22">
        <f t="shared" si="79"/>
        <v>30984</v>
      </c>
      <c r="I166" s="14" t="s">
        <v>25</v>
      </c>
      <c r="J166" s="14">
        <f ca="1" t="shared" si="80"/>
        <v>32</v>
      </c>
      <c r="K166" s="17" t="s">
        <v>69</v>
      </c>
      <c r="L166" s="68" t="s">
        <v>697</v>
      </c>
      <c r="M166" s="68" t="s">
        <v>698</v>
      </c>
      <c r="N166" s="68" t="s">
        <v>699</v>
      </c>
      <c r="O166" s="19">
        <v>40498</v>
      </c>
      <c r="P166" s="70">
        <f ca="1" t="shared" si="81"/>
        <v>6.02043153855911</v>
      </c>
      <c r="Q166" s="17" t="s">
        <v>47</v>
      </c>
      <c r="R166" s="17" t="s">
        <v>40</v>
      </c>
      <c r="S166" s="17" t="s">
        <v>683</v>
      </c>
      <c r="T166" s="19">
        <v>38169</v>
      </c>
      <c r="U166" s="20"/>
      <c r="V166" s="17" t="s">
        <v>42</v>
      </c>
    </row>
    <row r="167" s="1" customFormat="1" ht="15" customHeight="1" spans="1:22">
      <c r="A167" s="14">
        <f t="shared" si="67"/>
        <v>166</v>
      </c>
      <c r="B167" s="15">
        <v>571</v>
      </c>
      <c r="C167" s="16" t="s">
        <v>686</v>
      </c>
      <c r="D167" s="16" t="s">
        <v>700</v>
      </c>
      <c r="E167" s="17">
        <v>6454</v>
      </c>
      <c r="F167" s="17" t="s">
        <v>76</v>
      </c>
      <c r="G167" s="17" t="str">
        <f t="shared" si="82"/>
        <v>女</v>
      </c>
      <c r="H167" s="19">
        <f t="shared" si="79"/>
        <v>31458</v>
      </c>
      <c r="I167" s="17" t="s">
        <v>25</v>
      </c>
      <c r="J167" s="17">
        <f ca="1" t="shared" si="80"/>
        <v>30</v>
      </c>
      <c r="K167" s="17" t="s">
        <v>69</v>
      </c>
      <c r="L167" s="68" t="s">
        <v>701</v>
      </c>
      <c r="M167" s="17" t="s">
        <v>702</v>
      </c>
      <c r="N167" s="68"/>
      <c r="O167" s="68" t="s">
        <v>703</v>
      </c>
      <c r="P167" s="70">
        <f ca="1" t="shared" si="81"/>
        <v>5.29988359335363</v>
      </c>
      <c r="Q167" s="17" t="s">
        <v>55</v>
      </c>
      <c r="R167" s="17" t="s">
        <v>704</v>
      </c>
      <c r="S167" s="17" t="s">
        <v>705</v>
      </c>
      <c r="T167" s="19">
        <v>40724</v>
      </c>
      <c r="U167" s="20" t="s">
        <v>131</v>
      </c>
      <c r="V167" s="17"/>
    </row>
    <row r="168" s="1" customFormat="1" ht="17.1" customHeight="1" spans="1:22">
      <c r="A168" s="14">
        <f t="shared" si="67"/>
        <v>167</v>
      </c>
      <c r="B168" s="15">
        <v>571</v>
      </c>
      <c r="C168" s="16" t="s">
        <v>686</v>
      </c>
      <c r="D168" s="50" t="s">
        <v>706</v>
      </c>
      <c r="E168" s="51">
        <v>10739</v>
      </c>
      <c r="F168" s="51" t="s">
        <v>213</v>
      </c>
      <c r="G168" s="51" t="s">
        <v>77</v>
      </c>
      <c r="H168" s="52">
        <v>35852</v>
      </c>
      <c r="I168" s="51" t="s">
        <v>25</v>
      </c>
      <c r="J168" s="51">
        <v>18</v>
      </c>
      <c r="K168" s="51" t="s">
        <v>69</v>
      </c>
      <c r="L168" s="87" t="s">
        <v>707</v>
      </c>
      <c r="M168" s="51">
        <v>18328466093</v>
      </c>
      <c r="N168" s="52">
        <v>42555</v>
      </c>
      <c r="O168" s="51"/>
      <c r="P168" s="51"/>
      <c r="Q168" s="51" t="s">
        <v>47</v>
      </c>
      <c r="R168" s="51" t="s">
        <v>100</v>
      </c>
      <c r="S168" s="51" t="s">
        <v>215</v>
      </c>
      <c r="T168" s="52">
        <v>42917</v>
      </c>
      <c r="U168" s="51"/>
      <c r="V168" s="25"/>
    </row>
    <row r="169" s="1" customFormat="1" ht="15" customHeight="1" spans="1:22">
      <c r="A169" s="14">
        <f t="shared" si="67"/>
        <v>168</v>
      </c>
      <c r="B169" s="15">
        <v>572</v>
      </c>
      <c r="C169" s="59" t="s">
        <v>708</v>
      </c>
      <c r="D169" s="128" t="s">
        <v>709</v>
      </c>
      <c r="E169" s="14">
        <v>8731</v>
      </c>
      <c r="F169" s="45" t="s">
        <v>710</v>
      </c>
      <c r="G169" s="21" t="str">
        <f>IF(L169="","",CHOOSE(MOD(IF(LEN(L169)=15,RIGHT(L169,1),IF(LEN(L169)=18,MID(L169,17,1),"")),2)+1,"女","男"))</f>
        <v>女</v>
      </c>
      <c r="H169" s="22">
        <f>IF(LEN(L169)=15,DATE("19"&amp;MID(L169,7,2),MID(L169,9,2),MID(L169,11,2)),IF(LEN(L169)=18,DATE(MID(L169,7,4),MID(L169,11,2),MID(L169,13,2)),""))</f>
        <v>32902</v>
      </c>
      <c r="I169" s="14" t="s">
        <v>25</v>
      </c>
      <c r="J169" s="14">
        <f ca="1" t="shared" ref="J169:J172" si="83">YEAR(TODAY())-IF(LEN(L169)=15,"19"&amp;MID(L169,7,2),MID(L169,7,4))</f>
        <v>26</v>
      </c>
      <c r="K169" s="14" t="s">
        <v>26</v>
      </c>
      <c r="L169" s="71" t="s">
        <v>711</v>
      </c>
      <c r="M169" s="45" t="s">
        <v>712</v>
      </c>
      <c r="N169" s="22"/>
      <c r="O169" s="22">
        <v>41544</v>
      </c>
      <c r="P169" s="70">
        <f ca="1" t="shared" ref="P169:P172" si="84">(NOW()-O169)/365</f>
        <v>3.15467811390157</v>
      </c>
      <c r="Q169" s="45" t="s">
        <v>28</v>
      </c>
      <c r="R169" s="45" t="s">
        <v>459</v>
      </c>
      <c r="S169" s="45" t="s">
        <v>65</v>
      </c>
      <c r="T169" s="22">
        <v>40360</v>
      </c>
      <c r="U169" s="20"/>
      <c r="V169" s="17"/>
    </row>
    <row r="170" s="1" customFormat="1" ht="15" customHeight="1" spans="1:22">
      <c r="A170" s="14">
        <f t="shared" si="67"/>
        <v>169</v>
      </c>
      <c r="B170" s="15">
        <v>572</v>
      </c>
      <c r="C170" s="15" t="s">
        <v>708</v>
      </c>
      <c r="D170" s="129" t="s">
        <v>713</v>
      </c>
      <c r="E170" s="29">
        <v>9371</v>
      </c>
      <c r="F170" s="29" t="s">
        <v>714</v>
      </c>
      <c r="G170" s="29" t="s">
        <v>77</v>
      </c>
      <c r="H170" s="32">
        <v>32445</v>
      </c>
      <c r="I170" s="29" t="s">
        <v>25</v>
      </c>
      <c r="J170" s="14">
        <f ca="1" t="shared" si="83"/>
        <v>28</v>
      </c>
      <c r="K170" s="29" t="s">
        <v>26</v>
      </c>
      <c r="L170" s="74" t="s">
        <v>715</v>
      </c>
      <c r="M170" s="29">
        <v>18200555650</v>
      </c>
      <c r="N170" s="74"/>
      <c r="O170" s="74" t="s">
        <v>716</v>
      </c>
      <c r="P170" s="70">
        <f ca="1" t="shared" si="84"/>
        <v>2.30810277143582</v>
      </c>
      <c r="Q170" s="29" t="s">
        <v>47</v>
      </c>
      <c r="R170" s="29" t="s">
        <v>40</v>
      </c>
      <c r="S170" s="29" t="s">
        <v>105</v>
      </c>
      <c r="T170" s="135">
        <v>39630</v>
      </c>
      <c r="U170" s="28"/>
      <c r="V170" s="36"/>
    </row>
    <row r="171" s="1" customFormat="1" ht="15" customHeight="1" spans="1:22">
      <c r="A171" s="14">
        <f t="shared" si="67"/>
        <v>170</v>
      </c>
      <c r="B171" s="118">
        <v>572</v>
      </c>
      <c r="C171" s="15" t="s">
        <v>708</v>
      </c>
      <c r="D171" s="24" t="s">
        <v>717</v>
      </c>
      <c r="E171" s="37">
        <v>10186</v>
      </c>
      <c r="F171" s="25" t="s">
        <v>76</v>
      </c>
      <c r="G171" s="103" t="s">
        <v>77</v>
      </c>
      <c r="H171" s="38">
        <v>34213</v>
      </c>
      <c r="I171" s="25" t="s">
        <v>25</v>
      </c>
      <c r="J171" s="37">
        <v>22</v>
      </c>
      <c r="K171" s="25" t="s">
        <v>69</v>
      </c>
      <c r="L171" s="76" t="s">
        <v>718</v>
      </c>
      <c r="M171" s="37">
        <v>13982288497</v>
      </c>
      <c r="N171" s="76"/>
      <c r="O171" s="76" t="s">
        <v>719</v>
      </c>
      <c r="P171" s="70">
        <f ca="1" t="shared" si="84"/>
        <v>1.19851373033993</v>
      </c>
      <c r="Q171" s="25" t="s">
        <v>47</v>
      </c>
      <c r="R171" s="25" t="s">
        <v>100</v>
      </c>
      <c r="S171" s="25" t="s">
        <v>88</v>
      </c>
      <c r="T171" s="91">
        <v>41445</v>
      </c>
      <c r="U171" s="118"/>
      <c r="V171" s="17" t="s">
        <v>42</v>
      </c>
    </row>
    <row r="172" s="1" customFormat="1" ht="15" customHeight="1" spans="1:22">
      <c r="A172" s="14">
        <f t="shared" si="67"/>
        <v>171</v>
      </c>
      <c r="B172" s="15">
        <v>573</v>
      </c>
      <c r="C172" s="23" t="s">
        <v>720</v>
      </c>
      <c r="D172" s="28" t="s">
        <v>721</v>
      </c>
      <c r="E172" s="29">
        <v>9259</v>
      </c>
      <c r="F172" s="29" t="s">
        <v>710</v>
      </c>
      <c r="G172" s="31" t="str">
        <f>IF(L172="","",CHOOSE(MOD(IF(LEN(L172)=15,RIGHT(L172,1),IF(LEN(L172)=18,MID(L172,17,1),"")),2)+1,"女","男"))</f>
        <v>女</v>
      </c>
      <c r="H172" s="32">
        <f>IF(LEN(L172)=15,DATE("19"&amp;MID(L172,7,2),MID(L172,9,2),MID(L172,11,2)),IF(LEN(L172)=18,DATE(MID(L172,7,4),MID(L172,11,2),MID(L172,13,2)),""))</f>
        <v>32658</v>
      </c>
      <c r="I172" s="29" t="s">
        <v>25</v>
      </c>
      <c r="J172" s="14">
        <f ca="1" t="shared" si="83"/>
        <v>27</v>
      </c>
      <c r="K172" s="29" t="s">
        <v>26</v>
      </c>
      <c r="L172" s="74" t="s">
        <v>722</v>
      </c>
      <c r="M172" s="29" t="s">
        <v>723</v>
      </c>
      <c r="N172" s="32"/>
      <c r="O172" s="32">
        <v>41801</v>
      </c>
      <c r="P172" s="70">
        <f ca="1" t="shared" si="84"/>
        <v>2.45056852486048</v>
      </c>
      <c r="Q172" s="29" t="s">
        <v>28</v>
      </c>
      <c r="R172" s="29" t="s">
        <v>283</v>
      </c>
      <c r="S172" s="29" t="s">
        <v>130</v>
      </c>
      <c r="T172" s="32">
        <v>40360</v>
      </c>
      <c r="U172" s="28"/>
      <c r="V172" s="36" t="s">
        <v>42</v>
      </c>
    </row>
    <row r="173" s="1" customFormat="1" ht="17.1" customHeight="1" spans="1:245">
      <c r="A173" s="14">
        <f t="shared" si="67"/>
        <v>172</v>
      </c>
      <c r="B173" s="15">
        <v>573</v>
      </c>
      <c r="C173" s="15" t="s">
        <v>720</v>
      </c>
      <c r="D173" s="62" t="s">
        <v>724</v>
      </c>
      <c r="E173" s="63">
        <v>10844</v>
      </c>
      <c r="F173" s="30" t="s">
        <v>231</v>
      </c>
      <c r="G173" s="31" t="s">
        <v>77</v>
      </c>
      <c r="H173" s="64">
        <v>34451</v>
      </c>
      <c r="I173" s="30" t="s">
        <v>25</v>
      </c>
      <c r="J173" s="63">
        <v>22</v>
      </c>
      <c r="K173" s="30" t="s">
        <v>69</v>
      </c>
      <c r="L173" s="89" t="s">
        <v>725</v>
      </c>
      <c r="M173" s="63">
        <v>13890053050</v>
      </c>
      <c r="N173" s="56"/>
      <c r="O173" s="89" t="s">
        <v>726</v>
      </c>
      <c r="P173" s="56"/>
      <c r="Q173" s="30" t="s">
        <v>47</v>
      </c>
      <c r="R173" s="30" t="s">
        <v>100</v>
      </c>
      <c r="S173" s="30" t="s">
        <v>727</v>
      </c>
      <c r="T173" s="97">
        <v>41445</v>
      </c>
      <c r="U173" s="16"/>
      <c r="V173" s="56"/>
      <c r="W173" s="5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98"/>
      <c r="BX173" s="98"/>
      <c r="BY173" s="98"/>
      <c r="BZ173" s="98"/>
      <c r="CA173" s="98"/>
      <c r="CB173" s="98"/>
      <c r="CC173" s="98"/>
      <c r="CD173" s="98"/>
      <c r="CE173" s="98"/>
      <c r="CF173" s="98"/>
      <c r="CG173" s="98"/>
      <c r="CH173" s="98"/>
      <c r="CI173" s="98"/>
      <c r="CJ173" s="98"/>
      <c r="CK173" s="98"/>
      <c r="CL173" s="98"/>
      <c r="CM173" s="98"/>
      <c r="CN173" s="98"/>
      <c r="CO173" s="98"/>
      <c r="CP173" s="98"/>
      <c r="CQ173" s="98"/>
      <c r="CR173" s="98"/>
      <c r="CS173" s="98"/>
      <c r="CT173" s="98"/>
      <c r="CU173" s="98"/>
      <c r="CV173" s="98"/>
      <c r="CW173" s="98"/>
      <c r="CX173" s="98"/>
      <c r="CY173" s="98"/>
      <c r="CZ173" s="98"/>
      <c r="DA173" s="98"/>
      <c r="DB173" s="98"/>
      <c r="DC173" s="98"/>
      <c r="DD173" s="98"/>
      <c r="DE173" s="98"/>
      <c r="DF173" s="98"/>
      <c r="DG173" s="98"/>
      <c r="DH173" s="98"/>
      <c r="DI173" s="98"/>
      <c r="DJ173" s="98"/>
      <c r="DK173" s="98"/>
      <c r="DL173" s="98"/>
      <c r="DM173" s="98"/>
      <c r="DN173" s="98"/>
      <c r="DO173" s="98"/>
      <c r="DP173" s="98"/>
      <c r="DQ173" s="98"/>
      <c r="DR173" s="98"/>
      <c r="DS173" s="98"/>
      <c r="DT173" s="98"/>
      <c r="DU173" s="98"/>
      <c r="DV173" s="98"/>
      <c r="DW173" s="98"/>
      <c r="DX173" s="98"/>
      <c r="DY173" s="98"/>
      <c r="DZ173" s="98"/>
      <c r="EA173" s="98"/>
      <c r="EB173" s="98"/>
      <c r="EC173" s="98"/>
      <c r="ED173" s="98"/>
      <c r="EE173" s="98"/>
      <c r="EF173" s="98"/>
      <c r="EG173" s="98"/>
      <c r="EH173" s="98"/>
      <c r="EI173" s="98"/>
      <c r="EJ173" s="98"/>
      <c r="EK173" s="98"/>
      <c r="EL173" s="98"/>
      <c r="EM173" s="98"/>
      <c r="EN173" s="98"/>
      <c r="EO173" s="98"/>
      <c r="EP173" s="98"/>
      <c r="EQ173" s="98"/>
      <c r="ER173" s="98"/>
      <c r="ES173" s="98"/>
      <c r="ET173" s="98"/>
      <c r="EU173" s="98"/>
      <c r="EV173" s="98"/>
      <c r="EW173" s="98"/>
      <c r="EX173" s="98"/>
      <c r="EY173" s="98"/>
      <c r="EZ173" s="98"/>
      <c r="FA173" s="98"/>
      <c r="FB173" s="98"/>
      <c r="FC173" s="98"/>
      <c r="FD173" s="98"/>
      <c r="FE173" s="98"/>
      <c r="FF173" s="98"/>
      <c r="FG173" s="98"/>
      <c r="FH173" s="98"/>
      <c r="FI173" s="98"/>
      <c r="FJ173" s="98"/>
      <c r="FK173" s="98"/>
      <c r="FL173" s="98"/>
      <c r="FM173" s="98"/>
      <c r="FN173" s="98"/>
      <c r="FO173" s="98"/>
      <c r="FP173" s="98"/>
      <c r="FQ173" s="98"/>
      <c r="FR173" s="98"/>
      <c r="FS173" s="98"/>
      <c r="FT173" s="98"/>
      <c r="FU173" s="98"/>
      <c r="FV173" s="98"/>
      <c r="FW173" s="98"/>
      <c r="FX173" s="98"/>
      <c r="FY173" s="98"/>
      <c r="FZ173" s="98"/>
      <c r="GA173" s="98"/>
      <c r="GB173" s="98"/>
      <c r="GC173" s="98"/>
      <c r="GD173" s="98"/>
      <c r="GE173" s="98"/>
      <c r="GF173" s="98"/>
      <c r="GG173" s="98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</row>
    <row r="174" s="5" customFormat="1" ht="12.75" spans="1:22">
      <c r="A174" s="14">
        <f t="shared" si="67"/>
        <v>173</v>
      </c>
      <c r="B174" s="15">
        <v>573</v>
      </c>
      <c r="C174" s="15" t="s">
        <v>720</v>
      </c>
      <c r="D174" s="55" t="s">
        <v>728</v>
      </c>
      <c r="E174" s="56">
        <v>10856</v>
      </c>
      <c r="F174" s="30" t="s">
        <v>231</v>
      </c>
      <c r="G174" s="55" t="s">
        <v>77</v>
      </c>
      <c r="H174" s="57">
        <v>30279</v>
      </c>
      <c r="I174" s="55" t="s">
        <v>729</v>
      </c>
      <c r="J174" s="56">
        <v>34</v>
      </c>
      <c r="K174" s="55" t="s">
        <v>26</v>
      </c>
      <c r="L174" s="158" t="s">
        <v>730</v>
      </c>
      <c r="M174" s="56">
        <v>13684051510</v>
      </c>
      <c r="N174" s="56"/>
      <c r="O174" s="57">
        <v>42682</v>
      </c>
      <c r="P174" s="56"/>
      <c r="Q174" s="55" t="s">
        <v>28</v>
      </c>
      <c r="R174" s="55" t="s">
        <v>29</v>
      </c>
      <c r="S174" s="55" t="s">
        <v>41</v>
      </c>
      <c r="T174" s="57"/>
      <c r="U174" s="16"/>
      <c r="V174" s="56"/>
    </row>
    <row r="175" s="5" customFormat="1" ht="12.75" spans="1:22">
      <c r="A175" s="14">
        <f t="shared" si="67"/>
        <v>174</v>
      </c>
      <c r="B175" s="15">
        <v>573</v>
      </c>
      <c r="C175" s="15" t="s">
        <v>720</v>
      </c>
      <c r="D175" s="55" t="s">
        <v>731</v>
      </c>
      <c r="E175" s="56">
        <v>10861</v>
      </c>
      <c r="F175" s="30" t="s">
        <v>231</v>
      </c>
      <c r="G175" s="55" t="s">
        <v>77</v>
      </c>
      <c r="H175" s="57">
        <v>35775</v>
      </c>
      <c r="I175" s="55" t="s">
        <v>25</v>
      </c>
      <c r="J175" s="56">
        <v>19</v>
      </c>
      <c r="K175" s="55" t="s">
        <v>69</v>
      </c>
      <c r="L175" s="158" t="s">
        <v>732</v>
      </c>
      <c r="M175" s="56">
        <v>15828614909</v>
      </c>
      <c r="N175" s="56"/>
      <c r="O175" s="57">
        <v>42685</v>
      </c>
      <c r="P175" s="56"/>
      <c r="Q175" s="55" t="s">
        <v>47</v>
      </c>
      <c r="R175" s="55" t="s">
        <v>100</v>
      </c>
      <c r="S175" s="55" t="s">
        <v>733</v>
      </c>
      <c r="T175" s="57">
        <v>42551</v>
      </c>
      <c r="U175" s="16" t="s">
        <v>89</v>
      </c>
      <c r="V175" s="56"/>
    </row>
    <row r="176" s="7" customFormat="1" ht="15" customHeight="1" spans="1:22">
      <c r="A176" s="14">
        <f t="shared" si="67"/>
        <v>175</v>
      </c>
      <c r="B176" s="15">
        <v>577</v>
      </c>
      <c r="C176" s="23" t="s">
        <v>734</v>
      </c>
      <c r="D176" s="20" t="s">
        <v>735</v>
      </c>
      <c r="E176" s="14">
        <v>8400</v>
      </c>
      <c r="F176" s="17" t="s">
        <v>68</v>
      </c>
      <c r="G176" s="14" t="str">
        <f t="shared" ref="G176:G180" si="85">IF(L176="","",CHOOSE(MOD(IF(LEN(L176)=15,RIGHT(L176,1),IF(LEN(L176)=18,MID(L176,17,1),"")),2)+1,"女","男"))</f>
        <v>女</v>
      </c>
      <c r="H176" s="22">
        <f t="shared" ref="H176:H180" si="86">IF(LEN(L176)=15,DATE("19"&amp;MID(L176,7,2),MID(L176,9,2),MID(L176,11,2)),IF(LEN(L176)=18,DATE(MID(L176,7,4),MID(L176,11,2),MID(L176,13,2)),""))</f>
        <v>36087</v>
      </c>
      <c r="I176" s="14" t="s">
        <v>25</v>
      </c>
      <c r="J176" s="14">
        <f ca="1" t="shared" ref="J176:J180" si="87">YEAR(TODAY())-IF(LEN(L176)=15,"19"&amp;MID(L176,7,2),MID(L176,7,4))</f>
        <v>18</v>
      </c>
      <c r="K176" s="14" t="s">
        <v>69</v>
      </c>
      <c r="L176" s="71" t="s">
        <v>736</v>
      </c>
      <c r="M176" s="14">
        <v>15902864825</v>
      </c>
      <c r="N176" s="22"/>
      <c r="O176" s="71" t="s">
        <v>737</v>
      </c>
      <c r="P176" s="70">
        <f ca="1" t="shared" ref="P176:P184" si="88">(NOW()-O176)/365</f>
        <v>2.08892468924404</v>
      </c>
      <c r="Q176" s="14" t="s">
        <v>47</v>
      </c>
      <c r="R176" s="14" t="s">
        <v>100</v>
      </c>
      <c r="S176" s="14" t="s">
        <v>738</v>
      </c>
      <c r="T176" s="22">
        <v>41640</v>
      </c>
      <c r="U176" s="20"/>
      <c r="V176" s="17" t="s">
        <v>42</v>
      </c>
    </row>
    <row r="177" s="1" customFormat="1" ht="17.1" customHeight="1" spans="1:22">
      <c r="A177" s="14">
        <f t="shared" si="67"/>
        <v>176</v>
      </c>
      <c r="B177" s="15">
        <v>577</v>
      </c>
      <c r="C177" s="16" t="s">
        <v>734</v>
      </c>
      <c r="D177" s="50" t="s">
        <v>739</v>
      </c>
      <c r="E177" s="51">
        <v>10752</v>
      </c>
      <c r="F177" s="51" t="s">
        <v>213</v>
      </c>
      <c r="G177" s="51" t="s">
        <v>77</v>
      </c>
      <c r="H177" s="52">
        <v>36190</v>
      </c>
      <c r="I177" s="51" t="s">
        <v>25</v>
      </c>
      <c r="J177" s="51">
        <v>17</v>
      </c>
      <c r="K177" s="51" t="s">
        <v>69</v>
      </c>
      <c r="L177" s="87" t="s">
        <v>740</v>
      </c>
      <c r="M177" s="51">
        <v>13438135538</v>
      </c>
      <c r="N177" s="52">
        <v>42555</v>
      </c>
      <c r="O177" s="51"/>
      <c r="P177" s="51"/>
      <c r="Q177" s="51" t="s">
        <v>47</v>
      </c>
      <c r="R177" s="51" t="s">
        <v>100</v>
      </c>
      <c r="S177" s="51" t="s">
        <v>215</v>
      </c>
      <c r="T177" s="52">
        <v>42917</v>
      </c>
      <c r="U177" s="51"/>
      <c r="V177" s="25"/>
    </row>
    <row r="178" s="1" customFormat="1" ht="15" customHeight="1" spans="1:22">
      <c r="A178" s="14">
        <f t="shared" si="67"/>
        <v>177</v>
      </c>
      <c r="B178" s="15">
        <v>577</v>
      </c>
      <c r="C178" s="16" t="s">
        <v>734</v>
      </c>
      <c r="D178" s="109" t="s">
        <v>741</v>
      </c>
      <c r="E178" s="14">
        <v>4569</v>
      </c>
      <c r="F178" s="21" t="s">
        <v>742</v>
      </c>
      <c r="G178" s="21" t="str">
        <f t="shared" si="85"/>
        <v>女</v>
      </c>
      <c r="H178" s="22">
        <f t="shared" si="86"/>
        <v>33676</v>
      </c>
      <c r="I178" s="14" t="s">
        <v>25</v>
      </c>
      <c r="J178" s="14">
        <f ca="1" t="shared" si="87"/>
        <v>24</v>
      </c>
      <c r="K178" s="14" t="s">
        <v>69</v>
      </c>
      <c r="L178" s="156" t="s">
        <v>743</v>
      </c>
      <c r="M178" s="72">
        <v>15102856987</v>
      </c>
      <c r="N178" s="22">
        <v>40389</v>
      </c>
      <c r="O178" s="22">
        <v>40725</v>
      </c>
      <c r="P178" s="70">
        <f ca="1" t="shared" si="88"/>
        <v>5.39851373033993</v>
      </c>
      <c r="Q178" s="14" t="s">
        <v>47</v>
      </c>
      <c r="R178" s="14" t="s">
        <v>100</v>
      </c>
      <c r="S178" s="14" t="s">
        <v>30</v>
      </c>
      <c r="T178" s="14"/>
      <c r="U178" s="20"/>
      <c r="V178" s="17"/>
    </row>
    <row r="179" s="1" customFormat="1" ht="15" customHeight="1" spans="1:22">
      <c r="A179" s="14">
        <f t="shared" si="67"/>
        <v>178</v>
      </c>
      <c r="B179" s="24">
        <v>578</v>
      </c>
      <c r="C179" s="59" t="s">
        <v>744</v>
      </c>
      <c r="D179" s="24" t="s">
        <v>745</v>
      </c>
      <c r="E179" s="37">
        <v>10205</v>
      </c>
      <c r="F179" s="25" t="s">
        <v>710</v>
      </c>
      <c r="G179" s="25" t="s">
        <v>77</v>
      </c>
      <c r="H179" s="38">
        <v>33331</v>
      </c>
      <c r="I179" s="25" t="s">
        <v>25</v>
      </c>
      <c r="J179" s="37">
        <v>24</v>
      </c>
      <c r="K179" s="25" t="s">
        <v>69</v>
      </c>
      <c r="L179" s="76" t="s">
        <v>746</v>
      </c>
      <c r="M179" s="37">
        <v>18583279176</v>
      </c>
      <c r="N179" s="76"/>
      <c r="O179" s="76" t="s">
        <v>747</v>
      </c>
      <c r="P179" s="70">
        <f ca="1" t="shared" si="88"/>
        <v>1.16837674403856</v>
      </c>
      <c r="Q179" s="25" t="s">
        <v>47</v>
      </c>
      <c r="R179" s="25" t="s">
        <v>748</v>
      </c>
      <c r="S179" s="25" t="s">
        <v>749</v>
      </c>
      <c r="T179" s="91">
        <v>40009</v>
      </c>
      <c r="U179" s="118"/>
      <c r="V179" s="17" t="s">
        <v>42</v>
      </c>
    </row>
    <row r="180" s="1" customFormat="1" ht="15" customHeight="1" spans="1:22">
      <c r="A180" s="14">
        <f t="shared" si="67"/>
        <v>179</v>
      </c>
      <c r="B180" s="24">
        <v>578</v>
      </c>
      <c r="C180" s="16" t="s">
        <v>744</v>
      </c>
      <c r="D180" s="16" t="s">
        <v>750</v>
      </c>
      <c r="E180" s="14">
        <v>5844</v>
      </c>
      <c r="F180" s="45" t="s">
        <v>76</v>
      </c>
      <c r="G180" s="21" t="str">
        <f t="shared" si="85"/>
        <v>女</v>
      </c>
      <c r="H180" s="22">
        <f t="shared" si="86"/>
        <v>31734</v>
      </c>
      <c r="I180" s="14" t="s">
        <v>25</v>
      </c>
      <c r="J180" s="14">
        <f ca="1" t="shared" si="87"/>
        <v>30</v>
      </c>
      <c r="K180" s="14" t="s">
        <v>69</v>
      </c>
      <c r="L180" s="71" t="s">
        <v>751</v>
      </c>
      <c r="M180" s="14">
        <v>13558772902</v>
      </c>
      <c r="N180" s="71"/>
      <c r="O180" s="71" t="s">
        <v>752</v>
      </c>
      <c r="P180" s="70">
        <f ca="1" t="shared" si="88"/>
        <v>5.63686989472349</v>
      </c>
      <c r="Q180" s="14" t="s">
        <v>28</v>
      </c>
      <c r="R180" s="14" t="s">
        <v>201</v>
      </c>
      <c r="S180" s="14" t="s">
        <v>753</v>
      </c>
      <c r="T180" s="71" t="s">
        <v>754</v>
      </c>
      <c r="U180" s="20"/>
      <c r="V180" s="17"/>
    </row>
    <row r="181" s="8" customFormat="1" ht="15" customHeight="1" spans="1:22">
      <c r="A181" s="14">
        <f t="shared" si="67"/>
        <v>180</v>
      </c>
      <c r="B181" s="16">
        <v>578</v>
      </c>
      <c r="C181" s="16" t="s">
        <v>744</v>
      </c>
      <c r="D181" s="24" t="s">
        <v>755</v>
      </c>
      <c r="E181" s="37">
        <v>10622</v>
      </c>
      <c r="F181" s="25" t="s">
        <v>76</v>
      </c>
      <c r="G181" s="25" t="s">
        <v>77</v>
      </c>
      <c r="H181" s="38">
        <v>36027</v>
      </c>
      <c r="I181" s="25" t="s">
        <v>25</v>
      </c>
      <c r="J181" s="37">
        <v>17</v>
      </c>
      <c r="K181" s="25" t="s">
        <v>69</v>
      </c>
      <c r="L181" s="76" t="s">
        <v>756</v>
      </c>
      <c r="M181" s="37">
        <v>18111331811</v>
      </c>
      <c r="N181" s="76"/>
      <c r="O181" s="76" t="s">
        <v>557</v>
      </c>
      <c r="P181" s="70">
        <f ca="1" t="shared" si="88"/>
        <v>0.573856196093352</v>
      </c>
      <c r="Q181" s="25" t="s">
        <v>47</v>
      </c>
      <c r="R181" s="25" t="s">
        <v>100</v>
      </c>
      <c r="S181" s="25" t="s">
        <v>353</v>
      </c>
      <c r="T181" s="91">
        <v>42551</v>
      </c>
      <c r="U181" s="37"/>
      <c r="V181" s="37"/>
    </row>
    <row r="182" s="1" customFormat="1" ht="15" customHeight="1" spans="1:22">
      <c r="A182" s="14">
        <f t="shared" si="67"/>
        <v>181</v>
      </c>
      <c r="B182" s="16">
        <v>578</v>
      </c>
      <c r="C182" s="16" t="s">
        <v>744</v>
      </c>
      <c r="D182" s="16" t="s">
        <v>757</v>
      </c>
      <c r="E182" s="17">
        <v>7531</v>
      </c>
      <c r="F182" s="18" t="s">
        <v>76</v>
      </c>
      <c r="G182" s="44" t="s">
        <v>77</v>
      </c>
      <c r="H182" s="22">
        <f t="shared" ref="H182:H184" si="89">IF(LEN(L182)=15,DATE("19"&amp;MID(L182,7,2),MID(L182,9,2),MID(L182,11,2)),IF(LEN(L182)=18,DATE(MID(L182,7,4),MID(L182,11,2),MID(L182,13,2)),""))</f>
        <v>32788</v>
      </c>
      <c r="I182" s="14" t="s">
        <v>25</v>
      </c>
      <c r="J182" s="14">
        <f ca="1" t="shared" ref="J182:J184" si="90">YEAR(TODAY())-IF(LEN(L182)=15,"19"&amp;MID(L182,7,2),MID(L182,7,4))</f>
        <v>27</v>
      </c>
      <c r="K182" s="133" t="s">
        <v>69</v>
      </c>
      <c r="L182" s="68" t="s">
        <v>758</v>
      </c>
      <c r="M182" s="17" t="s">
        <v>759</v>
      </c>
      <c r="N182" s="68"/>
      <c r="O182" s="68" t="s">
        <v>760</v>
      </c>
      <c r="P182" s="70">
        <f ca="1" t="shared" si="88"/>
        <v>4.42043153855911</v>
      </c>
      <c r="Q182" s="136" t="s">
        <v>28</v>
      </c>
      <c r="R182" s="17" t="s">
        <v>29</v>
      </c>
      <c r="S182" s="17" t="s">
        <v>761</v>
      </c>
      <c r="T182" s="19">
        <v>41090</v>
      </c>
      <c r="U182" s="20"/>
      <c r="V182" s="17"/>
    </row>
    <row r="183" s="1" customFormat="1" ht="15" customHeight="1" spans="1:22">
      <c r="A183" s="14">
        <f t="shared" si="67"/>
        <v>182</v>
      </c>
      <c r="B183" s="23">
        <v>581</v>
      </c>
      <c r="C183" s="100" t="s">
        <v>762</v>
      </c>
      <c r="D183" s="16" t="s">
        <v>763</v>
      </c>
      <c r="E183" s="14">
        <v>5641</v>
      </c>
      <c r="F183" s="14" t="s">
        <v>710</v>
      </c>
      <c r="G183" s="17" t="s">
        <v>77</v>
      </c>
      <c r="H183" s="22">
        <f t="shared" si="89"/>
        <v>31476</v>
      </c>
      <c r="I183" s="14" t="s">
        <v>25</v>
      </c>
      <c r="J183" s="14">
        <f ca="1" t="shared" si="90"/>
        <v>30</v>
      </c>
      <c r="K183" s="17" t="s">
        <v>26</v>
      </c>
      <c r="L183" s="68" t="s">
        <v>764</v>
      </c>
      <c r="M183" s="17"/>
      <c r="N183" s="68"/>
      <c r="O183" s="68" t="s">
        <v>765</v>
      </c>
      <c r="P183" s="70">
        <f ca="1" t="shared" si="88"/>
        <v>5.77111647006596</v>
      </c>
      <c r="Q183" s="17" t="s">
        <v>47</v>
      </c>
      <c r="R183" s="17" t="s">
        <v>766</v>
      </c>
      <c r="S183" s="17" t="s">
        <v>767</v>
      </c>
      <c r="T183" s="19">
        <v>38519</v>
      </c>
      <c r="U183" s="16"/>
      <c r="V183" s="17"/>
    </row>
    <row r="184" s="8" customFormat="1" ht="15" customHeight="1" spans="1:22">
      <c r="A184" s="14">
        <f t="shared" si="67"/>
        <v>183</v>
      </c>
      <c r="B184" s="15">
        <v>581</v>
      </c>
      <c r="C184" s="54" t="s">
        <v>762</v>
      </c>
      <c r="D184" s="16" t="s">
        <v>768</v>
      </c>
      <c r="E184" s="17">
        <v>6831</v>
      </c>
      <c r="F184" s="17" t="s">
        <v>76</v>
      </c>
      <c r="G184" s="17" t="str">
        <f t="shared" ref="G184:G189" si="91">IF(L184="","",CHOOSE(MOD(IF(LEN(L184)=15,RIGHT(L184,1),IF(LEN(L184)=18,MID(L184,17,1),"")),2)+1,"女","男"))</f>
        <v>女</v>
      </c>
      <c r="H184" s="22">
        <f t="shared" si="89"/>
        <v>32804</v>
      </c>
      <c r="I184" s="14" t="s">
        <v>25</v>
      </c>
      <c r="J184" s="14">
        <f ca="1" t="shared" si="90"/>
        <v>27</v>
      </c>
      <c r="K184" s="17" t="s">
        <v>69</v>
      </c>
      <c r="L184" s="68" t="s">
        <v>769</v>
      </c>
      <c r="M184" s="17">
        <v>15882093641</v>
      </c>
      <c r="N184" s="68"/>
      <c r="O184" s="68" t="s">
        <v>428</v>
      </c>
      <c r="P184" s="70">
        <f ca="1" t="shared" si="88"/>
        <v>4.99303427828513</v>
      </c>
      <c r="Q184" s="17" t="s">
        <v>28</v>
      </c>
      <c r="R184" s="17" t="s">
        <v>770</v>
      </c>
      <c r="S184" s="17" t="s">
        <v>705</v>
      </c>
      <c r="T184" s="19">
        <v>40724</v>
      </c>
      <c r="U184" s="20"/>
      <c r="V184" s="17" t="s">
        <v>74</v>
      </c>
    </row>
    <row r="185" s="1" customFormat="1" ht="17.1" customHeight="1" spans="1:22">
      <c r="A185" s="14">
        <f t="shared" si="67"/>
        <v>184</v>
      </c>
      <c r="B185" s="15">
        <v>581</v>
      </c>
      <c r="C185" s="54" t="s">
        <v>762</v>
      </c>
      <c r="D185" s="50" t="s">
        <v>771</v>
      </c>
      <c r="E185" s="51">
        <v>10740</v>
      </c>
      <c r="F185" s="51" t="s">
        <v>213</v>
      </c>
      <c r="G185" s="51" t="s">
        <v>77</v>
      </c>
      <c r="H185" s="52">
        <v>35877</v>
      </c>
      <c r="I185" s="51" t="s">
        <v>25</v>
      </c>
      <c r="J185" s="51">
        <v>18</v>
      </c>
      <c r="K185" s="51" t="s">
        <v>69</v>
      </c>
      <c r="L185" s="87" t="s">
        <v>772</v>
      </c>
      <c r="M185" s="51">
        <v>18302820597</v>
      </c>
      <c r="N185" s="52">
        <v>42555</v>
      </c>
      <c r="O185" s="51"/>
      <c r="P185" s="51"/>
      <c r="Q185" s="51" t="s">
        <v>47</v>
      </c>
      <c r="R185" s="51" t="s">
        <v>100</v>
      </c>
      <c r="S185" s="51" t="s">
        <v>215</v>
      </c>
      <c r="T185" s="52">
        <v>42917</v>
      </c>
      <c r="U185" s="51"/>
      <c r="V185" s="25"/>
    </row>
    <row r="186" s="5" customFormat="1" ht="15" customHeight="1" spans="1:189">
      <c r="A186" s="14">
        <f t="shared" si="67"/>
        <v>185</v>
      </c>
      <c r="B186" s="16">
        <v>581</v>
      </c>
      <c r="C186" s="54" t="s">
        <v>762</v>
      </c>
      <c r="D186" s="62" t="s">
        <v>773</v>
      </c>
      <c r="E186" s="30">
        <v>9599</v>
      </c>
      <c r="F186" s="30" t="s">
        <v>76</v>
      </c>
      <c r="G186" s="31" t="s">
        <v>77</v>
      </c>
      <c r="H186" s="32">
        <v>33529</v>
      </c>
      <c r="I186" s="29" t="s">
        <v>25</v>
      </c>
      <c r="J186" s="14">
        <v>24</v>
      </c>
      <c r="K186" s="29" t="s">
        <v>26</v>
      </c>
      <c r="L186" s="74" t="s">
        <v>774</v>
      </c>
      <c r="M186" s="29">
        <v>15284921527</v>
      </c>
      <c r="N186" s="32"/>
      <c r="O186" s="32">
        <v>42593</v>
      </c>
      <c r="P186" s="70"/>
      <c r="Q186" s="29" t="s">
        <v>28</v>
      </c>
      <c r="R186" s="29" t="s">
        <v>29</v>
      </c>
      <c r="S186" s="29" t="s">
        <v>775</v>
      </c>
      <c r="T186" s="32">
        <v>40556</v>
      </c>
      <c r="U186" s="16" t="s">
        <v>776</v>
      </c>
      <c r="V186" s="17"/>
      <c r="W186" s="6"/>
      <c r="X186" s="6"/>
      <c r="Y186" s="99"/>
      <c r="Z186" s="99"/>
      <c r="AA186" s="99"/>
      <c r="AB186" s="99"/>
      <c r="AC186" s="99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  <c r="AV186" s="99"/>
      <c r="AW186" s="99"/>
      <c r="AX186" s="99"/>
      <c r="AY186" s="99"/>
      <c r="AZ186" s="99"/>
      <c r="BA186" s="99"/>
      <c r="BB186" s="99"/>
      <c r="BC186" s="99"/>
      <c r="BD186" s="99"/>
      <c r="BE186" s="99"/>
      <c r="BF186" s="99"/>
      <c r="BG186" s="99"/>
      <c r="BH186" s="99"/>
      <c r="BI186" s="99"/>
      <c r="BJ186" s="99"/>
      <c r="BK186" s="99"/>
      <c r="BL186" s="99"/>
      <c r="BM186" s="99"/>
      <c r="BN186" s="99"/>
      <c r="BO186" s="99"/>
      <c r="BP186" s="99"/>
      <c r="BQ186" s="99"/>
      <c r="BR186" s="99"/>
      <c r="BS186" s="99"/>
      <c r="BT186" s="99"/>
      <c r="BU186" s="99"/>
      <c r="BV186" s="99"/>
      <c r="BW186" s="99"/>
      <c r="BX186" s="99"/>
      <c r="BY186" s="99"/>
      <c r="BZ186" s="99"/>
      <c r="CA186" s="99"/>
      <c r="CB186" s="99"/>
      <c r="CC186" s="99"/>
      <c r="CD186" s="99"/>
      <c r="CE186" s="99"/>
      <c r="CF186" s="99"/>
      <c r="CG186" s="99"/>
      <c r="CH186" s="99"/>
      <c r="CI186" s="99"/>
      <c r="CJ186" s="99"/>
      <c r="CK186" s="99"/>
      <c r="CL186" s="99"/>
      <c r="CM186" s="99"/>
      <c r="CN186" s="99"/>
      <c r="CO186" s="99"/>
      <c r="CP186" s="99"/>
      <c r="CQ186" s="99"/>
      <c r="CR186" s="99"/>
      <c r="CS186" s="99"/>
      <c r="CT186" s="99"/>
      <c r="CU186" s="99"/>
      <c r="CV186" s="99"/>
      <c r="CW186" s="99"/>
      <c r="CX186" s="99"/>
      <c r="CY186" s="99"/>
      <c r="CZ186" s="99"/>
      <c r="DA186" s="99"/>
      <c r="DB186" s="99"/>
      <c r="DC186" s="99"/>
      <c r="DD186" s="99"/>
      <c r="DE186" s="99"/>
      <c r="DF186" s="99"/>
      <c r="DG186" s="99"/>
      <c r="DH186" s="99"/>
      <c r="DI186" s="99"/>
      <c r="DJ186" s="99"/>
      <c r="DK186" s="99"/>
      <c r="DL186" s="99"/>
      <c r="DM186" s="99"/>
      <c r="DN186" s="99"/>
      <c r="DO186" s="99"/>
      <c r="DP186" s="99"/>
      <c r="DQ186" s="99"/>
      <c r="DR186" s="99"/>
      <c r="DS186" s="99"/>
      <c r="DT186" s="99"/>
      <c r="DU186" s="99"/>
      <c r="DV186" s="99"/>
      <c r="DW186" s="99"/>
      <c r="DX186" s="99"/>
      <c r="DY186" s="99"/>
      <c r="DZ186" s="99"/>
      <c r="EA186" s="99"/>
      <c r="EB186" s="99"/>
      <c r="EC186" s="99"/>
      <c r="ED186" s="99"/>
      <c r="EE186" s="99"/>
      <c r="EF186" s="99"/>
      <c r="EG186" s="99"/>
      <c r="EH186" s="99"/>
      <c r="EI186" s="99"/>
      <c r="EJ186" s="99"/>
      <c r="EK186" s="99"/>
      <c r="EL186" s="99"/>
      <c r="EM186" s="99"/>
      <c r="EN186" s="99"/>
      <c r="EO186" s="99"/>
      <c r="EP186" s="99"/>
      <c r="EQ186" s="99"/>
      <c r="ER186" s="99"/>
      <c r="ES186" s="99"/>
      <c r="ET186" s="99"/>
      <c r="EU186" s="99"/>
      <c r="EV186" s="99"/>
      <c r="EW186" s="99"/>
      <c r="EX186" s="99"/>
      <c r="EY186" s="99"/>
      <c r="EZ186" s="99"/>
      <c r="FA186" s="99"/>
      <c r="FB186" s="99"/>
      <c r="FC186" s="99"/>
      <c r="FD186" s="99"/>
      <c r="FE186" s="99"/>
      <c r="FF186" s="99"/>
      <c r="FG186" s="99"/>
      <c r="FH186" s="99"/>
      <c r="FI186" s="99"/>
      <c r="FJ186" s="99"/>
      <c r="FK186" s="99"/>
      <c r="FL186" s="99"/>
      <c r="FM186" s="99"/>
      <c r="FN186" s="99"/>
      <c r="FO186" s="99"/>
      <c r="FP186" s="99"/>
      <c r="FQ186" s="99"/>
      <c r="FR186" s="99"/>
      <c r="FS186" s="99"/>
      <c r="FT186" s="99"/>
      <c r="FU186" s="99"/>
      <c r="FV186" s="99"/>
      <c r="FW186" s="99"/>
      <c r="FX186" s="99"/>
      <c r="FY186" s="99"/>
      <c r="FZ186" s="99"/>
      <c r="GA186" s="99"/>
      <c r="GB186" s="99"/>
      <c r="GC186" s="99"/>
      <c r="GD186" s="99"/>
      <c r="GE186" s="99"/>
      <c r="GF186" s="99"/>
      <c r="GG186" s="99"/>
    </row>
    <row r="187" s="1" customFormat="1" ht="15" customHeight="1" spans="1:22">
      <c r="A187" s="14">
        <f t="shared" si="67"/>
        <v>186</v>
      </c>
      <c r="B187" s="15">
        <v>582</v>
      </c>
      <c r="C187" s="23" t="s">
        <v>777</v>
      </c>
      <c r="D187" s="20" t="s">
        <v>778</v>
      </c>
      <c r="E187" s="17">
        <v>4044</v>
      </c>
      <c r="F187" s="21" t="s">
        <v>68</v>
      </c>
      <c r="G187" s="21" t="str">
        <f t="shared" si="91"/>
        <v>女</v>
      </c>
      <c r="H187" s="22">
        <f t="shared" ref="H187:H189" si="92">IF(LEN(L187)=15,DATE("19"&amp;MID(L187,7,2),MID(L187,9,2),MID(L187,11,2)),IF(LEN(L187)=18,DATE(MID(L187,7,4),MID(L187,11,2),MID(L187,13,2)),""))</f>
        <v>28118</v>
      </c>
      <c r="I187" s="14" t="s">
        <v>25</v>
      </c>
      <c r="J187" s="14">
        <f ca="1" t="shared" ref="J187:J189" si="93">YEAR(TODAY())-IF(LEN(L187)=15,"19"&amp;MID(L187,7,2),MID(L187,7,4))</f>
        <v>40</v>
      </c>
      <c r="K187" s="14" t="s">
        <v>26</v>
      </c>
      <c r="L187" s="156" t="s">
        <v>779</v>
      </c>
      <c r="M187" s="72">
        <v>13880768966</v>
      </c>
      <c r="N187" s="22">
        <v>38504</v>
      </c>
      <c r="O187" s="22">
        <v>40110</v>
      </c>
      <c r="P187" s="70">
        <f ca="1" t="shared" ref="P187:P190" si="94">(NOW()-O187)/365</f>
        <v>7.08344523718924</v>
      </c>
      <c r="Q187" s="21" t="s">
        <v>28</v>
      </c>
      <c r="R187" s="21" t="s">
        <v>206</v>
      </c>
      <c r="S187" s="21" t="s">
        <v>137</v>
      </c>
      <c r="T187" s="22">
        <v>35947</v>
      </c>
      <c r="U187" s="16" t="s">
        <v>58</v>
      </c>
      <c r="V187" s="17" t="s">
        <v>85</v>
      </c>
    </row>
    <row r="188" s="1" customFormat="1" ht="15" customHeight="1" spans="1:22">
      <c r="A188" s="14">
        <f t="shared" si="67"/>
        <v>187</v>
      </c>
      <c r="B188" s="15">
        <v>582</v>
      </c>
      <c r="C188" s="16" t="s">
        <v>777</v>
      </c>
      <c r="D188" s="16" t="s">
        <v>780</v>
      </c>
      <c r="E188" s="14">
        <v>5770</v>
      </c>
      <c r="F188" s="17" t="s">
        <v>76</v>
      </c>
      <c r="G188" s="21" t="str">
        <f t="shared" si="91"/>
        <v>女</v>
      </c>
      <c r="H188" s="22">
        <f t="shared" si="92"/>
        <v>31643</v>
      </c>
      <c r="I188" s="14" t="s">
        <v>25</v>
      </c>
      <c r="J188" s="14">
        <f ca="1" t="shared" si="93"/>
        <v>30</v>
      </c>
      <c r="K188" s="17" t="s">
        <v>26</v>
      </c>
      <c r="L188" s="68" t="s">
        <v>781</v>
      </c>
      <c r="M188" s="17">
        <v>13408581324</v>
      </c>
      <c r="N188" s="68"/>
      <c r="O188" s="22">
        <v>40631</v>
      </c>
      <c r="P188" s="70">
        <f ca="1" t="shared" si="94"/>
        <v>5.65604797691527</v>
      </c>
      <c r="Q188" s="17" t="s">
        <v>28</v>
      </c>
      <c r="R188" s="17" t="s">
        <v>206</v>
      </c>
      <c r="S188" s="17" t="s">
        <v>380</v>
      </c>
      <c r="T188" s="19">
        <v>39627</v>
      </c>
      <c r="U188" s="16" t="s">
        <v>58</v>
      </c>
      <c r="V188" s="17"/>
    </row>
    <row r="189" s="1" customFormat="1" ht="15" customHeight="1" spans="1:22">
      <c r="A189" s="14">
        <f t="shared" si="67"/>
        <v>188</v>
      </c>
      <c r="B189" s="15">
        <v>582</v>
      </c>
      <c r="C189" s="16" t="s">
        <v>777</v>
      </c>
      <c r="D189" s="27" t="s">
        <v>782</v>
      </c>
      <c r="E189" s="17">
        <v>4147</v>
      </c>
      <c r="F189" s="14" t="s">
        <v>76</v>
      </c>
      <c r="G189" s="21" t="str">
        <f t="shared" si="91"/>
        <v>女</v>
      </c>
      <c r="H189" s="22">
        <f t="shared" si="92"/>
        <v>32676</v>
      </c>
      <c r="I189" s="14" t="s">
        <v>25</v>
      </c>
      <c r="J189" s="14">
        <f ca="1" t="shared" si="93"/>
        <v>27</v>
      </c>
      <c r="K189" s="34" t="s">
        <v>26</v>
      </c>
      <c r="L189" s="156" t="s">
        <v>783</v>
      </c>
      <c r="M189" s="34">
        <v>15982340622</v>
      </c>
      <c r="N189" s="22">
        <v>40196</v>
      </c>
      <c r="O189" s="22">
        <v>40360</v>
      </c>
      <c r="P189" s="70">
        <f ca="1" t="shared" si="94"/>
        <v>6.39851373033993</v>
      </c>
      <c r="Q189" s="34" t="s">
        <v>63</v>
      </c>
      <c r="R189" s="34" t="s">
        <v>64</v>
      </c>
      <c r="S189" s="34" t="s">
        <v>255</v>
      </c>
      <c r="T189" s="22">
        <v>40360</v>
      </c>
      <c r="U189" s="16"/>
      <c r="V189" s="17"/>
    </row>
    <row r="190" s="1" customFormat="1" ht="15" customHeight="1" spans="1:22">
      <c r="A190" s="14">
        <f t="shared" si="67"/>
        <v>189</v>
      </c>
      <c r="B190" s="24">
        <v>582</v>
      </c>
      <c r="C190" s="16" t="s">
        <v>777</v>
      </c>
      <c r="D190" s="47" t="s">
        <v>784</v>
      </c>
      <c r="E190" s="25">
        <v>10470</v>
      </c>
      <c r="F190" s="85" t="s">
        <v>76</v>
      </c>
      <c r="G190" s="48" t="s">
        <v>77</v>
      </c>
      <c r="H190" s="49">
        <v>35847</v>
      </c>
      <c r="I190" s="83" t="s">
        <v>25</v>
      </c>
      <c r="J190" s="84">
        <v>17</v>
      </c>
      <c r="K190" s="85" t="s">
        <v>69</v>
      </c>
      <c r="L190" s="73" t="s">
        <v>785</v>
      </c>
      <c r="M190" s="84">
        <v>13668367094</v>
      </c>
      <c r="N190" s="26">
        <v>42388</v>
      </c>
      <c r="O190" s="26">
        <v>42552</v>
      </c>
      <c r="P190" s="86">
        <f ca="1" t="shared" si="94"/>
        <v>0.393034278285133</v>
      </c>
      <c r="Q190" s="84" t="s">
        <v>47</v>
      </c>
      <c r="R190" s="84" t="s">
        <v>206</v>
      </c>
      <c r="S190" s="84" t="s">
        <v>211</v>
      </c>
      <c r="T190" s="95">
        <v>42552</v>
      </c>
      <c r="U190" s="25"/>
      <c r="V190" s="25"/>
    </row>
    <row r="191" s="5" customFormat="1" ht="15" customHeight="1" spans="1:189">
      <c r="A191" s="14">
        <f t="shared" si="67"/>
        <v>190</v>
      </c>
      <c r="B191" s="24">
        <v>582</v>
      </c>
      <c r="C191" s="16" t="s">
        <v>777</v>
      </c>
      <c r="D191" s="28" t="s">
        <v>786</v>
      </c>
      <c r="E191" s="29">
        <v>10792</v>
      </c>
      <c r="F191" s="30" t="s">
        <v>76</v>
      </c>
      <c r="G191" s="31" t="s">
        <v>77</v>
      </c>
      <c r="H191" s="32">
        <v>30884</v>
      </c>
      <c r="I191" s="29" t="s">
        <v>25</v>
      </c>
      <c r="J191" s="14">
        <v>32</v>
      </c>
      <c r="K191" s="29" t="s">
        <v>26</v>
      </c>
      <c r="L191" s="74" t="s">
        <v>787</v>
      </c>
      <c r="M191" s="29">
        <v>15114098982</v>
      </c>
      <c r="N191" s="32"/>
      <c r="O191" s="32">
        <v>42593</v>
      </c>
      <c r="P191" s="70"/>
      <c r="Q191" s="29" t="s">
        <v>47</v>
      </c>
      <c r="R191" s="29" t="s">
        <v>40</v>
      </c>
      <c r="S191" s="29" t="s">
        <v>788</v>
      </c>
      <c r="T191" s="32">
        <v>37803</v>
      </c>
      <c r="U191" s="16"/>
      <c r="V191" s="17"/>
      <c r="W191" s="6"/>
      <c r="X191" s="6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  <c r="BE191" s="99"/>
      <c r="BF191" s="99"/>
      <c r="BG191" s="99"/>
      <c r="BH191" s="99"/>
      <c r="BI191" s="99"/>
      <c r="BJ191" s="99"/>
      <c r="BK191" s="99"/>
      <c r="BL191" s="99"/>
      <c r="BM191" s="99"/>
      <c r="BN191" s="99"/>
      <c r="BO191" s="99"/>
      <c r="BP191" s="99"/>
      <c r="BQ191" s="99"/>
      <c r="BR191" s="99"/>
      <c r="BS191" s="99"/>
      <c r="BT191" s="99"/>
      <c r="BU191" s="99"/>
      <c r="BV191" s="99"/>
      <c r="BW191" s="99"/>
      <c r="BX191" s="99"/>
      <c r="BY191" s="99"/>
      <c r="BZ191" s="99"/>
      <c r="CA191" s="99"/>
      <c r="CB191" s="99"/>
      <c r="CC191" s="99"/>
      <c r="CD191" s="99"/>
      <c r="CE191" s="99"/>
      <c r="CF191" s="99"/>
      <c r="CG191" s="99"/>
      <c r="CH191" s="99"/>
      <c r="CI191" s="99"/>
      <c r="CJ191" s="99"/>
      <c r="CK191" s="99"/>
      <c r="CL191" s="99"/>
      <c r="CM191" s="99"/>
      <c r="CN191" s="99"/>
      <c r="CO191" s="99"/>
      <c r="CP191" s="99"/>
      <c r="CQ191" s="99"/>
      <c r="CR191" s="99"/>
      <c r="CS191" s="99"/>
      <c r="CT191" s="99"/>
      <c r="CU191" s="99"/>
      <c r="CV191" s="99"/>
      <c r="CW191" s="99"/>
      <c r="CX191" s="99"/>
      <c r="CY191" s="99"/>
      <c r="CZ191" s="99"/>
      <c r="DA191" s="99"/>
      <c r="DB191" s="99"/>
      <c r="DC191" s="99"/>
      <c r="DD191" s="99"/>
      <c r="DE191" s="99"/>
      <c r="DF191" s="99"/>
      <c r="DG191" s="99"/>
      <c r="DH191" s="99"/>
      <c r="DI191" s="99"/>
      <c r="DJ191" s="99"/>
      <c r="DK191" s="99"/>
      <c r="DL191" s="99"/>
      <c r="DM191" s="99"/>
      <c r="DN191" s="99"/>
      <c r="DO191" s="99"/>
      <c r="DP191" s="99"/>
      <c r="DQ191" s="99"/>
      <c r="DR191" s="99"/>
      <c r="DS191" s="99"/>
      <c r="DT191" s="99"/>
      <c r="DU191" s="99"/>
      <c r="DV191" s="99"/>
      <c r="DW191" s="99"/>
      <c r="DX191" s="99"/>
      <c r="DY191" s="99"/>
      <c r="DZ191" s="99"/>
      <c r="EA191" s="99"/>
      <c r="EB191" s="99"/>
      <c r="EC191" s="99"/>
      <c r="ED191" s="99"/>
      <c r="EE191" s="99"/>
      <c r="EF191" s="99"/>
      <c r="EG191" s="99"/>
      <c r="EH191" s="99"/>
      <c r="EI191" s="99"/>
      <c r="EJ191" s="99"/>
      <c r="EK191" s="99"/>
      <c r="EL191" s="99"/>
      <c r="EM191" s="99"/>
      <c r="EN191" s="99"/>
      <c r="EO191" s="99"/>
      <c r="EP191" s="99"/>
      <c r="EQ191" s="99"/>
      <c r="ER191" s="99"/>
      <c r="ES191" s="99"/>
      <c r="ET191" s="99"/>
      <c r="EU191" s="99"/>
      <c r="EV191" s="99"/>
      <c r="EW191" s="99"/>
      <c r="EX191" s="99"/>
      <c r="EY191" s="99"/>
      <c r="EZ191" s="99"/>
      <c r="FA191" s="99"/>
      <c r="FB191" s="99"/>
      <c r="FC191" s="99"/>
      <c r="FD191" s="99"/>
      <c r="FE191" s="99"/>
      <c r="FF191" s="99"/>
      <c r="FG191" s="99"/>
      <c r="FH191" s="99"/>
      <c r="FI191" s="99"/>
      <c r="FJ191" s="99"/>
      <c r="FK191" s="99"/>
      <c r="FL191" s="99"/>
      <c r="FM191" s="99"/>
      <c r="FN191" s="99"/>
      <c r="FO191" s="99"/>
      <c r="FP191" s="99"/>
      <c r="FQ191" s="99"/>
      <c r="FR191" s="99"/>
      <c r="FS191" s="99"/>
      <c r="FT191" s="99"/>
      <c r="FU191" s="99"/>
      <c r="FV191" s="99"/>
      <c r="FW191" s="99"/>
      <c r="FX191" s="99"/>
      <c r="FY191" s="99"/>
      <c r="FZ191" s="99"/>
      <c r="GA191" s="99"/>
      <c r="GB191" s="99"/>
      <c r="GC191" s="99"/>
      <c r="GD191" s="99"/>
      <c r="GE191" s="99"/>
      <c r="GF191" s="99"/>
      <c r="GG191" s="99"/>
    </row>
    <row r="192" s="1" customFormat="1" ht="17.1" customHeight="1" spans="1:22">
      <c r="A192" s="14">
        <f t="shared" si="67"/>
        <v>191</v>
      </c>
      <c r="B192" s="24">
        <v>582</v>
      </c>
      <c r="C192" s="16" t="s">
        <v>777</v>
      </c>
      <c r="D192" s="50" t="s">
        <v>789</v>
      </c>
      <c r="E192" s="51">
        <v>10750</v>
      </c>
      <c r="F192" s="51" t="s">
        <v>213</v>
      </c>
      <c r="G192" s="51" t="s">
        <v>77</v>
      </c>
      <c r="H192" s="52">
        <v>36252</v>
      </c>
      <c r="I192" s="51" t="s">
        <v>25</v>
      </c>
      <c r="J192" s="51">
        <v>17</v>
      </c>
      <c r="K192" s="51" t="s">
        <v>69</v>
      </c>
      <c r="L192" s="87" t="s">
        <v>790</v>
      </c>
      <c r="M192" s="51">
        <v>18284592712</v>
      </c>
      <c r="N192" s="52">
        <v>42555</v>
      </c>
      <c r="O192" s="51"/>
      <c r="P192" s="51"/>
      <c r="Q192" s="51" t="s">
        <v>47</v>
      </c>
      <c r="R192" s="51" t="s">
        <v>100</v>
      </c>
      <c r="S192" s="51" t="s">
        <v>215</v>
      </c>
      <c r="T192" s="52">
        <v>42917</v>
      </c>
      <c r="U192" s="51"/>
      <c r="V192" s="25"/>
    </row>
    <row r="193" s="1" customFormat="1" ht="15" customHeight="1" spans="1:22">
      <c r="A193" s="14">
        <f t="shared" si="67"/>
        <v>192</v>
      </c>
      <c r="B193" s="15">
        <v>584</v>
      </c>
      <c r="C193" s="23" t="s">
        <v>791</v>
      </c>
      <c r="D193" s="16" t="s">
        <v>792</v>
      </c>
      <c r="E193" s="14">
        <v>6123</v>
      </c>
      <c r="F193" s="17" t="s">
        <v>92</v>
      </c>
      <c r="G193" s="17" t="str">
        <f t="shared" ref="G193:G198" si="95">IF(L193="","",CHOOSE(MOD(IF(LEN(L193)=15,RIGHT(L193,1),IF(LEN(L193)=18,MID(L193,17,1),"")),2)+1,"女","男"))</f>
        <v>女</v>
      </c>
      <c r="H193" s="22">
        <f t="shared" ref="H193:H197" si="96">IF(LEN(L193)=15,DATE("19"&amp;MID(L193,7,2),MID(L193,9,2),MID(L193,11,2)),IF(LEN(L193)=18,DATE(MID(L193,7,4),MID(L193,11,2),MID(L193,13,2)),""))</f>
        <v>28637</v>
      </c>
      <c r="I193" s="14" t="s">
        <v>25</v>
      </c>
      <c r="J193" s="14">
        <f ca="1" t="shared" ref="J193:J198" si="97">YEAR(TODAY())-IF(LEN(L193)=15,"19"&amp;MID(L193,7,2),MID(L193,7,4))</f>
        <v>38</v>
      </c>
      <c r="K193" s="17" t="s">
        <v>26</v>
      </c>
      <c r="L193" s="68" t="s">
        <v>793</v>
      </c>
      <c r="M193" s="17" t="s">
        <v>794</v>
      </c>
      <c r="N193" s="68"/>
      <c r="O193" s="68" t="s">
        <v>795</v>
      </c>
      <c r="P193" s="70">
        <f ca="1" t="shared" ref="P193:P209" si="98">(NOW()-O193)/365</f>
        <v>5.48618496321664</v>
      </c>
      <c r="Q193" s="17" t="s">
        <v>115</v>
      </c>
      <c r="R193" s="17"/>
      <c r="S193" s="17" t="s">
        <v>796</v>
      </c>
      <c r="T193" s="19">
        <v>35247</v>
      </c>
      <c r="U193" s="16"/>
      <c r="V193" s="17"/>
    </row>
    <row r="194" s="5" customFormat="1" ht="15" customHeight="1" spans="1:22">
      <c r="A194" s="14">
        <f t="shared" si="67"/>
        <v>193</v>
      </c>
      <c r="B194" s="15">
        <v>584</v>
      </c>
      <c r="C194" s="54" t="s">
        <v>791</v>
      </c>
      <c r="D194" s="16" t="s">
        <v>797</v>
      </c>
      <c r="E194" s="17">
        <v>9689</v>
      </c>
      <c r="F194" s="18" t="s">
        <v>76</v>
      </c>
      <c r="G194" s="18" t="str">
        <f t="shared" si="95"/>
        <v>女</v>
      </c>
      <c r="H194" s="19">
        <f t="shared" si="96"/>
        <v>35765</v>
      </c>
      <c r="I194" s="17" t="s">
        <v>25</v>
      </c>
      <c r="J194" s="17">
        <f ca="1" t="shared" si="97"/>
        <v>19</v>
      </c>
      <c r="K194" s="17" t="s">
        <v>69</v>
      </c>
      <c r="L194" s="160" t="s">
        <v>798</v>
      </c>
      <c r="M194" s="17">
        <v>18784585045</v>
      </c>
      <c r="N194" s="19">
        <v>42023</v>
      </c>
      <c r="O194" s="19">
        <v>42175</v>
      </c>
      <c r="P194" s="70">
        <f ca="1" t="shared" si="98"/>
        <v>1.4259109906139</v>
      </c>
      <c r="Q194" s="18" t="s">
        <v>47</v>
      </c>
      <c r="R194" s="17" t="s">
        <v>73</v>
      </c>
      <c r="S194" s="18" t="s">
        <v>72</v>
      </c>
      <c r="T194" s="19">
        <v>42186</v>
      </c>
      <c r="U194" s="119"/>
      <c r="V194" s="120" t="s">
        <v>42</v>
      </c>
    </row>
    <row r="195" s="5" customFormat="1" ht="17.1" customHeight="1" spans="1:245">
      <c r="A195" s="14">
        <f t="shared" si="67"/>
        <v>194</v>
      </c>
      <c r="B195" s="15">
        <v>584</v>
      </c>
      <c r="C195" s="54" t="s">
        <v>791</v>
      </c>
      <c r="D195" s="62" t="s">
        <v>799</v>
      </c>
      <c r="E195" s="63">
        <v>6147</v>
      </c>
      <c r="F195" s="30" t="s">
        <v>231</v>
      </c>
      <c r="G195" s="31" t="s">
        <v>77</v>
      </c>
      <c r="H195" s="64">
        <v>33161</v>
      </c>
      <c r="I195" s="30" t="s">
        <v>25</v>
      </c>
      <c r="J195" s="63">
        <v>26</v>
      </c>
      <c r="K195" s="30" t="s">
        <v>69</v>
      </c>
      <c r="L195" s="89" t="s">
        <v>800</v>
      </c>
      <c r="M195" s="63">
        <v>15928694098</v>
      </c>
      <c r="N195" s="56"/>
      <c r="O195" s="89" t="s">
        <v>801</v>
      </c>
      <c r="P195" s="56"/>
      <c r="Q195" s="30" t="s">
        <v>47</v>
      </c>
      <c r="R195" s="30" t="s">
        <v>802</v>
      </c>
      <c r="S195" s="30" t="s">
        <v>803</v>
      </c>
      <c r="T195" s="97">
        <v>39995</v>
      </c>
      <c r="U195" s="16"/>
      <c r="V195" s="56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98"/>
      <c r="BA195" s="98"/>
      <c r="BB195" s="98"/>
      <c r="BC195" s="98"/>
      <c r="BD195" s="98"/>
      <c r="BE195" s="98"/>
      <c r="BF195" s="98"/>
      <c r="BG195" s="98"/>
      <c r="BH195" s="98"/>
      <c r="BI195" s="98"/>
      <c r="BJ195" s="98"/>
      <c r="BK195" s="98"/>
      <c r="BL195" s="98"/>
      <c r="BM195" s="98"/>
      <c r="BN195" s="98"/>
      <c r="BO195" s="98"/>
      <c r="BP195" s="98"/>
      <c r="BQ195" s="98"/>
      <c r="BR195" s="98"/>
      <c r="BS195" s="98"/>
      <c r="BT195" s="98"/>
      <c r="BU195" s="98"/>
      <c r="BV195" s="98"/>
      <c r="BW195" s="98"/>
      <c r="BX195" s="98"/>
      <c r="BY195" s="98"/>
      <c r="BZ195" s="98"/>
      <c r="CA195" s="98"/>
      <c r="CB195" s="98"/>
      <c r="CC195" s="98"/>
      <c r="CD195" s="98"/>
      <c r="CE195" s="98"/>
      <c r="CF195" s="98"/>
      <c r="CG195" s="98"/>
      <c r="CH195" s="98"/>
      <c r="CI195" s="98"/>
      <c r="CJ195" s="98"/>
      <c r="CK195" s="98"/>
      <c r="CL195" s="98"/>
      <c r="CM195" s="98"/>
      <c r="CN195" s="98"/>
      <c r="CO195" s="98"/>
      <c r="CP195" s="98"/>
      <c r="CQ195" s="98"/>
      <c r="CR195" s="98"/>
      <c r="CS195" s="98"/>
      <c r="CT195" s="98"/>
      <c r="CU195" s="98"/>
      <c r="CV195" s="98"/>
      <c r="CW195" s="98"/>
      <c r="CX195" s="98"/>
      <c r="CY195" s="98"/>
      <c r="CZ195" s="98"/>
      <c r="DA195" s="98"/>
      <c r="DB195" s="98"/>
      <c r="DC195" s="98"/>
      <c r="DD195" s="98"/>
      <c r="DE195" s="98"/>
      <c r="DF195" s="98"/>
      <c r="DG195" s="98"/>
      <c r="DH195" s="98"/>
      <c r="DI195" s="98"/>
      <c r="DJ195" s="98"/>
      <c r="DK195" s="98"/>
      <c r="DL195" s="98"/>
      <c r="DM195" s="98"/>
      <c r="DN195" s="98"/>
      <c r="DO195" s="98"/>
      <c r="DP195" s="98"/>
      <c r="DQ195" s="98"/>
      <c r="DR195" s="98"/>
      <c r="DS195" s="98"/>
      <c r="DT195" s="98"/>
      <c r="DU195" s="98"/>
      <c r="DV195" s="98"/>
      <c r="DW195" s="98"/>
      <c r="DX195" s="98"/>
      <c r="DY195" s="98"/>
      <c r="DZ195" s="98"/>
      <c r="EA195" s="98"/>
      <c r="EB195" s="98"/>
      <c r="EC195" s="98"/>
      <c r="ED195" s="98"/>
      <c r="EE195" s="98"/>
      <c r="EF195" s="98"/>
      <c r="EG195" s="98"/>
      <c r="EH195" s="98"/>
      <c r="EI195" s="98"/>
      <c r="EJ195" s="98"/>
      <c r="EK195" s="98"/>
      <c r="EL195" s="98"/>
      <c r="EM195" s="98"/>
      <c r="EN195" s="98"/>
      <c r="EO195" s="98"/>
      <c r="EP195" s="98"/>
      <c r="EQ195" s="98"/>
      <c r="ER195" s="98"/>
      <c r="ES195" s="98"/>
      <c r="ET195" s="98"/>
      <c r="EU195" s="98"/>
      <c r="EV195" s="98"/>
      <c r="EW195" s="98"/>
      <c r="EX195" s="98"/>
      <c r="EY195" s="98"/>
      <c r="EZ195" s="98"/>
      <c r="FA195" s="98"/>
      <c r="FB195" s="98"/>
      <c r="FC195" s="98"/>
      <c r="FD195" s="98"/>
      <c r="FE195" s="98"/>
      <c r="FF195" s="98"/>
      <c r="FG195" s="98"/>
      <c r="FH195" s="98"/>
      <c r="FI195" s="98"/>
      <c r="FJ195" s="98"/>
      <c r="FK195" s="98"/>
      <c r="FL195" s="98"/>
      <c r="FM195" s="98"/>
      <c r="FN195" s="98"/>
      <c r="FO195" s="98"/>
      <c r="FP195" s="98"/>
      <c r="FQ195" s="98"/>
      <c r="FR195" s="98"/>
      <c r="FS195" s="98"/>
      <c r="FT195" s="98"/>
      <c r="FU195" s="98"/>
      <c r="FV195" s="98"/>
      <c r="FW195" s="98"/>
      <c r="FX195" s="98"/>
      <c r="FY195" s="98"/>
      <c r="FZ195" s="98"/>
      <c r="GA195" s="98"/>
      <c r="GB195" s="98"/>
      <c r="GC195" s="98"/>
      <c r="GD195" s="98"/>
      <c r="GE195" s="98"/>
      <c r="GF195" s="98"/>
      <c r="GG195" s="98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</row>
    <row r="196" s="1" customFormat="1" ht="15" customHeight="1" spans="1:22">
      <c r="A196" s="14">
        <f t="shared" ref="A196:A259" si="99">A195+1</f>
        <v>195</v>
      </c>
      <c r="B196" s="15">
        <v>585</v>
      </c>
      <c r="C196" s="59" t="s">
        <v>804</v>
      </c>
      <c r="D196" s="20" t="s">
        <v>805</v>
      </c>
      <c r="E196" s="14">
        <v>6303</v>
      </c>
      <c r="F196" s="14" t="s">
        <v>92</v>
      </c>
      <c r="G196" s="17" t="str">
        <f t="shared" si="95"/>
        <v>女</v>
      </c>
      <c r="H196" s="22">
        <f t="shared" si="96"/>
        <v>30448</v>
      </c>
      <c r="I196" s="14" t="s">
        <v>25</v>
      </c>
      <c r="J196" s="14">
        <f ca="1" t="shared" si="97"/>
        <v>33</v>
      </c>
      <c r="K196" s="17" t="s">
        <v>26</v>
      </c>
      <c r="L196" s="68" t="s">
        <v>806</v>
      </c>
      <c r="M196" s="17" t="s">
        <v>807</v>
      </c>
      <c r="N196" s="68"/>
      <c r="O196" s="22">
        <v>40732</v>
      </c>
      <c r="P196" s="70">
        <f ca="1" t="shared" si="98"/>
        <v>5.37933564814815</v>
      </c>
      <c r="Q196" s="17" t="s">
        <v>28</v>
      </c>
      <c r="R196" s="17" t="s">
        <v>283</v>
      </c>
      <c r="S196" s="17" t="s">
        <v>808</v>
      </c>
      <c r="T196" s="19">
        <v>39828</v>
      </c>
      <c r="U196" s="16"/>
      <c r="V196" s="17"/>
    </row>
    <row r="197" s="1" customFormat="1" ht="15" customHeight="1" spans="1:22">
      <c r="A197" s="14">
        <f t="shared" si="99"/>
        <v>196</v>
      </c>
      <c r="B197" s="15">
        <v>585</v>
      </c>
      <c r="C197" s="16" t="s">
        <v>804</v>
      </c>
      <c r="D197" s="27" t="s">
        <v>809</v>
      </c>
      <c r="E197" s="17">
        <v>4143</v>
      </c>
      <c r="F197" s="17" t="s">
        <v>76</v>
      </c>
      <c r="G197" s="21" t="str">
        <f t="shared" si="95"/>
        <v>女</v>
      </c>
      <c r="H197" s="22">
        <f t="shared" si="96"/>
        <v>32056</v>
      </c>
      <c r="I197" s="34" t="s">
        <v>25</v>
      </c>
      <c r="J197" s="14">
        <f ca="1" t="shared" si="97"/>
        <v>29</v>
      </c>
      <c r="K197" s="34" t="s">
        <v>69</v>
      </c>
      <c r="L197" s="156" t="s">
        <v>810</v>
      </c>
      <c r="M197" s="34">
        <v>15908146760</v>
      </c>
      <c r="N197" s="17"/>
      <c r="O197" s="22">
        <v>40190</v>
      </c>
      <c r="P197" s="70">
        <f ca="1" t="shared" si="98"/>
        <v>6.86426715499746</v>
      </c>
      <c r="Q197" s="34" t="s">
        <v>63</v>
      </c>
      <c r="R197" s="34" t="s">
        <v>29</v>
      </c>
      <c r="S197" s="34" t="s">
        <v>30</v>
      </c>
      <c r="T197" s="22">
        <v>40360</v>
      </c>
      <c r="U197" s="20"/>
      <c r="V197" s="17" t="s">
        <v>42</v>
      </c>
    </row>
    <row r="198" s="1" customFormat="1" ht="15" customHeight="1" spans="1:22">
      <c r="A198" s="14">
        <f t="shared" si="99"/>
        <v>197</v>
      </c>
      <c r="B198" s="15">
        <v>585</v>
      </c>
      <c r="C198" s="16" t="s">
        <v>804</v>
      </c>
      <c r="D198" s="16" t="s">
        <v>811</v>
      </c>
      <c r="E198" s="17">
        <v>7046</v>
      </c>
      <c r="F198" s="17" t="s">
        <v>76</v>
      </c>
      <c r="G198" s="17" t="str">
        <f t="shared" si="95"/>
        <v>女</v>
      </c>
      <c r="H198" s="22">
        <v>28247</v>
      </c>
      <c r="I198" s="14" t="s">
        <v>25</v>
      </c>
      <c r="J198" s="14">
        <f ca="1" t="shared" si="97"/>
        <v>39</v>
      </c>
      <c r="K198" s="17" t="s">
        <v>26</v>
      </c>
      <c r="L198" s="68" t="s">
        <v>812</v>
      </c>
      <c r="M198" s="17" t="s">
        <v>813</v>
      </c>
      <c r="N198" s="68"/>
      <c r="O198" s="22">
        <v>40943</v>
      </c>
      <c r="P198" s="70">
        <f ca="1" t="shared" si="98"/>
        <v>4.80125345636733</v>
      </c>
      <c r="Q198" s="17" t="s">
        <v>47</v>
      </c>
      <c r="R198" s="17" t="s">
        <v>814</v>
      </c>
      <c r="S198" s="17" t="s">
        <v>815</v>
      </c>
      <c r="T198" s="19">
        <v>35619</v>
      </c>
      <c r="U198" s="20"/>
      <c r="V198" s="17"/>
    </row>
    <row r="199" s="1" customFormat="1" ht="15" customHeight="1" spans="1:22">
      <c r="A199" s="14">
        <f t="shared" si="99"/>
        <v>198</v>
      </c>
      <c r="B199" s="16">
        <v>585</v>
      </c>
      <c r="C199" s="16" t="s">
        <v>804</v>
      </c>
      <c r="D199" s="24" t="s">
        <v>816</v>
      </c>
      <c r="E199" s="37">
        <v>10590</v>
      </c>
      <c r="F199" s="17" t="s">
        <v>76</v>
      </c>
      <c r="G199" s="25" t="s">
        <v>77</v>
      </c>
      <c r="H199" s="38">
        <v>33795</v>
      </c>
      <c r="I199" s="25" t="s">
        <v>25</v>
      </c>
      <c r="J199" s="37">
        <v>23</v>
      </c>
      <c r="K199" s="25" t="s">
        <v>69</v>
      </c>
      <c r="L199" s="76" t="s">
        <v>817</v>
      </c>
      <c r="M199" s="37">
        <v>18180687268</v>
      </c>
      <c r="N199" s="76"/>
      <c r="O199" s="76" t="s">
        <v>818</v>
      </c>
      <c r="P199" s="70">
        <f ca="1" t="shared" si="98"/>
        <v>0.628650716641297</v>
      </c>
      <c r="Q199" s="25" t="s">
        <v>28</v>
      </c>
      <c r="R199" s="25" t="s">
        <v>819</v>
      </c>
      <c r="S199" s="25" t="s">
        <v>820</v>
      </c>
      <c r="T199" s="91">
        <v>40725</v>
      </c>
      <c r="U199" s="37"/>
      <c r="V199" s="37"/>
    </row>
    <row r="200" s="1" customFormat="1" ht="15" customHeight="1" spans="1:22">
      <c r="A200" s="14">
        <f t="shared" si="99"/>
        <v>199</v>
      </c>
      <c r="B200" s="15">
        <v>587</v>
      </c>
      <c r="C200" s="59" t="s">
        <v>821</v>
      </c>
      <c r="D200" s="16" t="s">
        <v>822</v>
      </c>
      <c r="E200" s="17">
        <v>8073</v>
      </c>
      <c r="F200" s="17" t="s">
        <v>92</v>
      </c>
      <c r="G200" s="17" t="str">
        <f t="shared" ref="G200:G207" si="100">IF(L200="","",CHOOSE(MOD(IF(LEN(L200)=15,RIGHT(L200,1),IF(LEN(L200)=18,MID(L200,17,1),"")),2)+1,"女","男"))</f>
        <v>女</v>
      </c>
      <c r="H200" s="19">
        <f t="shared" ref="H200:H207" si="101">IF(LEN(L200)=15,DATE("19"&amp;MID(L200,7,2),MID(L200,9,2),MID(L200,11,2)),IF(LEN(L200)=18,DATE(MID(L200,7,4),MID(L200,11,2),MID(L200,13,2)),""))</f>
        <v>30237</v>
      </c>
      <c r="I200" s="17" t="s">
        <v>25</v>
      </c>
      <c r="J200" s="14">
        <f ca="1" t="shared" ref="J200:J207" si="102">YEAR(TODAY())-IF(LEN(L200)=15,"19"&amp;MID(L200,7,2),MID(L200,7,4))</f>
        <v>34</v>
      </c>
      <c r="K200" s="17" t="s">
        <v>26</v>
      </c>
      <c r="L200" s="68" t="s">
        <v>823</v>
      </c>
      <c r="M200" s="17" t="s">
        <v>824</v>
      </c>
      <c r="N200" s="68"/>
      <c r="O200" s="68" t="s">
        <v>825</v>
      </c>
      <c r="P200" s="70">
        <f ca="1" t="shared" si="98"/>
        <v>3.67796578513445</v>
      </c>
      <c r="Q200" s="17" t="s">
        <v>115</v>
      </c>
      <c r="R200" s="17"/>
      <c r="S200" s="17" t="s">
        <v>826</v>
      </c>
      <c r="T200" s="19">
        <v>37102</v>
      </c>
      <c r="U200" s="16"/>
      <c r="V200" s="17"/>
    </row>
    <row r="201" s="1" customFormat="1" ht="15" customHeight="1" spans="1:22">
      <c r="A201" s="14">
        <f t="shared" si="99"/>
        <v>200</v>
      </c>
      <c r="B201" s="15">
        <v>587</v>
      </c>
      <c r="C201" s="16" t="s">
        <v>821</v>
      </c>
      <c r="D201" s="16" t="s">
        <v>827</v>
      </c>
      <c r="E201" s="14">
        <v>6497</v>
      </c>
      <c r="F201" s="14" t="s">
        <v>76</v>
      </c>
      <c r="G201" s="17" t="str">
        <f t="shared" si="100"/>
        <v>女</v>
      </c>
      <c r="H201" s="22">
        <f t="shared" si="101"/>
        <v>32905</v>
      </c>
      <c r="I201" s="14" t="s">
        <v>25</v>
      </c>
      <c r="J201" s="14">
        <f ca="1" t="shared" si="102"/>
        <v>26</v>
      </c>
      <c r="K201" s="17" t="s">
        <v>69</v>
      </c>
      <c r="L201" s="68" t="s">
        <v>828</v>
      </c>
      <c r="M201" s="17">
        <v>15086933490</v>
      </c>
      <c r="N201" s="68"/>
      <c r="O201" s="68" t="s">
        <v>829</v>
      </c>
      <c r="P201" s="70">
        <f ca="1" t="shared" si="98"/>
        <v>5.25330825088787</v>
      </c>
      <c r="Q201" s="17" t="s">
        <v>47</v>
      </c>
      <c r="R201" s="17" t="s">
        <v>72</v>
      </c>
      <c r="S201" s="17" t="s">
        <v>73</v>
      </c>
      <c r="T201" s="19">
        <v>40360</v>
      </c>
      <c r="U201" s="20"/>
      <c r="V201" s="17"/>
    </row>
    <row r="202" s="2" customFormat="1" ht="16" customHeight="1" spans="1:245">
      <c r="A202" s="14">
        <f t="shared" si="99"/>
        <v>201</v>
      </c>
      <c r="B202" s="15">
        <v>587</v>
      </c>
      <c r="C202" s="16" t="s">
        <v>821</v>
      </c>
      <c r="D202" s="137" t="s">
        <v>830</v>
      </c>
      <c r="E202" s="102">
        <v>6790</v>
      </c>
      <c r="F202" s="30" t="s">
        <v>231</v>
      </c>
      <c r="G202" s="25" t="str">
        <f t="shared" si="100"/>
        <v>女</v>
      </c>
      <c r="H202" s="104">
        <f t="shared" si="101"/>
        <v>32868</v>
      </c>
      <c r="I202" s="102" t="s">
        <v>25</v>
      </c>
      <c r="J202" s="102">
        <f ca="1" t="shared" si="102"/>
        <v>27</v>
      </c>
      <c r="K202" s="102" t="s">
        <v>69</v>
      </c>
      <c r="L202" s="112" t="s">
        <v>831</v>
      </c>
      <c r="M202" s="102">
        <v>13880019434</v>
      </c>
      <c r="N202" s="112"/>
      <c r="O202" s="112" t="s">
        <v>344</v>
      </c>
      <c r="P202" s="142"/>
      <c r="Q202" s="102" t="s">
        <v>47</v>
      </c>
      <c r="R202" s="102" t="s">
        <v>100</v>
      </c>
      <c r="S202" s="102" t="s">
        <v>832</v>
      </c>
      <c r="T202" s="104">
        <v>40725</v>
      </c>
      <c r="U202" s="102"/>
      <c r="V202" s="102"/>
      <c r="W202" s="147"/>
      <c r="X202" s="147"/>
      <c r="Y202" s="147"/>
      <c r="Z202" s="147"/>
      <c r="AA202" s="147"/>
      <c r="AB202" s="147"/>
      <c r="AC202" s="147"/>
      <c r="AD202" s="147"/>
      <c r="AE202" s="147"/>
      <c r="AF202" s="147"/>
      <c r="AG202" s="147"/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  <c r="BI202" s="147"/>
      <c r="BJ202" s="147"/>
      <c r="BK202" s="147"/>
      <c r="BL202" s="147"/>
      <c r="BM202" s="147"/>
      <c r="BN202" s="147"/>
      <c r="BO202" s="147"/>
      <c r="BP202" s="147"/>
      <c r="BQ202" s="147"/>
      <c r="BR202" s="147"/>
      <c r="BS202" s="147"/>
      <c r="BT202" s="147"/>
      <c r="BU202" s="147"/>
      <c r="BV202" s="147"/>
      <c r="BW202" s="147"/>
      <c r="BX202" s="147"/>
      <c r="BY202" s="147"/>
      <c r="BZ202" s="147"/>
      <c r="CA202" s="147"/>
      <c r="CB202" s="147"/>
      <c r="CC202" s="147"/>
      <c r="CD202" s="147"/>
      <c r="CE202" s="147"/>
      <c r="CF202" s="147"/>
      <c r="CG202" s="147"/>
      <c r="CH202" s="147"/>
      <c r="CI202" s="147"/>
      <c r="CJ202" s="147"/>
      <c r="CK202" s="147"/>
      <c r="CL202" s="147"/>
      <c r="CM202" s="147"/>
      <c r="CN202" s="147"/>
      <c r="CO202" s="147"/>
      <c r="CP202" s="147"/>
      <c r="CQ202" s="147"/>
      <c r="CR202" s="147"/>
      <c r="CS202" s="147"/>
      <c r="CT202" s="147"/>
      <c r="CU202" s="147"/>
      <c r="CV202" s="147"/>
      <c r="CW202" s="147"/>
      <c r="CX202" s="147"/>
      <c r="CY202" s="147"/>
      <c r="CZ202" s="147"/>
      <c r="DA202" s="147"/>
      <c r="DB202" s="147"/>
      <c r="DC202" s="147"/>
      <c r="DD202" s="147"/>
      <c r="DE202" s="147"/>
      <c r="DF202" s="147"/>
      <c r="DG202" s="147"/>
      <c r="DH202" s="147"/>
      <c r="DI202" s="147"/>
      <c r="DJ202" s="147"/>
      <c r="DK202" s="147"/>
      <c r="DL202" s="147"/>
      <c r="DM202" s="147"/>
      <c r="DN202" s="147"/>
      <c r="DO202" s="147"/>
      <c r="DP202" s="147"/>
      <c r="DQ202" s="147"/>
      <c r="DR202" s="147"/>
      <c r="DS202" s="147"/>
      <c r="DT202" s="147"/>
      <c r="DU202" s="147"/>
      <c r="DV202" s="147"/>
      <c r="DW202" s="147"/>
      <c r="DX202" s="147"/>
      <c r="DY202" s="147"/>
      <c r="DZ202" s="147"/>
      <c r="EA202" s="147"/>
      <c r="EB202" s="147"/>
      <c r="EC202" s="147"/>
      <c r="ED202" s="147"/>
      <c r="EE202" s="147"/>
      <c r="EF202" s="147"/>
      <c r="EG202" s="147"/>
      <c r="EH202" s="147"/>
      <c r="EI202" s="147"/>
      <c r="EJ202" s="147"/>
      <c r="EK202" s="147"/>
      <c r="EL202" s="147"/>
      <c r="EM202" s="147"/>
      <c r="EN202" s="147"/>
      <c r="EO202" s="147"/>
      <c r="EP202" s="147"/>
      <c r="EQ202" s="147"/>
      <c r="ER202" s="147"/>
      <c r="ES202" s="147"/>
      <c r="ET202" s="147"/>
      <c r="EU202" s="147"/>
      <c r="EV202" s="147"/>
      <c r="EW202" s="147"/>
      <c r="EX202" s="147"/>
      <c r="EY202" s="147"/>
      <c r="EZ202" s="147"/>
      <c r="FA202" s="147"/>
      <c r="FB202" s="147"/>
      <c r="FC202" s="147"/>
      <c r="FD202" s="147"/>
      <c r="FE202" s="147"/>
      <c r="FF202" s="147"/>
      <c r="FG202" s="147"/>
      <c r="FH202" s="147"/>
      <c r="FI202" s="147"/>
      <c r="FJ202" s="147"/>
      <c r="FK202" s="147"/>
      <c r="FL202" s="147"/>
      <c r="FM202" s="147"/>
      <c r="FN202" s="147"/>
      <c r="FO202" s="147"/>
      <c r="FP202" s="147"/>
      <c r="FQ202" s="147"/>
      <c r="FR202" s="147"/>
      <c r="FS202" s="147"/>
      <c r="FT202" s="147"/>
      <c r="FU202" s="147"/>
      <c r="FV202" s="147"/>
      <c r="FW202" s="147"/>
      <c r="FX202" s="147"/>
      <c r="FY202" s="147"/>
      <c r="FZ202" s="147"/>
      <c r="GA202" s="147"/>
      <c r="GB202" s="147"/>
      <c r="GC202" s="147"/>
      <c r="GD202" s="147"/>
      <c r="GE202" s="147"/>
      <c r="GF202" s="147"/>
      <c r="GG202" s="147"/>
      <c r="GH202" s="147"/>
      <c r="GI202" s="147"/>
      <c r="GJ202" s="147"/>
      <c r="GK202" s="147"/>
      <c r="GL202" s="147"/>
      <c r="GM202" s="147"/>
      <c r="GN202" s="147"/>
      <c r="GO202" s="147"/>
      <c r="GP202" s="147"/>
      <c r="GQ202" s="147"/>
      <c r="GR202" s="147"/>
      <c r="GS202" s="147"/>
      <c r="GT202" s="147"/>
      <c r="GU202" s="147"/>
      <c r="GV202" s="147"/>
      <c r="GW202" s="147"/>
      <c r="GX202" s="147"/>
      <c r="GY202" s="147"/>
      <c r="GZ202" s="147"/>
      <c r="HA202" s="147"/>
      <c r="HB202" s="147"/>
      <c r="HC202" s="147"/>
      <c r="HD202" s="147"/>
      <c r="HE202" s="147"/>
      <c r="HF202" s="147"/>
      <c r="HG202" s="147"/>
      <c r="HH202" s="147"/>
      <c r="HI202" s="147"/>
      <c r="HJ202" s="147"/>
      <c r="HK202" s="147"/>
      <c r="HL202" s="147"/>
      <c r="HM202" s="147"/>
      <c r="HN202" s="147"/>
      <c r="HO202" s="147"/>
      <c r="HP202" s="147"/>
      <c r="HQ202" s="147"/>
      <c r="HR202" s="147"/>
      <c r="HS202" s="147"/>
      <c r="HT202" s="147"/>
      <c r="HU202" s="147"/>
      <c r="HV202" s="147"/>
      <c r="HW202" s="147"/>
      <c r="HX202" s="147"/>
      <c r="HY202" s="147"/>
      <c r="HZ202" s="147"/>
      <c r="IA202" s="147"/>
      <c r="IB202" s="147"/>
      <c r="IC202" s="147"/>
      <c r="ID202" s="147"/>
      <c r="IE202" s="147"/>
      <c r="IF202" s="147"/>
      <c r="IG202" s="147"/>
      <c r="IH202" s="147"/>
      <c r="II202" s="147"/>
      <c r="IJ202" s="147"/>
      <c r="IK202" s="147"/>
    </row>
    <row r="203" s="1" customFormat="1" ht="15" customHeight="1" spans="1:22">
      <c r="A203" s="14">
        <f t="shared" si="99"/>
        <v>202</v>
      </c>
      <c r="B203" s="15">
        <v>591</v>
      </c>
      <c r="C203" s="138" t="s">
        <v>833</v>
      </c>
      <c r="D203" s="16" t="s">
        <v>834</v>
      </c>
      <c r="E203" s="17">
        <v>7011</v>
      </c>
      <c r="F203" s="17" t="s">
        <v>68</v>
      </c>
      <c r="G203" s="17" t="str">
        <f t="shared" si="100"/>
        <v>女</v>
      </c>
      <c r="H203" s="22">
        <f t="shared" si="101"/>
        <v>28354</v>
      </c>
      <c r="I203" s="14" t="s">
        <v>25</v>
      </c>
      <c r="J203" s="14">
        <f ca="1" t="shared" si="102"/>
        <v>39</v>
      </c>
      <c r="K203" s="17" t="s">
        <v>26</v>
      </c>
      <c r="L203" s="68" t="s">
        <v>835</v>
      </c>
      <c r="M203" s="17">
        <v>13982009674</v>
      </c>
      <c r="N203" s="68"/>
      <c r="O203" s="68" t="s">
        <v>836</v>
      </c>
      <c r="P203" s="70">
        <f ca="1" t="shared" ref="P203:P210" si="103">(NOW()-O203)/365</f>
        <v>4.88344523718924</v>
      </c>
      <c r="Q203" s="17" t="s">
        <v>28</v>
      </c>
      <c r="R203" s="17" t="s">
        <v>837</v>
      </c>
      <c r="S203" s="17" t="s">
        <v>705</v>
      </c>
      <c r="T203" s="19">
        <v>36342</v>
      </c>
      <c r="U203" s="20"/>
      <c r="V203" s="17"/>
    </row>
    <row r="204" s="1" customFormat="1" ht="15" customHeight="1" spans="1:22">
      <c r="A204" s="14">
        <f t="shared" si="99"/>
        <v>203</v>
      </c>
      <c r="B204" s="15">
        <v>591</v>
      </c>
      <c r="C204" s="54" t="s">
        <v>833</v>
      </c>
      <c r="D204" s="16" t="s">
        <v>838</v>
      </c>
      <c r="E204" s="14">
        <v>8113</v>
      </c>
      <c r="F204" s="17" t="s">
        <v>76</v>
      </c>
      <c r="G204" s="17" t="str">
        <f t="shared" si="100"/>
        <v>女</v>
      </c>
      <c r="H204" s="22">
        <f t="shared" si="101"/>
        <v>34199</v>
      </c>
      <c r="I204" s="14" t="s">
        <v>25</v>
      </c>
      <c r="J204" s="14">
        <f ca="1" t="shared" si="102"/>
        <v>23</v>
      </c>
      <c r="K204" s="17" t="s">
        <v>69</v>
      </c>
      <c r="L204" s="68" t="s">
        <v>839</v>
      </c>
      <c r="M204" s="17" t="s">
        <v>840</v>
      </c>
      <c r="N204" s="68"/>
      <c r="O204" s="68" t="s">
        <v>841</v>
      </c>
      <c r="P204" s="70">
        <f ca="1" t="shared" si="103"/>
        <v>3.64508907280568</v>
      </c>
      <c r="Q204" s="17" t="s">
        <v>47</v>
      </c>
      <c r="R204" s="17" t="s">
        <v>72</v>
      </c>
      <c r="S204" s="17" t="s">
        <v>73</v>
      </c>
      <c r="T204" s="19">
        <v>41080</v>
      </c>
      <c r="U204" s="20"/>
      <c r="V204" s="17"/>
    </row>
    <row r="205" s="1" customFormat="1" ht="15" customHeight="1" spans="1:22">
      <c r="A205" s="14">
        <f t="shared" si="99"/>
        <v>204</v>
      </c>
      <c r="B205" s="15">
        <v>591</v>
      </c>
      <c r="C205" s="54" t="s">
        <v>833</v>
      </c>
      <c r="D205" s="16" t="s">
        <v>842</v>
      </c>
      <c r="E205" s="17">
        <v>7644</v>
      </c>
      <c r="F205" s="17" t="s">
        <v>76</v>
      </c>
      <c r="G205" s="17" t="str">
        <f t="shared" si="100"/>
        <v>女</v>
      </c>
      <c r="H205" s="22">
        <f t="shared" si="101"/>
        <v>30382</v>
      </c>
      <c r="I205" s="14" t="s">
        <v>25</v>
      </c>
      <c r="J205" s="14">
        <f ca="1" t="shared" si="102"/>
        <v>33</v>
      </c>
      <c r="K205" s="17" t="s">
        <v>26</v>
      </c>
      <c r="L205" s="68" t="s">
        <v>843</v>
      </c>
      <c r="M205" s="17" t="s">
        <v>844</v>
      </c>
      <c r="N205" s="17"/>
      <c r="O205" s="19">
        <v>41132</v>
      </c>
      <c r="P205" s="70">
        <f ca="1" t="shared" si="103"/>
        <v>4.28344523718924</v>
      </c>
      <c r="Q205" s="17" t="s">
        <v>115</v>
      </c>
      <c r="R205" s="17" t="s">
        <v>79</v>
      </c>
      <c r="S205" s="17" t="s">
        <v>105</v>
      </c>
      <c r="T205" s="19">
        <v>37438</v>
      </c>
      <c r="U205" s="16"/>
      <c r="V205" s="17"/>
    </row>
    <row r="206" s="1" customFormat="1" ht="15" customHeight="1" spans="1:22">
      <c r="A206" s="14">
        <f t="shared" si="99"/>
        <v>205</v>
      </c>
      <c r="B206" s="15">
        <v>591</v>
      </c>
      <c r="C206" s="54" t="s">
        <v>833</v>
      </c>
      <c r="D206" s="16" t="s">
        <v>845</v>
      </c>
      <c r="E206" s="17">
        <v>7645</v>
      </c>
      <c r="F206" s="17" t="s">
        <v>76</v>
      </c>
      <c r="G206" s="17" t="str">
        <f t="shared" si="100"/>
        <v>女</v>
      </c>
      <c r="H206" s="22">
        <f t="shared" si="101"/>
        <v>29923</v>
      </c>
      <c r="I206" s="14" t="s">
        <v>25</v>
      </c>
      <c r="J206" s="14">
        <f ca="1" t="shared" si="102"/>
        <v>35</v>
      </c>
      <c r="K206" s="17" t="s">
        <v>26</v>
      </c>
      <c r="L206" s="68" t="s">
        <v>846</v>
      </c>
      <c r="M206" s="17">
        <v>13678167708</v>
      </c>
      <c r="N206" s="68"/>
      <c r="O206" s="19">
        <v>41132</v>
      </c>
      <c r="P206" s="70">
        <f ca="1" t="shared" si="103"/>
        <v>4.28344523718924</v>
      </c>
      <c r="Q206" s="17" t="s">
        <v>115</v>
      </c>
      <c r="R206" s="17"/>
      <c r="S206" s="17" t="s">
        <v>847</v>
      </c>
      <c r="T206" s="19">
        <v>37041</v>
      </c>
      <c r="U206" s="16"/>
      <c r="V206" s="17"/>
    </row>
    <row r="207" s="1" customFormat="1" ht="15" customHeight="1" spans="1:22">
      <c r="A207" s="14">
        <f t="shared" si="99"/>
        <v>206</v>
      </c>
      <c r="B207" s="15">
        <v>594</v>
      </c>
      <c r="C207" s="23" t="s">
        <v>848</v>
      </c>
      <c r="D207" s="20" t="s">
        <v>849</v>
      </c>
      <c r="E207" s="14">
        <v>6232</v>
      </c>
      <c r="F207" s="17" t="s">
        <v>68</v>
      </c>
      <c r="G207" s="17" t="str">
        <f t="shared" si="100"/>
        <v>女</v>
      </c>
      <c r="H207" s="22">
        <f t="shared" si="101"/>
        <v>27706</v>
      </c>
      <c r="I207" s="14" t="s">
        <v>25</v>
      </c>
      <c r="J207" s="14">
        <f ca="1" t="shared" si="102"/>
        <v>41</v>
      </c>
      <c r="K207" s="17" t="s">
        <v>26</v>
      </c>
      <c r="L207" s="68" t="s">
        <v>850</v>
      </c>
      <c r="M207" s="17" t="s">
        <v>851</v>
      </c>
      <c r="N207" s="68"/>
      <c r="O207" s="68" t="s">
        <v>71</v>
      </c>
      <c r="P207" s="70">
        <f ca="1" t="shared" si="103"/>
        <v>5.4259109906139</v>
      </c>
      <c r="Q207" s="17" t="s">
        <v>47</v>
      </c>
      <c r="R207" s="17" t="s">
        <v>852</v>
      </c>
      <c r="S207" s="17" t="s">
        <v>853</v>
      </c>
      <c r="T207" s="19">
        <v>35612</v>
      </c>
      <c r="U207" s="16" t="s">
        <v>131</v>
      </c>
      <c r="V207" s="17"/>
    </row>
    <row r="208" s="2" customFormat="1" ht="15" customHeight="1" spans="1:22">
      <c r="A208" s="14">
        <f t="shared" si="99"/>
        <v>207</v>
      </c>
      <c r="B208" s="15">
        <v>594</v>
      </c>
      <c r="C208" s="15" t="s">
        <v>848</v>
      </c>
      <c r="D208" s="24" t="s">
        <v>854</v>
      </c>
      <c r="E208" s="25">
        <v>9990</v>
      </c>
      <c r="F208" s="17" t="s">
        <v>76</v>
      </c>
      <c r="G208" s="25" t="s">
        <v>77</v>
      </c>
      <c r="H208" s="26">
        <v>35384</v>
      </c>
      <c r="I208" s="25" t="s">
        <v>25</v>
      </c>
      <c r="J208" s="25">
        <v>18</v>
      </c>
      <c r="K208" s="25" t="s">
        <v>69</v>
      </c>
      <c r="L208" s="73" t="s">
        <v>855</v>
      </c>
      <c r="M208" s="25">
        <v>13684096194</v>
      </c>
      <c r="N208" s="73"/>
      <c r="O208" s="26">
        <v>42201</v>
      </c>
      <c r="P208" s="70">
        <f ca="1" t="shared" si="103"/>
        <v>1.35467811390157</v>
      </c>
      <c r="Q208" s="25" t="s">
        <v>47</v>
      </c>
      <c r="R208" s="25" t="s">
        <v>48</v>
      </c>
      <c r="S208" s="25" t="s">
        <v>88</v>
      </c>
      <c r="T208" s="26">
        <v>42175</v>
      </c>
      <c r="U208" s="24"/>
      <c r="V208" s="25"/>
    </row>
    <row r="209" s="2" customFormat="1" ht="15" customHeight="1" spans="1:22">
      <c r="A209" s="14">
        <f t="shared" si="99"/>
        <v>208</v>
      </c>
      <c r="B209" s="15">
        <v>598</v>
      </c>
      <c r="C209" s="23" t="s">
        <v>856</v>
      </c>
      <c r="D209" s="16" t="s">
        <v>857</v>
      </c>
      <c r="E209" s="14">
        <v>6662</v>
      </c>
      <c r="F209" s="14" t="s">
        <v>92</v>
      </c>
      <c r="G209" s="17" t="str">
        <f t="shared" ref="G209:G212" si="104">IF(L209="","",CHOOSE(MOD(IF(LEN(L209)=15,RIGHT(L209,1),IF(LEN(L209)=18,MID(L209,17,1),"")),2)+1,"女","男"))</f>
        <v>男</v>
      </c>
      <c r="H209" s="22">
        <f t="shared" ref="H209:H212" si="105">IF(LEN(L209)=15,DATE("19"&amp;MID(L209,7,2),MID(L209,9,2),MID(L209,11,2)),IF(LEN(L209)=18,DATE(MID(L209,7,4),MID(L209,11,2),MID(L209,13,2)),""))</f>
        <v>29042</v>
      </c>
      <c r="I209" s="14" t="s">
        <v>25</v>
      </c>
      <c r="J209" s="14">
        <f ca="1" t="shared" ref="J209:J213" si="106">YEAR(TODAY())-IF(LEN(L209)=15,"19"&amp;MID(L209,7,2),MID(L209,7,4))</f>
        <v>37</v>
      </c>
      <c r="K209" s="17" t="s">
        <v>26</v>
      </c>
      <c r="L209" s="68" t="s">
        <v>858</v>
      </c>
      <c r="M209" s="17">
        <v>13980576284</v>
      </c>
      <c r="N209" s="68"/>
      <c r="O209" s="68" t="s">
        <v>859</v>
      </c>
      <c r="P209" s="70">
        <f ca="1" t="shared" si="103"/>
        <v>5.09714386732623</v>
      </c>
      <c r="Q209" s="17" t="s">
        <v>47</v>
      </c>
      <c r="R209" s="17" t="s">
        <v>79</v>
      </c>
      <c r="S209" s="17" t="s">
        <v>860</v>
      </c>
      <c r="T209" s="19">
        <v>35996</v>
      </c>
      <c r="U209" s="96" t="s">
        <v>131</v>
      </c>
      <c r="V209" s="17"/>
    </row>
    <row r="210" s="6" customFormat="1" ht="15" customHeight="1" spans="1:22">
      <c r="A210" s="14">
        <f t="shared" si="99"/>
        <v>209</v>
      </c>
      <c r="B210" s="15">
        <v>598</v>
      </c>
      <c r="C210" s="16" t="s">
        <v>856</v>
      </c>
      <c r="D210" s="16" t="s">
        <v>861</v>
      </c>
      <c r="E210" s="17">
        <v>8027</v>
      </c>
      <c r="F210" s="17" t="s">
        <v>76</v>
      </c>
      <c r="G210" s="17" t="str">
        <f t="shared" si="104"/>
        <v>女</v>
      </c>
      <c r="H210" s="19">
        <f t="shared" si="105"/>
        <v>33366</v>
      </c>
      <c r="I210" s="17" t="s">
        <v>25</v>
      </c>
      <c r="J210" s="14">
        <f ca="1" t="shared" si="106"/>
        <v>25</v>
      </c>
      <c r="K210" s="17" t="s">
        <v>69</v>
      </c>
      <c r="L210" s="68" t="s">
        <v>862</v>
      </c>
      <c r="M210" s="17">
        <v>13022343129</v>
      </c>
      <c r="N210" s="19">
        <v>41328</v>
      </c>
      <c r="O210" s="68" t="s">
        <v>863</v>
      </c>
      <c r="P210" s="70">
        <f ca="1" t="shared" si="103"/>
        <v>3.39577400431253</v>
      </c>
      <c r="Q210" s="17" t="s">
        <v>28</v>
      </c>
      <c r="R210" s="17" t="s">
        <v>64</v>
      </c>
      <c r="S210" s="17" t="s">
        <v>255</v>
      </c>
      <c r="T210" s="19">
        <v>41456</v>
      </c>
      <c r="U210" s="16"/>
      <c r="V210" s="17"/>
    </row>
    <row r="211" s="1" customFormat="1" ht="17.1" customHeight="1" spans="1:22">
      <c r="A211" s="14">
        <f t="shared" si="99"/>
        <v>210</v>
      </c>
      <c r="B211" s="15">
        <v>598</v>
      </c>
      <c r="C211" s="16" t="s">
        <v>856</v>
      </c>
      <c r="D211" s="50" t="s">
        <v>864</v>
      </c>
      <c r="E211" s="51">
        <v>10755</v>
      </c>
      <c r="F211" s="51" t="s">
        <v>213</v>
      </c>
      <c r="G211" s="51" t="s">
        <v>77</v>
      </c>
      <c r="H211" s="52">
        <v>35759</v>
      </c>
      <c r="I211" s="51" t="s">
        <v>25</v>
      </c>
      <c r="J211" s="51">
        <v>18</v>
      </c>
      <c r="K211" s="51" t="s">
        <v>69</v>
      </c>
      <c r="L211" s="87" t="s">
        <v>865</v>
      </c>
      <c r="M211" s="51">
        <v>18708185760</v>
      </c>
      <c r="N211" s="52">
        <v>42555</v>
      </c>
      <c r="O211" s="51"/>
      <c r="P211" s="51"/>
      <c r="Q211" s="51" t="s">
        <v>47</v>
      </c>
      <c r="R211" s="51" t="s">
        <v>100</v>
      </c>
      <c r="S211" s="51" t="s">
        <v>215</v>
      </c>
      <c r="T211" s="52">
        <v>42917</v>
      </c>
      <c r="U211" s="51"/>
      <c r="V211" s="25"/>
    </row>
    <row r="212" s="1" customFormat="1" ht="15" customHeight="1" spans="1:22">
      <c r="A212" s="14">
        <f t="shared" si="99"/>
        <v>211</v>
      </c>
      <c r="B212" s="15">
        <v>704</v>
      </c>
      <c r="C212" s="23" t="s">
        <v>866</v>
      </c>
      <c r="D212" s="16" t="s">
        <v>867</v>
      </c>
      <c r="E212" s="14">
        <v>5521</v>
      </c>
      <c r="F212" s="17" t="s">
        <v>92</v>
      </c>
      <c r="G212" s="21" t="str">
        <f t="shared" si="104"/>
        <v>女</v>
      </c>
      <c r="H212" s="22">
        <f t="shared" si="105"/>
        <v>31928</v>
      </c>
      <c r="I212" s="14" t="s">
        <v>25</v>
      </c>
      <c r="J212" s="14">
        <f ca="1" t="shared" si="106"/>
        <v>29</v>
      </c>
      <c r="K212" s="17" t="s">
        <v>69</v>
      </c>
      <c r="L212" s="68" t="s">
        <v>868</v>
      </c>
      <c r="M212" s="68" t="s">
        <v>869</v>
      </c>
      <c r="N212" s="22"/>
      <c r="O212" s="22">
        <v>40533</v>
      </c>
      <c r="P212" s="70">
        <f ca="1">(NOW()-O212)/365</f>
        <v>5.9245411276002</v>
      </c>
      <c r="Q212" s="17" t="s">
        <v>115</v>
      </c>
      <c r="R212" s="17"/>
      <c r="S212" s="17" t="s">
        <v>870</v>
      </c>
      <c r="T212" s="19">
        <v>38867</v>
      </c>
      <c r="U212" s="16"/>
      <c r="V212" s="17" t="s">
        <v>42</v>
      </c>
    </row>
    <row r="213" s="1" customFormat="1" ht="15" customHeight="1" spans="1:22">
      <c r="A213" s="14">
        <f t="shared" si="99"/>
        <v>212</v>
      </c>
      <c r="B213" s="15">
        <v>704</v>
      </c>
      <c r="C213" s="15" t="s">
        <v>866</v>
      </c>
      <c r="D213" s="16" t="s">
        <v>871</v>
      </c>
      <c r="E213" s="125">
        <v>9731</v>
      </c>
      <c r="F213" s="17" t="s">
        <v>76</v>
      </c>
      <c r="G213" s="17" t="s">
        <v>77</v>
      </c>
      <c r="H213" s="126">
        <v>33208</v>
      </c>
      <c r="I213" s="17" t="s">
        <v>25</v>
      </c>
      <c r="J213" s="14">
        <f ca="1" t="shared" si="106"/>
        <v>26</v>
      </c>
      <c r="K213" s="17" t="s">
        <v>26</v>
      </c>
      <c r="L213" s="132" t="s">
        <v>872</v>
      </c>
      <c r="M213" s="125">
        <v>15928534069</v>
      </c>
      <c r="N213" s="132"/>
      <c r="O213" s="132" t="s">
        <v>873</v>
      </c>
      <c r="P213" s="70">
        <f ca="1">(NOW()-O213)/365</f>
        <v>1.69440414129883</v>
      </c>
      <c r="Q213" s="17" t="s">
        <v>47</v>
      </c>
      <c r="R213" s="17" t="s">
        <v>874</v>
      </c>
      <c r="S213" s="17" t="s">
        <v>80</v>
      </c>
      <c r="T213" s="134">
        <v>39630</v>
      </c>
      <c r="U213" s="107"/>
      <c r="V213" s="125" t="s">
        <v>74</v>
      </c>
    </row>
    <row r="214" s="5" customFormat="1" ht="17.1" customHeight="1" spans="1:22">
      <c r="A214" s="14">
        <f t="shared" si="99"/>
        <v>213</v>
      </c>
      <c r="B214" s="15">
        <v>704</v>
      </c>
      <c r="C214" s="15" t="s">
        <v>866</v>
      </c>
      <c r="D214" s="24" t="s">
        <v>875</v>
      </c>
      <c r="E214" s="63">
        <v>10772</v>
      </c>
      <c r="F214" s="17" t="s">
        <v>76</v>
      </c>
      <c r="G214" s="55" t="s">
        <v>77</v>
      </c>
      <c r="H214" s="64">
        <v>32832</v>
      </c>
      <c r="I214" s="30" t="s">
        <v>25</v>
      </c>
      <c r="J214" s="63">
        <v>27</v>
      </c>
      <c r="K214" s="30" t="s">
        <v>26</v>
      </c>
      <c r="L214" s="89" t="s">
        <v>876</v>
      </c>
      <c r="M214" s="63">
        <v>13688030411</v>
      </c>
      <c r="N214" s="89"/>
      <c r="O214" s="89" t="s">
        <v>877</v>
      </c>
      <c r="P214" s="89"/>
      <c r="Q214" s="30" t="s">
        <v>47</v>
      </c>
      <c r="R214" s="30" t="s">
        <v>878</v>
      </c>
      <c r="S214" s="30" t="s">
        <v>879</v>
      </c>
      <c r="T214" s="97">
        <v>39629</v>
      </c>
      <c r="U214" s="55" t="s">
        <v>880</v>
      </c>
      <c r="V214" s="63"/>
    </row>
    <row r="215" s="5" customFormat="1" ht="15" customHeight="1" spans="1:25">
      <c r="A215" s="14">
        <f t="shared" si="99"/>
        <v>214</v>
      </c>
      <c r="B215" s="15">
        <v>704</v>
      </c>
      <c r="C215" s="15" t="s">
        <v>866</v>
      </c>
      <c r="D215" s="139" t="s">
        <v>881</v>
      </c>
      <c r="E215" s="5">
        <v>6121</v>
      </c>
      <c r="F215" s="7" t="s">
        <v>231</v>
      </c>
      <c r="G215" s="85" t="s">
        <v>77</v>
      </c>
      <c r="H215" s="140">
        <v>33144</v>
      </c>
      <c r="I215" s="139" t="s">
        <v>25</v>
      </c>
      <c r="J215" s="5">
        <v>26</v>
      </c>
      <c r="K215" s="139" t="s">
        <v>26</v>
      </c>
      <c r="L215" s="162" t="s">
        <v>882</v>
      </c>
      <c r="M215" s="5">
        <v>15908115206</v>
      </c>
      <c r="O215" s="140">
        <v>42691</v>
      </c>
      <c r="Q215" s="139" t="s">
        <v>47</v>
      </c>
      <c r="R215" s="139" t="s">
        <v>48</v>
      </c>
      <c r="S215" s="139" t="s">
        <v>883</v>
      </c>
      <c r="T215" s="140"/>
      <c r="V215" s="139" t="s">
        <v>884</v>
      </c>
      <c r="Y215" s="16"/>
    </row>
    <row r="216" s="5" customFormat="1" ht="15" customHeight="1" spans="1:22">
      <c r="A216" s="14">
        <f t="shared" si="99"/>
        <v>215</v>
      </c>
      <c r="B216" s="15">
        <v>706</v>
      </c>
      <c r="C216" s="23" t="s">
        <v>885</v>
      </c>
      <c r="D216" s="16" t="s">
        <v>886</v>
      </c>
      <c r="E216" s="14">
        <v>5959</v>
      </c>
      <c r="F216" s="17" t="s">
        <v>92</v>
      </c>
      <c r="G216" s="17" t="str">
        <f t="shared" ref="G216:G219" si="107">IF(L216="","",CHOOSE(MOD(IF(LEN(L216)=15,RIGHT(L216,1),IF(LEN(L216)=18,MID(L216,17,1),"")),2)+1,"女","男"))</f>
        <v>女</v>
      </c>
      <c r="H216" s="22">
        <v>29715</v>
      </c>
      <c r="I216" s="14" t="s">
        <v>25</v>
      </c>
      <c r="J216" s="14">
        <f ca="1" t="shared" ref="J216:J219" si="108">YEAR(TODAY())-IF(LEN(L216)=15,"19"&amp;MID(L216,7,2),MID(L216,7,4))</f>
        <v>35</v>
      </c>
      <c r="K216" s="17" t="s">
        <v>26</v>
      </c>
      <c r="L216" s="68" t="s">
        <v>887</v>
      </c>
      <c r="M216" s="17" t="s">
        <v>888</v>
      </c>
      <c r="N216" s="68"/>
      <c r="O216" s="68" t="s">
        <v>889</v>
      </c>
      <c r="P216" s="70">
        <f ca="1" t="shared" ref="P216:P238" si="109">(NOW()-O216)/365</f>
        <v>5.55741783992897</v>
      </c>
      <c r="Q216" s="17" t="s">
        <v>47</v>
      </c>
      <c r="R216" s="17" t="s">
        <v>890</v>
      </c>
      <c r="S216" s="17" t="s">
        <v>440</v>
      </c>
      <c r="T216" s="68" t="s">
        <v>891</v>
      </c>
      <c r="U216" s="96" t="s">
        <v>131</v>
      </c>
      <c r="V216" s="17"/>
    </row>
    <row r="217" s="1" customFormat="1" ht="15" customHeight="1" spans="1:22">
      <c r="A217" s="14">
        <f t="shared" si="99"/>
        <v>216</v>
      </c>
      <c r="B217" s="15">
        <v>706</v>
      </c>
      <c r="C217" s="16" t="s">
        <v>885</v>
      </c>
      <c r="D217" s="16" t="s">
        <v>892</v>
      </c>
      <c r="E217" s="17">
        <v>6505</v>
      </c>
      <c r="F217" s="14" t="s">
        <v>76</v>
      </c>
      <c r="G217" s="17" t="str">
        <f t="shared" si="107"/>
        <v>女</v>
      </c>
      <c r="H217" s="22">
        <f t="shared" ref="H217:H219" si="110">IF(LEN(L217)=15,DATE("19"&amp;MID(L217,7,2),MID(L217,9,2),MID(L217,11,2)),IF(LEN(L217)=18,DATE(MID(L217,7,4),MID(L217,11,2),MID(L217,13,2)),""))</f>
        <v>25985</v>
      </c>
      <c r="I217" s="17" t="s">
        <v>893</v>
      </c>
      <c r="J217" s="14">
        <f ca="1" t="shared" si="108"/>
        <v>45</v>
      </c>
      <c r="K217" s="17" t="s">
        <v>26</v>
      </c>
      <c r="L217" s="68" t="s">
        <v>894</v>
      </c>
      <c r="M217" s="17">
        <v>15184319602</v>
      </c>
      <c r="N217" s="68"/>
      <c r="O217" s="68" t="s">
        <v>895</v>
      </c>
      <c r="P217" s="70">
        <f ca="1" t="shared" si="109"/>
        <v>5.25056852486048</v>
      </c>
      <c r="Q217" s="17" t="s">
        <v>47</v>
      </c>
      <c r="R217" s="17" t="s">
        <v>896</v>
      </c>
      <c r="S217" s="17" t="s">
        <v>897</v>
      </c>
      <c r="T217" s="19">
        <v>33789</v>
      </c>
      <c r="U217" s="20"/>
      <c r="V217" s="17"/>
    </row>
    <row r="218" s="1" customFormat="1" ht="15" customHeight="1" spans="1:22">
      <c r="A218" s="14">
        <f t="shared" si="99"/>
        <v>217</v>
      </c>
      <c r="B218" s="15">
        <v>707</v>
      </c>
      <c r="C218" s="23" t="s">
        <v>898</v>
      </c>
      <c r="D218" s="20" t="s">
        <v>899</v>
      </c>
      <c r="E218" s="14">
        <v>5523</v>
      </c>
      <c r="F218" s="45" t="s">
        <v>92</v>
      </c>
      <c r="G218" s="21" t="str">
        <f t="shared" si="107"/>
        <v>女</v>
      </c>
      <c r="H218" s="22">
        <f t="shared" si="110"/>
        <v>30875</v>
      </c>
      <c r="I218" s="14" t="s">
        <v>25</v>
      </c>
      <c r="J218" s="14">
        <f ca="1" t="shared" si="108"/>
        <v>32</v>
      </c>
      <c r="K218" s="17" t="s">
        <v>69</v>
      </c>
      <c r="L218" s="68" t="s">
        <v>900</v>
      </c>
      <c r="M218" s="68" t="s">
        <v>901</v>
      </c>
      <c r="N218" s="68" t="s">
        <v>902</v>
      </c>
      <c r="O218" s="19">
        <v>40505</v>
      </c>
      <c r="P218" s="70">
        <f ca="1" t="shared" si="109"/>
        <v>6.00125345636732</v>
      </c>
      <c r="Q218" s="17" t="s">
        <v>28</v>
      </c>
      <c r="R218" s="17" t="s">
        <v>693</v>
      </c>
      <c r="S218" s="17" t="s">
        <v>84</v>
      </c>
      <c r="T218" s="19">
        <v>38899</v>
      </c>
      <c r="U218" s="20"/>
      <c r="V218" s="17" t="s">
        <v>36</v>
      </c>
    </row>
    <row r="219" s="1" customFormat="1" ht="15" customHeight="1" spans="1:22">
      <c r="A219" s="14">
        <f t="shared" si="99"/>
        <v>218</v>
      </c>
      <c r="B219" s="15">
        <v>707</v>
      </c>
      <c r="C219" s="16" t="s">
        <v>898</v>
      </c>
      <c r="D219" s="16" t="s">
        <v>903</v>
      </c>
      <c r="E219" s="14">
        <v>6494</v>
      </c>
      <c r="F219" s="14" t="s">
        <v>76</v>
      </c>
      <c r="G219" s="14" t="str">
        <f t="shared" si="107"/>
        <v>男</v>
      </c>
      <c r="H219" s="22">
        <f t="shared" si="110"/>
        <v>31448</v>
      </c>
      <c r="I219" s="14" t="s">
        <v>25</v>
      </c>
      <c r="J219" s="14">
        <f ca="1" t="shared" si="108"/>
        <v>30</v>
      </c>
      <c r="K219" s="17" t="s">
        <v>69</v>
      </c>
      <c r="L219" s="68" t="s">
        <v>904</v>
      </c>
      <c r="M219" s="17">
        <v>13880355686</v>
      </c>
      <c r="N219" s="68"/>
      <c r="O219" s="68" t="s">
        <v>905</v>
      </c>
      <c r="P219" s="70">
        <f ca="1" t="shared" si="109"/>
        <v>5.25604797691527</v>
      </c>
      <c r="Q219" s="17" t="s">
        <v>28</v>
      </c>
      <c r="R219" s="17" t="s">
        <v>283</v>
      </c>
      <c r="S219" s="17" t="s">
        <v>300</v>
      </c>
      <c r="T219" s="19">
        <v>40719</v>
      </c>
      <c r="U219" s="20"/>
      <c r="V219" s="17"/>
    </row>
    <row r="220" s="6" customFormat="1" ht="15" customHeight="1" spans="1:22">
      <c r="A220" s="14">
        <f t="shared" si="99"/>
        <v>219</v>
      </c>
      <c r="B220" s="16">
        <v>707</v>
      </c>
      <c r="C220" s="16" t="s">
        <v>898</v>
      </c>
      <c r="D220" s="24" t="s">
        <v>906</v>
      </c>
      <c r="E220" s="37">
        <v>10596</v>
      </c>
      <c r="F220" s="25" t="s">
        <v>76</v>
      </c>
      <c r="G220" s="25" t="s">
        <v>77</v>
      </c>
      <c r="H220" s="38">
        <v>34237</v>
      </c>
      <c r="I220" s="25" t="s">
        <v>25</v>
      </c>
      <c r="J220" s="37">
        <v>22</v>
      </c>
      <c r="K220" s="25" t="s">
        <v>69</v>
      </c>
      <c r="L220" s="76" t="s">
        <v>907</v>
      </c>
      <c r="M220" s="37">
        <v>18081468818</v>
      </c>
      <c r="N220" s="76"/>
      <c r="O220" s="76" t="s">
        <v>908</v>
      </c>
      <c r="P220" s="70">
        <f ca="1" t="shared" si="109"/>
        <v>0.620431538559106</v>
      </c>
      <c r="Q220" s="25" t="s">
        <v>47</v>
      </c>
      <c r="R220" s="25" t="s">
        <v>48</v>
      </c>
      <c r="S220" s="25" t="s">
        <v>909</v>
      </c>
      <c r="T220" s="91">
        <v>41455</v>
      </c>
      <c r="U220" s="37"/>
      <c r="V220" s="37"/>
    </row>
    <row r="221" s="2" customFormat="1" ht="15" customHeight="1" spans="1:22">
      <c r="A221" s="14">
        <f t="shared" si="99"/>
        <v>220</v>
      </c>
      <c r="B221" s="16">
        <v>707</v>
      </c>
      <c r="C221" s="16" t="s">
        <v>898</v>
      </c>
      <c r="D221" s="16" t="s">
        <v>910</v>
      </c>
      <c r="E221" s="17">
        <v>9130</v>
      </c>
      <c r="F221" s="17" t="s">
        <v>710</v>
      </c>
      <c r="G221" s="17" t="str">
        <f t="shared" ref="G221:G225" si="111">IF(L221="","",CHOOSE(MOD(IF(LEN(L221)=15,RIGHT(L221,1),IF(LEN(L221)=18,MID(L221,17,1),"")),2)+1,"女","男"))</f>
        <v>女</v>
      </c>
      <c r="H221" s="19">
        <f t="shared" ref="H221:H225" si="112">IF(LEN(L221)=15,DATE("19"&amp;MID(L221,7,2),MID(L221,9,2),MID(L221,11,2)),IF(LEN(L221)=18,DATE(MID(L221,7,4),MID(L221,11,2),MID(L221,13,2)),""))</f>
        <v>34242</v>
      </c>
      <c r="I221" s="17" t="s">
        <v>25</v>
      </c>
      <c r="J221" s="14">
        <f ca="1" t="shared" ref="J221:J225" si="113">YEAR(TODAY())-IF(LEN(L221)=15,"19"&amp;MID(L221,7,2),MID(L221,7,4))</f>
        <v>23</v>
      </c>
      <c r="K221" s="17" t="s">
        <v>69</v>
      </c>
      <c r="L221" s="68" t="s">
        <v>911</v>
      </c>
      <c r="M221" s="17">
        <v>18200188130</v>
      </c>
      <c r="N221" s="75">
        <v>41745</v>
      </c>
      <c r="O221" s="68" t="s">
        <v>474</v>
      </c>
      <c r="P221" s="70">
        <f ca="1" t="shared" si="109"/>
        <v>2.39577400431253</v>
      </c>
      <c r="Q221" s="17" t="s">
        <v>47</v>
      </c>
      <c r="R221" s="17" t="s">
        <v>912</v>
      </c>
      <c r="S221" s="17" t="s">
        <v>41</v>
      </c>
      <c r="T221" s="19">
        <v>41821</v>
      </c>
      <c r="U221" s="16"/>
      <c r="V221" s="17"/>
    </row>
    <row r="222" s="1" customFormat="1" ht="15" customHeight="1" spans="1:22">
      <c r="A222" s="14">
        <f t="shared" si="99"/>
        <v>221</v>
      </c>
      <c r="B222" s="16">
        <v>707</v>
      </c>
      <c r="C222" s="16" t="s">
        <v>898</v>
      </c>
      <c r="D222" s="16" t="s">
        <v>913</v>
      </c>
      <c r="E222" s="17">
        <v>4311</v>
      </c>
      <c r="F222" s="25" t="s">
        <v>76</v>
      </c>
      <c r="G222" s="42" t="str">
        <f t="shared" si="111"/>
        <v>女</v>
      </c>
      <c r="H222" s="43">
        <f t="shared" si="112"/>
        <v>31324</v>
      </c>
      <c r="I222" s="36" t="s">
        <v>25</v>
      </c>
      <c r="J222" s="17">
        <f ca="1" t="shared" si="113"/>
        <v>31</v>
      </c>
      <c r="K222" s="36" t="s">
        <v>26</v>
      </c>
      <c r="L222" s="163" t="s">
        <v>914</v>
      </c>
      <c r="M222" s="143">
        <v>15881126786</v>
      </c>
      <c r="N222" s="39">
        <v>39853</v>
      </c>
      <c r="O222" s="39">
        <v>39995</v>
      </c>
      <c r="P222" s="70">
        <f ca="1" t="shared" si="109"/>
        <v>7.39851373033993</v>
      </c>
      <c r="Q222" s="53" t="s">
        <v>55</v>
      </c>
      <c r="R222" s="53" t="s">
        <v>915</v>
      </c>
      <c r="S222" s="53" t="s">
        <v>41</v>
      </c>
      <c r="T222" s="39">
        <v>39994</v>
      </c>
      <c r="U222" s="15" t="s">
        <v>916</v>
      </c>
      <c r="V222" s="78" t="s">
        <v>42</v>
      </c>
    </row>
    <row r="223" s="7" customFormat="1" ht="15" customHeight="1" spans="1:22">
      <c r="A223" s="14">
        <f t="shared" si="99"/>
        <v>222</v>
      </c>
      <c r="B223" s="15">
        <v>709</v>
      </c>
      <c r="C223" s="23" t="s">
        <v>917</v>
      </c>
      <c r="D223" s="16" t="s">
        <v>918</v>
      </c>
      <c r="E223" s="17">
        <v>7388</v>
      </c>
      <c r="F223" s="14" t="s">
        <v>68</v>
      </c>
      <c r="G223" s="33" t="s">
        <v>77</v>
      </c>
      <c r="H223" s="22">
        <f t="shared" si="112"/>
        <v>30219</v>
      </c>
      <c r="I223" s="14" t="s">
        <v>25</v>
      </c>
      <c r="J223" s="14">
        <f ca="1" t="shared" si="113"/>
        <v>34</v>
      </c>
      <c r="K223" s="17" t="s">
        <v>26</v>
      </c>
      <c r="L223" s="68" t="s">
        <v>919</v>
      </c>
      <c r="M223" s="17">
        <v>15928928200</v>
      </c>
      <c r="N223" s="68"/>
      <c r="O223" s="68" t="s">
        <v>920</v>
      </c>
      <c r="P223" s="70">
        <f ca="1" t="shared" si="109"/>
        <v>4.49440414129883</v>
      </c>
      <c r="Q223" s="17" t="s">
        <v>28</v>
      </c>
      <c r="R223" s="17" t="s">
        <v>283</v>
      </c>
      <c r="S223" s="17" t="s">
        <v>705</v>
      </c>
      <c r="T223" s="19">
        <v>38163</v>
      </c>
      <c r="U223" s="16"/>
      <c r="V223" s="17"/>
    </row>
    <row r="224" s="2" customFormat="1" ht="15" customHeight="1" spans="1:22">
      <c r="A224" s="14">
        <f t="shared" si="99"/>
        <v>223</v>
      </c>
      <c r="B224" s="15">
        <v>709</v>
      </c>
      <c r="C224" s="16" t="s">
        <v>917</v>
      </c>
      <c r="D224" s="109" t="s">
        <v>921</v>
      </c>
      <c r="E224" s="17">
        <v>7662</v>
      </c>
      <c r="F224" s="14" t="s">
        <v>922</v>
      </c>
      <c r="G224" s="17" t="str">
        <f t="shared" si="111"/>
        <v>女</v>
      </c>
      <c r="H224" s="22">
        <f t="shared" si="112"/>
        <v>32767</v>
      </c>
      <c r="I224" s="14" t="s">
        <v>25</v>
      </c>
      <c r="J224" s="14">
        <f ca="1" t="shared" si="113"/>
        <v>27</v>
      </c>
      <c r="K224" s="17" t="s">
        <v>69</v>
      </c>
      <c r="L224" s="68" t="s">
        <v>923</v>
      </c>
      <c r="M224" s="17">
        <v>15281057428</v>
      </c>
      <c r="N224" s="68"/>
      <c r="O224" s="68" t="s">
        <v>924</v>
      </c>
      <c r="P224" s="70">
        <f ca="1" t="shared" si="109"/>
        <v>4.25330825088787</v>
      </c>
      <c r="Q224" s="17" t="s">
        <v>28</v>
      </c>
      <c r="R224" s="17" t="s">
        <v>29</v>
      </c>
      <c r="S224" s="17" t="s">
        <v>925</v>
      </c>
      <c r="T224" s="19">
        <v>40725</v>
      </c>
      <c r="U224" s="16"/>
      <c r="V224" s="17"/>
    </row>
    <row r="225" s="6" customFormat="1" ht="15" customHeight="1" spans="1:22">
      <c r="A225" s="14">
        <f t="shared" si="99"/>
        <v>224</v>
      </c>
      <c r="B225" s="15">
        <v>709</v>
      </c>
      <c r="C225" s="16" t="s">
        <v>917</v>
      </c>
      <c r="D225" s="16" t="s">
        <v>926</v>
      </c>
      <c r="E225" s="17">
        <v>9687</v>
      </c>
      <c r="F225" s="18" t="s">
        <v>76</v>
      </c>
      <c r="G225" s="18" t="str">
        <f t="shared" si="111"/>
        <v>女</v>
      </c>
      <c r="H225" s="19">
        <f t="shared" si="112"/>
        <v>34633</v>
      </c>
      <c r="I225" s="17" t="s">
        <v>25</v>
      </c>
      <c r="J225" s="17">
        <f ca="1" t="shared" si="113"/>
        <v>22</v>
      </c>
      <c r="K225" s="17" t="s">
        <v>69</v>
      </c>
      <c r="L225" s="160" t="s">
        <v>927</v>
      </c>
      <c r="M225" s="17">
        <v>15982892051</v>
      </c>
      <c r="N225" s="19">
        <v>42023</v>
      </c>
      <c r="O225" s="19">
        <v>42175</v>
      </c>
      <c r="P225" s="70">
        <f ca="1" t="shared" si="109"/>
        <v>1.4259109906139</v>
      </c>
      <c r="Q225" s="18" t="s">
        <v>47</v>
      </c>
      <c r="R225" s="17" t="s">
        <v>73</v>
      </c>
      <c r="S225" s="18" t="s">
        <v>72</v>
      </c>
      <c r="T225" s="19">
        <v>42186</v>
      </c>
      <c r="U225" s="119"/>
      <c r="V225" s="120"/>
    </row>
    <row r="226" s="6" customFormat="1" ht="15" customHeight="1" spans="1:22">
      <c r="A226" s="14">
        <f t="shared" si="99"/>
        <v>225</v>
      </c>
      <c r="B226" s="16">
        <v>709</v>
      </c>
      <c r="C226" s="16" t="s">
        <v>917</v>
      </c>
      <c r="D226" s="24" t="s">
        <v>928</v>
      </c>
      <c r="E226" s="37">
        <v>10620</v>
      </c>
      <c r="F226" s="25" t="s">
        <v>76</v>
      </c>
      <c r="G226" s="25" t="s">
        <v>140</v>
      </c>
      <c r="H226" s="38">
        <v>35661</v>
      </c>
      <c r="I226" s="25" t="s">
        <v>25</v>
      </c>
      <c r="J226" s="37">
        <v>19</v>
      </c>
      <c r="K226" s="25" t="s">
        <v>69</v>
      </c>
      <c r="L226" s="76" t="s">
        <v>929</v>
      </c>
      <c r="M226" s="37">
        <v>13032822909</v>
      </c>
      <c r="N226" s="76"/>
      <c r="O226" s="76" t="s">
        <v>557</v>
      </c>
      <c r="P226" s="70">
        <f ca="1" t="shared" si="109"/>
        <v>0.573856196093352</v>
      </c>
      <c r="Q226" s="25" t="s">
        <v>47</v>
      </c>
      <c r="R226" s="25" t="s">
        <v>100</v>
      </c>
      <c r="S226" s="25" t="s">
        <v>353</v>
      </c>
      <c r="T226" s="91">
        <v>42551</v>
      </c>
      <c r="U226" s="37"/>
      <c r="V226" s="37"/>
    </row>
    <row r="227" s="1" customFormat="1" ht="15" customHeight="1" spans="1:22">
      <c r="A227" s="14">
        <f t="shared" si="99"/>
        <v>226</v>
      </c>
      <c r="B227" s="15">
        <v>710</v>
      </c>
      <c r="C227" s="59" t="s">
        <v>930</v>
      </c>
      <c r="D227" s="16" t="s">
        <v>931</v>
      </c>
      <c r="E227" s="17">
        <v>6495</v>
      </c>
      <c r="F227" s="17" t="s">
        <v>92</v>
      </c>
      <c r="G227" s="17" t="str">
        <f t="shared" ref="G227:G233" si="114">IF(L227="","",CHOOSE(MOD(IF(LEN(L227)=15,RIGHT(L227,1),IF(LEN(L227)=18,MID(L227,17,1),"")),2)+1,"女","男"))</f>
        <v>女</v>
      </c>
      <c r="H227" s="22">
        <f t="shared" ref="H227:H233" si="115">IF(LEN(L227)=15,DATE("19"&amp;MID(L227,7,2),MID(L227,9,2),MID(L227,11,2)),IF(LEN(L227)=18,DATE(MID(L227,7,4),MID(L227,11,2),MID(L227,13,2)),""))</f>
        <v>32816</v>
      </c>
      <c r="I227" s="14" t="s">
        <v>25</v>
      </c>
      <c r="J227" s="14">
        <f ca="1" t="shared" ref="J227:J233" si="116">YEAR(TODAY())-IF(LEN(L227)=15,"19"&amp;MID(L227,7,2),MID(L227,7,4))</f>
        <v>27</v>
      </c>
      <c r="K227" s="17" t="s">
        <v>69</v>
      </c>
      <c r="L227" s="68" t="s">
        <v>932</v>
      </c>
      <c r="M227" s="17">
        <v>15086934708</v>
      </c>
      <c r="N227" s="68"/>
      <c r="O227" s="68" t="s">
        <v>829</v>
      </c>
      <c r="P227" s="70">
        <f ca="1" t="shared" si="109"/>
        <v>5.25330825088787</v>
      </c>
      <c r="Q227" s="17" t="s">
        <v>47</v>
      </c>
      <c r="R227" s="17" t="s">
        <v>72</v>
      </c>
      <c r="S227" s="17" t="s">
        <v>73</v>
      </c>
      <c r="T227" s="19">
        <v>40360</v>
      </c>
      <c r="U227" s="20"/>
      <c r="V227" s="17"/>
    </row>
    <row r="228" s="6" customFormat="1" ht="15" customHeight="1" spans="1:22">
      <c r="A228" s="14">
        <f t="shared" si="99"/>
        <v>227</v>
      </c>
      <c r="B228" s="15">
        <v>710</v>
      </c>
      <c r="C228" s="16" t="s">
        <v>930</v>
      </c>
      <c r="D228" s="15" t="s">
        <v>933</v>
      </c>
      <c r="E228" s="36">
        <v>9527</v>
      </c>
      <c r="F228" s="17" t="s">
        <v>76</v>
      </c>
      <c r="G228" s="36" t="s">
        <v>77</v>
      </c>
      <c r="H228" s="39">
        <v>32366</v>
      </c>
      <c r="I228" s="29" t="s">
        <v>25</v>
      </c>
      <c r="J228" s="14">
        <f ca="1" t="shared" si="116"/>
        <v>28</v>
      </c>
      <c r="K228" s="36" t="s">
        <v>26</v>
      </c>
      <c r="L228" s="77" t="s">
        <v>934</v>
      </c>
      <c r="M228" s="36">
        <v>15881159976</v>
      </c>
      <c r="N228" s="77"/>
      <c r="O228" s="77" t="s">
        <v>935</v>
      </c>
      <c r="P228" s="70">
        <f ca="1" t="shared" si="109"/>
        <v>2.17111647006595</v>
      </c>
      <c r="Q228" s="36" t="s">
        <v>28</v>
      </c>
      <c r="R228" s="36" t="s">
        <v>29</v>
      </c>
      <c r="S228" s="36" t="s">
        <v>936</v>
      </c>
      <c r="T228" s="92">
        <v>40193</v>
      </c>
      <c r="U228" s="15"/>
      <c r="V228" s="36"/>
    </row>
    <row r="229" s="1" customFormat="1" ht="15" customHeight="1" spans="1:22">
      <c r="A229" s="14">
        <f t="shared" si="99"/>
        <v>228</v>
      </c>
      <c r="B229" s="15">
        <v>710</v>
      </c>
      <c r="C229" s="16" t="s">
        <v>930</v>
      </c>
      <c r="D229" s="16" t="s">
        <v>937</v>
      </c>
      <c r="E229" s="14">
        <v>4524</v>
      </c>
      <c r="F229" s="17" t="s">
        <v>76</v>
      </c>
      <c r="G229" s="21" t="str">
        <f t="shared" si="114"/>
        <v>女</v>
      </c>
      <c r="H229" s="22">
        <f t="shared" si="115"/>
        <v>32514</v>
      </c>
      <c r="I229" s="14" t="s">
        <v>25</v>
      </c>
      <c r="J229" s="14">
        <f ca="1" t="shared" si="116"/>
        <v>27</v>
      </c>
      <c r="K229" s="14" t="s">
        <v>69</v>
      </c>
      <c r="L229" s="156" t="s">
        <v>938</v>
      </c>
      <c r="M229" s="72">
        <v>15208391710</v>
      </c>
      <c r="N229" s="22">
        <v>40389</v>
      </c>
      <c r="O229" s="22">
        <v>40725</v>
      </c>
      <c r="P229" s="70">
        <f ca="1" t="shared" si="109"/>
        <v>5.39851373033993</v>
      </c>
      <c r="Q229" s="14" t="s">
        <v>47</v>
      </c>
      <c r="R229" s="14" t="s">
        <v>29</v>
      </c>
      <c r="S229" s="14" t="s">
        <v>30</v>
      </c>
      <c r="T229" s="22">
        <v>40725</v>
      </c>
      <c r="U229" s="20"/>
      <c r="V229" s="17"/>
    </row>
    <row r="230" s="6" customFormat="1" ht="15" customHeight="1" spans="1:22">
      <c r="A230" s="14">
        <f t="shared" si="99"/>
        <v>229</v>
      </c>
      <c r="B230" s="15">
        <v>712</v>
      </c>
      <c r="C230" s="23" t="s">
        <v>939</v>
      </c>
      <c r="D230" s="20" t="s">
        <v>940</v>
      </c>
      <c r="E230" s="14">
        <v>7050</v>
      </c>
      <c r="F230" s="21" t="s">
        <v>68</v>
      </c>
      <c r="G230" s="14" t="str">
        <f t="shared" si="114"/>
        <v>女</v>
      </c>
      <c r="H230" s="22">
        <f t="shared" si="115"/>
        <v>33532</v>
      </c>
      <c r="I230" s="14" t="s">
        <v>25</v>
      </c>
      <c r="J230" s="14">
        <f ca="1" t="shared" si="116"/>
        <v>25</v>
      </c>
      <c r="K230" s="14" t="s">
        <v>69</v>
      </c>
      <c r="L230" s="71" t="s">
        <v>941</v>
      </c>
      <c r="M230" s="14" t="s">
        <v>942</v>
      </c>
      <c r="N230" s="71"/>
      <c r="O230" s="71" t="s">
        <v>600</v>
      </c>
      <c r="P230" s="70">
        <f ca="1" t="shared" si="109"/>
        <v>4.89440414129883</v>
      </c>
      <c r="Q230" s="14" t="s">
        <v>190</v>
      </c>
      <c r="R230" s="14" t="s">
        <v>943</v>
      </c>
      <c r="S230" s="14" t="s">
        <v>944</v>
      </c>
      <c r="T230" s="22">
        <v>40344</v>
      </c>
      <c r="U230" s="20"/>
      <c r="V230" s="17"/>
    </row>
    <row r="231" s="5" customFormat="1" ht="15" customHeight="1" spans="1:22">
      <c r="A231" s="14">
        <f t="shared" si="99"/>
        <v>230</v>
      </c>
      <c r="B231" s="15">
        <v>712</v>
      </c>
      <c r="C231" s="16" t="s">
        <v>939</v>
      </c>
      <c r="D231" s="20" t="s">
        <v>945</v>
      </c>
      <c r="E231" s="17">
        <v>8972</v>
      </c>
      <c r="F231" s="45" t="s">
        <v>76</v>
      </c>
      <c r="G231" s="21" t="str">
        <f t="shared" si="114"/>
        <v>女</v>
      </c>
      <c r="H231" s="22">
        <f t="shared" si="115"/>
        <v>29698</v>
      </c>
      <c r="I231" s="14" t="s">
        <v>25</v>
      </c>
      <c r="J231" s="14">
        <f ca="1" t="shared" si="116"/>
        <v>35</v>
      </c>
      <c r="K231" s="14" t="s">
        <v>26</v>
      </c>
      <c r="L231" s="71" t="s">
        <v>946</v>
      </c>
      <c r="M231" s="72">
        <v>13308008624</v>
      </c>
      <c r="N231" s="22"/>
      <c r="O231" s="22">
        <v>41699</v>
      </c>
      <c r="P231" s="70">
        <f ca="1" t="shared" si="109"/>
        <v>2.730020579655</v>
      </c>
      <c r="Q231" s="21" t="s">
        <v>47</v>
      </c>
      <c r="R231" s="21" t="s">
        <v>329</v>
      </c>
      <c r="S231" s="21" t="s">
        <v>469</v>
      </c>
      <c r="T231" s="22">
        <v>36342</v>
      </c>
      <c r="U231" s="20"/>
      <c r="V231" s="17"/>
    </row>
    <row r="232" s="1" customFormat="1" ht="15" customHeight="1" spans="1:22">
      <c r="A232" s="14">
        <f t="shared" si="99"/>
        <v>231</v>
      </c>
      <c r="B232" s="15">
        <v>712</v>
      </c>
      <c r="C232" s="16" t="s">
        <v>939</v>
      </c>
      <c r="D232" s="16" t="s">
        <v>947</v>
      </c>
      <c r="E232" s="17">
        <v>8957</v>
      </c>
      <c r="F232" s="14" t="s">
        <v>76</v>
      </c>
      <c r="G232" s="17" t="str">
        <f t="shared" si="114"/>
        <v>女</v>
      </c>
      <c r="H232" s="19">
        <f t="shared" si="115"/>
        <v>34933</v>
      </c>
      <c r="I232" s="17" t="s">
        <v>25</v>
      </c>
      <c r="J232" s="14">
        <f ca="1" t="shared" si="116"/>
        <v>21</v>
      </c>
      <c r="K232" s="17" t="s">
        <v>69</v>
      </c>
      <c r="L232" s="68" t="s">
        <v>948</v>
      </c>
      <c r="M232" s="17" t="s">
        <v>949</v>
      </c>
      <c r="N232" s="19">
        <v>41689</v>
      </c>
      <c r="O232" s="68" t="s">
        <v>474</v>
      </c>
      <c r="P232" s="70">
        <f ca="1" t="shared" si="109"/>
        <v>2.39577400431253</v>
      </c>
      <c r="Q232" s="17" t="s">
        <v>47</v>
      </c>
      <c r="R232" s="17" t="s">
        <v>206</v>
      </c>
      <c r="S232" s="17" t="s">
        <v>84</v>
      </c>
      <c r="T232" s="19">
        <v>41821</v>
      </c>
      <c r="U232" s="16"/>
      <c r="V232" s="17"/>
    </row>
    <row r="233" s="1" customFormat="1" ht="15" customHeight="1" spans="1:22">
      <c r="A233" s="14">
        <f t="shared" si="99"/>
        <v>232</v>
      </c>
      <c r="B233" s="15">
        <v>712</v>
      </c>
      <c r="C233" s="16" t="s">
        <v>939</v>
      </c>
      <c r="D233" s="16" t="s">
        <v>950</v>
      </c>
      <c r="E233" s="17">
        <v>9682</v>
      </c>
      <c r="F233" s="18" t="s">
        <v>76</v>
      </c>
      <c r="G233" s="17" t="str">
        <f t="shared" si="114"/>
        <v>女</v>
      </c>
      <c r="H233" s="19">
        <f t="shared" si="115"/>
        <v>34992</v>
      </c>
      <c r="I233" s="17" t="s">
        <v>25</v>
      </c>
      <c r="J233" s="17">
        <f ca="1" t="shared" si="116"/>
        <v>21</v>
      </c>
      <c r="K233" s="17" t="s">
        <v>69</v>
      </c>
      <c r="L233" s="159" t="s">
        <v>951</v>
      </c>
      <c r="M233" s="17">
        <v>15082227402</v>
      </c>
      <c r="N233" s="19">
        <v>42023</v>
      </c>
      <c r="O233" s="19">
        <v>42175</v>
      </c>
      <c r="P233" s="70">
        <f ca="1" t="shared" si="109"/>
        <v>1.4259109906139</v>
      </c>
      <c r="Q233" s="17" t="s">
        <v>47</v>
      </c>
      <c r="R233" s="17" t="s">
        <v>73</v>
      </c>
      <c r="S233" s="17" t="s">
        <v>565</v>
      </c>
      <c r="T233" s="19">
        <v>42186</v>
      </c>
      <c r="U233" s="16"/>
      <c r="V233" s="17"/>
    </row>
    <row r="234" s="1" customFormat="1" ht="14.25" customHeight="1" spans="1:22">
      <c r="A234" s="14">
        <f t="shared" si="99"/>
        <v>233</v>
      </c>
      <c r="B234" s="16">
        <v>712</v>
      </c>
      <c r="C234" s="16" t="s">
        <v>939</v>
      </c>
      <c r="D234" s="16" t="s">
        <v>952</v>
      </c>
      <c r="E234" s="37">
        <v>10650</v>
      </c>
      <c r="F234" s="25" t="s">
        <v>76</v>
      </c>
      <c r="G234" s="25" t="s">
        <v>77</v>
      </c>
      <c r="H234" s="38">
        <v>35683</v>
      </c>
      <c r="I234" s="25" t="s">
        <v>25</v>
      </c>
      <c r="J234" s="37">
        <v>19</v>
      </c>
      <c r="K234" s="25" t="s">
        <v>69</v>
      </c>
      <c r="L234" s="76" t="s">
        <v>953</v>
      </c>
      <c r="M234" s="37">
        <v>13688067110</v>
      </c>
      <c r="N234" s="76"/>
      <c r="O234" s="76" t="s">
        <v>604</v>
      </c>
      <c r="P234" s="70">
        <f ca="1" t="shared" si="109"/>
        <v>0.527280853627599</v>
      </c>
      <c r="Q234" s="25" t="s">
        <v>47</v>
      </c>
      <c r="R234" s="25" t="s">
        <v>100</v>
      </c>
      <c r="S234" s="25" t="s">
        <v>469</v>
      </c>
      <c r="T234" s="91">
        <v>42551</v>
      </c>
      <c r="U234" s="25" t="s">
        <v>954</v>
      </c>
      <c r="V234" s="37"/>
    </row>
    <row r="235" s="8" customFormat="1" ht="15" customHeight="1" spans="1:22">
      <c r="A235" s="14">
        <f t="shared" si="99"/>
        <v>234</v>
      </c>
      <c r="B235" s="15">
        <v>713</v>
      </c>
      <c r="C235" s="23" t="s">
        <v>955</v>
      </c>
      <c r="D235" s="16" t="s">
        <v>956</v>
      </c>
      <c r="E235" s="14">
        <v>6492</v>
      </c>
      <c r="F235" s="14" t="s">
        <v>92</v>
      </c>
      <c r="G235" s="17" t="str">
        <f t="shared" ref="G235:G237" si="117">IF(L235="","",CHOOSE(MOD(IF(LEN(L235)=15,RIGHT(L235,1),IF(LEN(L235)=18,MID(L235,17,1),"")),2)+1,"女","男"))</f>
        <v>女</v>
      </c>
      <c r="H235" s="22">
        <f t="shared" ref="H235:H238" si="118">IF(LEN(L235)=15,DATE("19"&amp;MID(L235,7,2),MID(L235,9,2),MID(L235,11,2)),IF(LEN(L235)=18,DATE(MID(L235,7,4),MID(L235,11,2),MID(L235,13,2)),""))</f>
        <v>26724</v>
      </c>
      <c r="I235" s="14" t="s">
        <v>25</v>
      </c>
      <c r="J235" s="14">
        <f ca="1" t="shared" ref="J235:J238" si="119">YEAR(TODAY())-IF(LEN(L235)=15,"19"&amp;MID(L235,7,2),MID(L235,7,4))</f>
        <v>43</v>
      </c>
      <c r="K235" s="17" t="s">
        <v>26</v>
      </c>
      <c r="L235" s="68" t="s">
        <v>957</v>
      </c>
      <c r="M235" s="17">
        <v>13072851659</v>
      </c>
      <c r="N235" s="68"/>
      <c r="O235" s="68" t="s">
        <v>114</v>
      </c>
      <c r="P235" s="70">
        <f ca="1" t="shared" si="109"/>
        <v>5.27248633307965</v>
      </c>
      <c r="Q235" s="17" t="s">
        <v>115</v>
      </c>
      <c r="R235" s="17"/>
      <c r="S235" s="17" t="s">
        <v>958</v>
      </c>
      <c r="T235" s="22">
        <v>34140</v>
      </c>
      <c r="U235" s="20"/>
      <c r="V235" s="17"/>
    </row>
    <row r="236" s="1" customFormat="1" ht="15" customHeight="1" spans="1:22">
      <c r="A236" s="14">
        <f t="shared" si="99"/>
        <v>235</v>
      </c>
      <c r="B236" s="15">
        <v>713</v>
      </c>
      <c r="C236" s="15" t="s">
        <v>955</v>
      </c>
      <c r="D236" s="16" t="s">
        <v>959</v>
      </c>
      <c r="E236" s="14">
        <v>6443</v>
      </c>
      <c r="F236" s="17" t="s">
        <v>76</v>
      </c>
      <c r="G236" s="17" t="str">
        <f t="shared" si="117"/>
        <v>女</v>
      </c>
      <c r="H236" s="22">
        <f t="shared" si="118"/>
        <v>26300</v>
      </c>
      <c r="I236" s="14" t="s">
        <v>25</v>
      </c>
      <c r="J236" s="14">
        <f ca="1" t="shared" si="119"/>
        <v>44</v>
      </c>
      <c r="K236" s="17" t="s">
        <v>69</v>
      </c>
      <c r="L236" s="68" t="s">
        <v>960</v>
      </c>
      <c r="M236" s="17">
        <v>13688428930</v>
      </c>
      <c r="N236" s="68"/>
      <c r="O236" s="68" t="s">
        <v>961</v>
      </c>
      <c r="P236" s="70">
        <f ca="1" t="shared" si="109"/>
        <v>5.29166441527143</v>
      </c>
      <c r="Q236" s="17" t="s">
        <v>115</v>
      </c>
      <c r="R236" s="17" t="s">
        <v>962</v>
      </c>
      <c r="S236" s="17" t="s">
        <v>963</v>
      </c>
      <c r="T236" s="19"/>
      <c r="U236" s="20"/>
      <c r="V236" s="17"/>
    </row>
    <row r="237" s="2" customFormat="1" ht="15" customHeight="1" spans="1:22">
      <c r="A237" s="14">
        <f t="shared" si="99"/>
        <v>236</v>
      </c>
      <c r="B237" s="15">
        <v>716</v>
      </c>
      <c r="C237" s="23" t="s">
        <v>964</v>
      </c>
      <c r="D237" s="16" t="s">
        <v>965</v>
      </c>
      <c r="E237" s="17">
        <v>7661</v>
      </c>
      <c r="F237" s="14" t="s">
        <v>92</v>
      </c>
      <c r="G237" s="17" t="str">
        <f t="shared" si="117"/>
        <v>女</v>
      </c>
      <c r="H237" s="22">
        <f t="shared" si="118"/>
        <v>31909</v>
      </c>
      <c r="I237" s="14" t="s">
        <v>25</v>
      </c>
      <c r="J237" s="14">
        <f ca="1" t="shared" si="119"/>
        <v>29</v>
      </c>
      <c r="K237" s="17" t="s">
        <v>26</v>
      </c>
      <c r="L237" s="68" t="s">
        <v>966</v>
      </c>
      <c r="M237" s="17" t="s">
        <v>967</v>
      </c>
      <c r="N237" s="68"/>
      <c r="O237" s="68" t="s">
        <v>924</v>
      </c>
      <c r="P237" s="70">
        <f ca="1" t="shared" si="109"/>
        <v>4.25330825088787</v>
      </c>
      <c r="Q237" s="17" t="s">
        <v>115</v>
      </c>
      <c r="R237" s="17"/>
      <c r="S237" s="17" t="s">
        <v>968</v>
      </c>
      <c r="T237" s="19">
        <v>39232</v>
      </c>
      <c r="U237" s="16"/>
      <c r="V237" s="17"/>
    </row>
    <row r="238" s="5" customFormat="1" ht="15" customHeight="1" spans="1:22">
      <c r="A238" s="14">
        <f t="shared" si="99"/>
        <v>237</v>
      </c>
      <c r="B238" s="15">
        <v>716</v>
      </c>
      <c r="C238" s="16" t="s">
        <v>964</v>
      </c>
      <c r="D238" s="16" t="s">
        <v>969</v>
      </c>
      <c r="E238" s="17">
        <v>8354</v>
      </c>
      <c r="F238" s="17" t="s">
        <v>76</v>
      </c>
      <c r="G238" s="17" t="s">
        <v>77</v>
      </c>
      <c r="H238" s="22">
        <f t="shared" si="118"/>
        <v>31955</v>
      </c>
      <c r="I238" s="14" t="s">
        <v>25</v>
      </c>
      <c r="J238" s="14">
        <f ca="1" t="shared" si="119"/>
        <v>29</v>
      </c>
      <c r="K238" s="17" t="s">
        <v>26</v>
      </c>
      <c r="L238" s="68" t="s">
        <v>970</v>
      </c>
      <c r="M238" s="17">
        <v>13438231698</v>
      </c>
      <c r="N238" s="68"/>
      <c r="O238" s="68" t="s">
        <v>971</v>
      </c>
      <c r="P238" s="70">
        <f ca="1" t="shared" si="109"/>
        <v>3.50536304540842</v>
      </c>
      <c r="Q238" s="17" t="s">
        <v>611</v>
      </c>
      <c r="R238" s="17"/>
      <c r="S238" s="17"/>
      <c r="T238" s="19"/>
      <c r="U238" s="16"/>
      <c r="V238" s="17"/>
    </row>
    <row r="239" s="1" customFormat="1" ht="17.1" customHeight="1" spans="1:22">
      <c r="A239" s="14">
        <f t="shared" si="99"/>
        <v>238</v>
      </c>
      <c r="B239" s="15">
        <v>716</v>
      </c>
      <c r="C239" s="16" t="s">
        <v>964</v>
      </c>
      <c r="D239" s="50" t="s">
        <v>972</v>
      </c>
      <c r="E239" s="51">
        <v>10743</v>
      </c>
      <c r="F239" s="51" t="s">
        <v>213</v>
      </c>
      <c r="G239" s="51" t="s">
        <v>77</v>
      </c>
      <c r="H239" s="52">
        <v>36392</v>
      </c>
      <c r="I239" s="51" t="s">
        <v>25</v>
      </c>
      <c r="J239" s="51">
        <v>17</v>
      </c>
      <c r="K239" s="51" t="s">
        <v>69</v>
      </c>
      <c r="L239" s="87" t="s">
        <v>973</v>
      </c>
      <c r="M239" s="51">
        <v>13568947934</v>
      </c>
      <c r="N239" s="52">
        <v>42555</v>
      </c>
      <c r="O239" s="51"/>
      <c r="P239" s="51"/>
      <c r="Q239" s="51" t="s">
        <v>47</v>
      </c>
      <c r="R239" s="51" t="s">
        <v>100</v>
      </c>
      <c r="S239" s="51" t="s">
        <v>215</v>
      </c>
      <c r="T239" s="52">
        <v>42917</v>
      </c>
      <c r="U239" s="51"/>
      <c r="V239" s="25"/>
    </row>
    <row r="240" s="1" customFormat="1" ht="15" customHeight="1" spans="1:22">
      <c r="A240" s="14">
        <f t="shared" si="99"/>
        <v>239</v>
      </c>
      <c r="B240" s="15">
        <v>717</v>
      </c>
      <c r="C240" s="100" t="s">
        <v>974</v>
      </c>
      <c r="D240" s="20" t="s">
        <v>975</v>
      </c>
      <c r="E240" s="14">
        <v>6752</v>
      </c>
      <c r="F240" s="17" t="s">
        <v>92</v>
      </c>
      <c r="G240" s="14" t="str">
        <f t="shared" ref="G240:G254" si="120">IF(L240="","",CHOOSE(MOD(IF(LEN(L240)=15,RIGHT(L240,1),IF(LEN(L240)=18,MID(L240,17,1),"")),2)+1,"女","男"))</f>
        <v>女</v>
      </c>
      <c r="H240" s="22">
        <f t="shared" ref="H240:H254" si="121">IF(LEN(L240)=15,DATE("19"&amp;MID(L240,7,2),MID(L240,9,2),MID(L240,11,2)),IF(LEN(L240)=18,DATE(MID(L240,7,4),MID(L240,11,2),MID(L240,13,2)),""))</f>
        <v>29180</v>
      </c>
      <c r="I240" s="14" t="s">
        <v>25</v>
      </c>
      <c r="J240" s="14">
        <f ca="1" t="shared" ref="J240:J254" si="122">YEAR(TODAY())-IF(LEN(L240)=15,"19"&amp;MID(L240,7,2),MID(L240,7,4))</f>
        <v>37</v>
      </c>
      <c r="K240" s="14" t="s">
        <v>26</v>
      </c>
      <c r="L240" s="71" t="s">
        <v>976</v>
      </c>
      <c r="M240" s="14">
        <v>15908125662</v>
      </c>
      <c r="N240" s="19"/>
      <c r="O240" s="71" t="s">
        <v>977</v>
      </c>
      <c r="P240" s="70">
        <f ca="1" t="shared" ref="P240:P254" si="123">(NOW()-O240)/365</f>
        <v>5.06426715499746</v>
      </c>
      <c r="Q240" s="14" t="s">
        <v>115</v>
      </c>
      <c r="R240" s="14" t="s">
        <v>978</v>
      </c>
      <c r="S240" s="14" t="s">
        <v>979</v>
      </c>
      <c r="T240" s="22">
        <v>35977</v>
      </c>
      <c r="U240" s="20"/>
      <c r="V240" s="17" t="s">
        <v>74</v>
      </c>
    </row>
    <row r="241" s="5" customFormat="1" ht="15" customHeight="1" spans="1:22">
      <c r="A241" s="14">
        <f t="shared" si="99"/>
        <v>240</v>
      </c>
      <c r="B241" s="15">
        <v>717</v>
      </c>
      <c r="C241" s="54" t="s">
        <v>974</v>
      </c>
      <c r="D241" s="54" t="s">
        <v>980</v>
      </c>
      <c r="E241" s="14">
        <v>4063</v>
      </c>
      <c r="F241" s="14" t="s">
        <v>68</v>
      </c>
      <c r="G241" s="21" t="str">
        <f t="shared" si="120"/>
        <v>女</v>
      </c>
      <c r="H241" s="22">
        <f t="shared" si="121"/>
        <v>32001</v>
      </c>
      <c r="I241" s="14" t="s">
        <v>25</v>
      </c>
      <c r="J241" s="14">
        <f ca="1" t="shared" si="122"/>
        <v>29</v>
      </c>
      <c r="K241" s="34" t="s">
        <v>26</v>
      </c>
      <c r="L241" s="156" t="s">
        <v>981</v>
      </c>
      <c r="M241" s="34">
        <v>15208466897</v>
      </c>
      <c r="N241" s="19">
        <v>40196</v>
      </c>
      <c r="O241" s="22">
        <v>40360</v>
      </c>
      <c r="P241" s="70">
        <f ca="1" t="shared" si="123"/>
        <v>6.39851373033993</v>
      </c>
      <c r="Q241" s="34" t="s">
        <v>55</v>
      </c>
      <c r="R241" s="41" t="s">
        <v>982</v>
      </c>
      <c r="S241" s="34" t="s">
        <v>41</v>
      </c>
      <c r="T241" s="22">
        <v>40360</v>
      </c>
      <c r="U241" s="16" t="s">
        <v>131</v>
      </c>
      <c r="V241" s="17"/>
    </row>
    <row r="242" s="1" customFormat="1" ht="15" customHeight="1" spans="1:22">
      <c r="A242" s="14">
        <f t="shared" si="99"/>
        <v>241</v>
      </c>
      <c r="B242" s="15">
        <v>717</v>
      </c>
      <c r="C242" s="54" t="s">
        <v>974</v>
      </c>
      <c r="D242" s="16" t="s">
        <v>983</v>
      </c>
      <c r="E242" s="17">
        <v>7386</v>
      </c>
      <c r="F242" s="14" t="s">
        <v>76</v>
      </c>
      <c r="G242" s="33" t="s">
        <v>77</v>
      </c>
      <c r="H242" s="22">
        <f t="shared" si="121"/>
        <v>28460</v>
      </c>
      <c r="I242" s="14" t="s">
        <v>25</v>
      </c>
      <c r="J242" s="14">
        <f ca="1" t="shared" si="122"/>
        <v>39</v>
      </c>
      <c r="K242" s="17" t="s">
        <v>26</v>
      </c>
      <c r="L242" s="68" t="s">
        <v>984</v>
      </c>
      <c r="M242" s="17" t="s">
        <v>985</v>
      </c>
      <c r="N242" s="19"/>
      <c r="O242" s="68" t="s">
        <v>986</v>
      </c>
      <c r="P242" s="70">
        <f ca="1" t="shared" si="123"/>
        <v>4.48618496321664</v>
      </c>
      <c r="Q242" s="17" t="s">
        <v>47</v>
      </c>
      <c r="R242" s="17" t="s">
        <v>79</v>
      </c>
      <c r="S242" s="17" t="s">
        <v>987</v>
      </c>
      <c r="T242" s="22"/>
      <c r="U242" s="20"/>
      <c r="V242" s="17"/>
    </row>
    <row r="243" s="2" customFormat="1" ht="15" customHeight="1" spans="1:22">
      <c r="A243" s="14">
        <f t="shared" si="99"/>
        <v>242</v>
      </c>
      <c r="B243" s="15">
        <v>719</v>
      </c>
      <c r="C243" s="23" t="s">
        <v>988</v>
      </c>
      <c r="D243" s="16" t="s">
        <v>989</v>
      </c>
      <c r="E243" s="17">
        <v>4028</v>
      </c>
      <c r="F243" s="17" t="s">
        <v>92</v>
      </c>
      <c r="G243" s="21" t="str">
        <f t="shared" si="120"/>
        <v>女</v>
      </c>
      <c r="H243" s="22">
        <f t="shared" si="121"/>
        <v>31648</v>
      </c>
      <c r="I243" s="14" t="s">
        <v>25</v>
      </c>
      <c r="J243" s="14">
        <f ca="1" t="shared" si="122"/>
        <v>30</v>
      </c>
      <c r="K243" s="14" t="s">
        <v>69</v>
      </c>
      <c r="L243" s="156" t="s">
        <v>990</v>
      </c>
      <c r="M243" s="72">
        <v>15881126796</v>
      </c>
      <c r="N243" s="19">
        <v>39853</v>
      </c>
      <c r="O243" s="22">
        <v>39995</v>
      </c>
      <c r="P243" s="70">
        <f ca="1" t="shared" si="123"/>
        <v>7.39851373033993</v>
      </c>
      <c r="Q243" s="21" t="s">
        <v>47</v>
      </c>
      <c r="R243" s="21" t="s">
        <v>206</v>
      </c>
      <c r="S243" s="21" t="s">
        <v>73</v>
      </c>
      <c r="T243" s="22">
        <v>39994</v>
      </c>
      <c r="U243" s="20"/>
      <c r="V243" s="17" t="s">
        <v>85</v>
      </c>
    </row>
    <row r="244" s="1" customFormat="1" ht="15" customHeight="1" spans="1:22">
      <c r="A244" s="14">
        <f t="shared" si="99"/>
        <v>243</v>
      </c>
      <c r="B244" s="15">
        <v>719</v>
      </c>
      <c r="C244" s="16" t="s">
        <v>988</v>
      </c>
      <c r="D244" s="20" t="s">
        <v>991</v>
      </c>
      <c r="E244" s="14">
        <v>6731</v>
      </c>
      <c r="F244" s="14" t="s">
        <v>76</v>
      </c>
      <c r="G244" s="14" t="str">
        <f t="shared" si="120"/>
        <v>女</v>
      </c>
      <c r="H244" s="22">
        <f t="shared" si="121"/>
        <v>26759</v>
      </c>
      <c r="I244" s="144" t="s">
        <v>25</v>
      </c>
      <c r="J244" s="14">
        <f ca="1" t="shared" si="122"/>
        <v>43</v>
      </c>
      <c r="K244" s="14" t="s">
        <v>26</v>
      </c>
      <c r="L244" s="71" t="s">
        <v>992</v>
      </c>
      <c r="M244" s="14">
        <v>13678122881</v>
      </c>
      <c r="N244" s="19"/>
      <c r="O244" s="71" t="s">
        <v>629</v>
      </c>
      <c r="P244" s="70">
        <f ca="1" t="shared" si="123"/>
        <v>5.06152742897006</v>
      </c>
      <c r="Q244" s="14" t="s">
        <v>47</v>
      </c>
      <c r="R244" s="14" t="s">
        <v>993</v>
      </c>
      <c r="S244" s="14" t="s">
        <v>994</v>
      </c>
      <c r="T244" s="22">
        <v>34157</v>
      </c>
      <c r="U244" s="20"/>
      <c r="V244" s="17"/>
    </row>
    <row r="245" s="7" customFormat="1" ht="15" customHeight="1" spans="1:22">
      <c r="A245" s="14">
        <f t="shared" si="99"/>
        <v>244</v>
      </c>
      <c r="B245" s="15">
        <v>719</v>
      </c>
      <c r="C245" s="16" t="s">
        <v>988</v>
      </c>
      <c r="D245" s="16" t="s">
        <v>995</v>
      </c>
      <c r="E245" s="17">
        <v>8068</v>
      </c>
      <c r="F245" s="17" t="s">
        <v>76</v>
      </c>
      <c r="G245" s="17" t="str">
        <f t="shared" si="120"/>
        <v>女</v>
      </c>
      <c r="H245" s="22">
        <f t="shared" si="121"/>
        <v>31471</v>
      </c>
      <c r="I245" s="14" t="s">
        <v>25</v>
      </c>
      <c r="J245" s="14">
        <f ca="1" t="shared" si="122"/>
        <v>30</v>
      </c>
      <c r="K245" s="113" t="s">
        <v>26</v>
      </c>
      <c r="L245" s="68" t="s">
        <v>996</v>
      </c>
      <c r="M245" s="17">
        <v>13628007643</v>
      </c>
      <c r="N245" s="68"/>
      <c r="O245" s="68" t="s">
        <v>997</v>
      </c>
      <c r="P245" s="70">
        <f ca="1" t="shared" si="123"/>
        <v>3.68344523718924</v>
      </c>
      <c r="Q245" s="17" t="s">
        <v>115</v>
      </c>
      <c r="R245" s="17"/>
      <c r="S245" s="17" t="s">
        <v>998</v>
      </c>
      <c r="T245" s="19">
        <v>37082</v>
      </c>
      <c r="U245" s="20"/>
      <c r="V245" s="17"/>
    </row>
    <row r="246" s="1" customFormat="1" ht="15" customHeight="1" spans="1:22">
      <c r="A246" s="14">
        <f t="shared" si="99"/>
        <v>245</v>
      </c>
      <c r="B246" s="15">
        <v>719</v>
      </c>
      <c r="C246" s="16" t="s">
        <v>988</v>
      </c>
      <c r="D246" s="24" t="s">
        <v>999</v>
      </c>
      <c r="E246" s="25">
        <v>6537</v>
      </c>
      <c r="F246" s="17" t="s">
        <v>76</v>
      </c>
      <c r="G246" s="25" t="str">
        <f t="shared" si="120"/>
        <v>女</v>
      </c>
      <c r="H246" s="26">
        <f t="shared" si="121"/>
        <v>33177</v>
      </c>
      <c r="I246" s="145" t="s">
        <v>25</v>
      </c>
      <c r="J246" s="25">
        <f ca="1" t="shared" si="122"/>
        <v>26</v>
      </c>
      <c r="K246" s="25" t="s">
        <v>69</v>
      </c>
      <c r="L246" s="73" t="s">
        <v>1000</v>
      </c>
      <c r="M246" s="25">
        <v>13551256215</v>
      </c>
      <c r="N246" s="146"/>
      <c r="O246" s="146" t="s">
        <v>557</v>
      </c>
      <c r="P246" s="70">
        <f ca="1" t="shared" si="123"/>
        <v>0.573856196093352</v>
      </c>
      <c r="Q246" s="25" t="s">
        <v>47</v>
      </c>
      <c r="R246" s="25" t="s">
        <v>34</v>
      </c>
      <c r="S246" s="25" t="s">
        <v>1001</v>
      </c>
      <c r="T246" s="148">
        <v>39995</v>
      </c>
      <c r="U246" s="30"/>
      <c r="V246" s="30"/>
    </row>
    <row r="247" s="1" customFormat="1" ht="15" customHeight="1" spans="1:22">
      <c r="A247" s="14">
        <f t="shared" si="99"/>
        <v>246</v>
      </c>
      <c r="B247" s="15">
        <v>720</v>
      </c>
      <c r="C247" s="23" t="s">
        <v>1002</v>
      </c>
      <c r="D247" s="20" t="s">
        <v>1003</v>
      </c>
      <c r="E247" s="14">
        <v>6823</v>
      </c>
      <c r="F247" s="14" t="s">
        <v>68</v>
      </c>
      <c r="G247" s="14" t="str">
        <f t="shared" si="120"/>
        <v>女</v>
      </c>
      <c r="H247" s="22">
        <f t="shared" si="121"/>
        <v>27239</v>
      </c>
      <c r="I247" s="144" t="s">
        <v>25</v>
      </c>
      <c r="J247" s="14">
        <f ca="1" t="shared" si="122"/>
        <v>42</v>
      </c>
      <c r="K247" s="14" t="s">
        <v>26</v>
      </c>
      <c r="L247" s="71" t="s">
        <v>1004</v>
      </c>
      <c r="M247" s="14" t="s">
        <v>1005</v>
      </c>
      <c r="N247" s="19"/>
      <c r="O247" s="68" t="s">
        <v>1006</v>
      </c>
      <c r="P247" s="70">
        <f ca="1" t="shared" si="123"/>
        <v>4.98481510020294</v>
      </c>
      <c r="Q247" s="14" t="s">
        <v>115</v>
      </c>
      <c r="R247" s="14"/>
      <c r="S247" s="14" t="s">
        <v>630</v>
      </c>
      <c r="T247" s="22">
        <v>35580</v>
      </c>
      <c r="U247" s="20"/>
      <c r="V247" s="17"/>
    </row>
    <row r="248" s="1" customFormat="1" ht="15" customHeight="1" spans="1:22">
      <c r="A248" s="14">
        <f t="shared" si="99"/>
        <v>247</v>
      </c>
      <c r="B248" s="15">
        <v>720</v>
      </c>
      <c r="C248" s="16" t="s">
        <v>1002</v>
      </c>
      <c r="D248" s="20" t="s">
        <v>1007</v>
      </c>
      <c r="E248" s="14">
        <v>6825</v>
      </c>
      <c r="F248" s="14" t="s">
        <v>76</v>
      </c>
      <c r="G248" s="14" t="str">
        <f t="shared" si="120"/>
        <v>女</v>
      </c>
      <c r="H248" s="22">
        <f t="shared" si="121"/>
        <v>28370</v>
      </c>
      <c r="I248" s="144" t="s">
        <v>25</v>
      </c>
      <c r="J248" s="14">
        <f ca="1" t="shared" si="122"/>
        <v>39</v>
      </c>
      <c r="K248" s="14" t="s">
        <v>26</v>
      </c>
      <c r="L248" s="156" t="s">
        <v>1008</v>
      </c>
      <c r="M248" s="14" t="s">
        <v>1009</v>
      </c>
      <c r="N248" s="19"/>
      <c r="O248" s="68" t="s">
        <v>1006</v>
      </c>
      <c r="P248" s="70">
        <f ca="1" t="shared" si="123"/>
        <v>4.98481510020294</v>
      </c>
      <c r="Q248" s="14" t="s">
        <v>47</v>
      </c>
      <c r="R248" s="14" t="s">
        <v>323</v>
      </c>
      <c r="S248" s="14" t="s">
        <v>1010</v>
      </c>
      <c r="T248" s="22">
        <v>35611</v>
      </c>
      <c r="U248" s="20"/>
      <c r="V248" s="17"/>
    </row>
    <row r="249" s="1" customFormat="1" ht="15" customHeight="1" spans="1:22">
      <c r="A249" s="14">
        <f t="shared" si="99"/>
        <v>248</v>
      </c>
      <c r="B249" s="15">
        <v>720</v>
      </c>
      <c r="C249" s="16" t="s">
        <v>1002</v>
      </c>
      <c r="D249" s="20" t="s">
        <v>1011</v>
      </c>
      <c r="E249" s="14">
        <v>8463</v>
      </c>
      <c r="F249" s="14" t="s">
        <v>76</v>
      </c>
      <c r="G249" s="14" t="str">
        <f t="shared" si="120"/>
        <v>女</v>
      </c>
      <c r="H249" s="22">
        <f t="shared" si="121"/>
        <v>27803</v>
      </c>
      <c r="I249" s="14" t="s">
        <v>25</v>
      </c>
      <c r="J249" s="14">
        <f ca="1" t="shared" si="122"/>
        <v>40</v>
      </c>
      <c r="K249" s="14" t="s">
        <v>69</v>
      </c>
      <c r="L249" s="71" t="s">
        <v>1012</v>
      </c>
      <c r="M249" s="14" t="s">
        <v>1013</v>
      </c>
      <c r="N249" s="19"/>
      <c r="O249" s="68" t="s">
        <v>1014</v>
      </c>
      <c r="P249" s="70">
        <f ca="1" t="shared" si="123"/>
        <v>3.4259109906139</v>
      </c>
      <c r="Q249" s="14" t="s">
        <v>115</v>
      </c>
      <c r="R249" s="14"/>
      <c r="S249" s="14" t="s">
        <v>1015</v>
      </c>
      <c r="T249" s="22">
        <v>34516</v>
      </c>
      <c r="U249" s="20"/>
      <c r="V249" s="17"/>
    </row>
    <row r="250" s="8" customFormat="1" ht="15" customHeight="1" spans="1:22">
      <c r="A250" s="14">
        <f t="shared" si="99"/>
        <v>249</v>
      </c>
      <c r="B250" s="15">
        <v>721</v>
      </c>
      <c r="C250" s="23" t="s">
        <v>1016</v>
      </c>
      <c r="D250" s="20" t="s">
        <v>1017</v>
      </c>
      <c r="E250" s="14">
        <v>6796</v>
      </c>
      <c r="F250" s="17" t="s">
        <v>92</v>
      </c>
      <c r="G250" s="14" t="str">
        <f t="shared" si="120"/>
        <v>女</v>
      </c>
      <c r="H250" s="22">
        <f t="shared" si="121"/>
        <v>30067</v>
      </c>
      <c r="I250" s="29" t="s">
        <v>25</v>
      </c>
      <c r="J250" s="14">
        <f ca="1" t="shared" si="122"/>
        <v>34</v>
      </c>
      <c r="K250" s="14" t="s">
        <v>26</v>
      </c>
      <c r="L250" s="71" t="s">
        <v>1018</v>
      </c>
      <c r="M250" s="14">
        <v>13880575752</v>
      </c>
      <c r="N250" s="71"/>
      <c r="O250" s="71" t="s">
        <v>1019</v>
      </c>
      <c r="P250" s="70">
        <f ca="1" t="shared" si="123"/>
        <v>5.00125345636732</v>
      </c>
      <c r="Q250" s="14" t="s">
        <v>47</v>
      </c>
      <c r="R250" s="14" t="s">
        <v>48</v>
      </c>
      <c r="S250" s="14" t="s">
        <v>155</v>
      </c>
      <c r="T250" s="22">
        <v>36707</v>
      </c>
      <c r="U250" s="27"/>
      <c r="V250" s="17"/>
    </row>
    <row r="251" s="2" customFormat="1" ht="15" customHeight="1" spans="1:22">
      <c r="A251" s="14">
        <f t="shared" si="99"/>
        <v>250</v>
      </c>
      <c r="B251" s="15">
        <v>721</v>
      </c>
      <c r="C251" s="54" t="s">
        <v>1016</v>
      </c>
      <c r="D251" s="16" t="s">
        <v>1020</v>
      </c>
      <c r="E251" s="14">
        <v>6348</v>
      </c>
      <c r="F251" s="14" t="s">
        <v>76</v>
      </c>
      <c r="G251" s="17" t="str">
        <f t="shared" si="120"/>
        <v>女</v>
      </c>
      <c r="H251" s="22">
        <f t="shared" si="121"/>
        <v>34170</v>
      </c>
      <c r="I251" s="29" t="s">
        <v>25</v>
      </c>
      <c r="J251" s="14">
        <f ca="1" t="shared" si="122"/>
        <v>23</v>
      </c>
      <c r="K251" s="17" t="s">
        <v>69</v>
      </c>
      <c r="L251" s="68" t="s">
        <v>1021</v>
      </c>
      <c r="M251" s="17" t="s">
        <v>1022</v>
      </c>
      <c r="N251" s="68"/>
      <c r="O251" s="68" t="s">
        <v>1023</v>
      </c>
      <c r="P251" s="70">
        <f ca="1" t="shared" si="123"/>
        <v>5.34645893581938</v>
      </c>
      <c r="Q251" s="17" t="s">
        <v>47</v>
      </c>
      <c r="R251" s="17" t="s">
        <v>206</v>
      </c>
      <c r="S251" s="17" t="s">
        <v>73</v>
      </c>
      <c r="T251" s="19">
        <v>40725</v>
      </c>
      <c r="U251" s="16"/>
      <c r="V251" s="17"/>
    </row>
    <row r="252" s="6" customFormat="1" ht="15" customHeight="1" spans="1:22">
      <c r="A252" s="14">
        <f t="shared" si="99"/>
        <v>251</v>
      </c>
      <c r="B252" s="15">
        <v>721</v>
      </c>
      <c r="C252" s="16" t="s">
        <v>1016</v>
      </c>
      <c r="D252" s="20" t="s">
        <v>1024</v>
      </c>
      <c r="E252" s="14">
        <v>4310</v>
      </c>
      <c r="F252" s="14" t="s">
        <v>76</v>
      </c>
      <c r="G252" s="21" t="str">
        <f t="shared" si="120"/>
        <v>女</v>
      </c>
      <c r="H252" s="22">
        <f t="shared" si="121"/>
        <v>32058</v>
      </c>
      <c r="I252" s="14" t="s">
        <v>25</v>
      </c>
      <c r="J252" s="14">
        <f ca="1" t="shared" si="122"/>
        <v>29</v>
      </c>
      <c r="K252" s="14" t="s">
        <v>69</v>
      </c>
      <c r="L252" s="156" t="s">
        <v>1025</v>
      </c>
      <c r="M252" s="72">
        <v>13558620493</v>
      </c>
      <c r="N252" s="22"/>
      <c r="O252" s="22">
        <v>40110</v>
      </c>
      <c r="P252" s="70">
        <f ca="1" t="shared" si="123"/>
        <v>7.08344523718924</v>
      </c>
      <c r="Q252" s="21" t="s">
        <v>47</v>
      </c>
      <c r="R252" s="21" t="s">
        <v>40</v>
      </c>
      <c r="S252" s="21" t="s">
        <v>440</v>
      </c>
      <c r="T252" s="22">
        <v>38899</v>
      </c>
      <c r="U252" s="20"/>
      <c r="V252" s="17"/>
    </row>
    <row r="253" s="1" customFormat="1" ht="15" customHeight="1" spans="1:22">
      <c r="A253" s="14">
        <f t="shared" si="99"/>
        <v>252</v>
      </c>
      <c r="B253" s="141">
        <v>723</v>
      </c>
      <c r="C253" s="141" t="s">
        <v>1026</v>
      </c>
      <c r="D253" s="16" t="s">
        <v>1027</v>
      </c>
      <c r="E253" s="17">
        <v>8386</v>
      </c>
      <c r="F253" s="18" t="s">
        <v>92</v>
      </c>
      <c r="G253" s="17" t="str">
        <f t="shared" si="120"/>
        <v>女</v>
      </c>
      <c r="H253" s="19">
        <f t="shared" si="121"/>
        <v>34617</v>
      </c>
      <c r="I253" s="17" t="s">
        <v>25</v>
      </c>
      <c r="J253" s="14">
        <f ca="1" t="shared" si="122"/>
        <v>22</v>
      </c>
      <c r="K253" s="17" t="s">
        <v>69</v>
      </c>
      <c r="L253" s="68" t="s">
        <v>1028</v>
      </c>
      <c r="M253" s="17">
        <v>18200212395</v>
      </c>
      <c r="N253" s="19">
        <v>41418</v>
      </c>
      <c r="O253" s="19">
        <v>41821</v>
      </c>
      <c r="P253" s="70">
        <f ca="1" t="shared" si="123"/>
        <v>2.39577400431253</v>
      </c>
      <c r="Q253" s="17" t="s">
        <v>47</v>
      </c>
      <c r="R253" s="17" t="s">
        <v>100</v>
      </c>
      <c r="S253" s="17" t="s">
        <v>738</v>
      </c>
      <c r="T253" s="19">
        <v>41640</v>
      </c>
      <c r="U253" s="16"/>
      <c r="V253" s="17" t="s">
        <v>74</v>
      </c>
    </row>
    <row r="254" s="3" customFormat="1" ht="15" customHeight="1" spans="1:22">
      <c r="A254" s="14">
        <f t="shared" si="99"/>
        <v>253</v>
      </c>
      <c r="B254" s="141">
        <v>723</v>
      </c>
      <c r="C254" s="141" t="s">
        <v>1026</v>
      </c>
      <c r="D254" s="16" t="s">
        <v>1029</v>
      </c>
      <c r="E254" s="17">
        <v>8785</v>
      </c>
      <c r="F254" s="21" t="s">
        <v>76</v>
      </c>
      <c r="G254" s="17" t="str">
        <f t="shared" si="120"/>
        <v>女</v>
      </c>
      <c r="H254" s="22">
        <f t="shared" si="121"/>
        <v>34509</v>
      </c>
      <c r="I254" s="14" t="s">
        <v>25</v>
      </c>
      <c r="J254" s="14">
        <f ca="1" t="shared" si="122"/>
        <v>22</v>
      </c>
      <c r="K254" s="17" t="s">
        <v>69</v>
      </c>
      <c r="L254" s="159" t="s">
        <v>1030</v>
      </c>
      <c r="M254" s="17" t="s">
        <v>1031</v>
      </c>
      <c r="N254" s="68"/>
      <c r="O254" s="22">
        <v>41571</v>
      </c>
      <c r="P254" s="70">
        <f ca="1" t="shared" si="123"/>
        <v>3.08070551116185</v>
      </c>
      <c r="Q254" s="17" t="s">
        <v>47</v>
      </c>
      <c r="R254" s="17" t="s">
        <v>1032</v>
      </c>
      <c r="S254" s="17" t="s">
        <v>1033</v>
      </c>
      <c r="T254" s="19">
        <v>41456</v>
      </c>
      <c r="U254" s="16"/>
      <c r="V254" s="17" t="s">
        <v>42</v>
      </c>
    </row>
    <row r="255" s="1" customFormat="1" ht="17.1" customHeight="1" spans="1:22">
      <c r="A255" s="14">
        <f t="shared" si="99"/>
        <v>254</v>
      </c>
      <c r="B255" s="141">
        <v>723</v>
      </c>
      <c r="C255" s="141" t="s">
        <v>1026</v>
      </c>
      <c r="D255" s="50" t="s">
        <v>1034</v>
      </c>
      <c r="E255" s="51">
        <v>10749</v>
      </c>
      <c r="F255" s="51" t="s">
        <v>213</v>
      </c>
      <c r="G255" s="51" t="s">
        <v>77</v>
      </c>
      <c r="H255" s="52">
        <v>36161</v>
      </c>
      <c r="I255" s="51" t="s">
        <v>25</v>
      </c>
      <c r="J255" s="51">
        <v>17</v>
      </c>
      <c r="K255" s="51" t="s">
        <v>69</v>
      </c>
      <c r="L255" s="87" t="s">
        <v>1035</v>
      </c>
      <c r="M255" s="51">
        <v>13668132704</v>
      </c>
      <c r="N255" s="52">
        <v>42555</v>
      </c>
      <c r="O255" s="51"/>
      <c r="P255" s="51"/>
      <c r="Q255" s="51" t="s">
        <v>47</v>
      </c>
      <c r="R255" s="51" t="s">
        <v>100</v>
      </c>
      <c r="S255" s="51" t="s">
        <v>215</v>
      </c>
      <c r="T255" s="52">
        <v>42917</v>
      </c>
      <c r="U255" s="51"/>
      <c r="V255" s="25"/>
    </row>
    <row r="256" s="1" customFormat="1" ht="15" customHeight="1" spans="1:22">
      <c r="A256" s="14">
        <f t="shared" si="99"/>
        <v>255</v>
      </c>
      <c r="B256" s="15">
        <v>724</v>
      </c>
      <c r="C256" s="16" t="s">
        <v>1036</v>
      </c>
      <c r="D256" s="16" t="s">
        <v>1037</v>
      </c>
      <c r="E256" s="17">
        <v>9192</v>
      </c>
      <c r="F256" s="18" t="s">
        <v>68</v>
      </c>
      <c r="G256" s="17" t="str">
        <f t="shared" ref="G256:G261" si="124">IF(L256="","",CHOOSE(MOD(IF(LEN(L256)=15,RIGHT(L256,1),IF(LEN(L256)=18,MID(L256,17,1),"")),2)+1,"女","男"))</f>
        <v>女</v>
      </c>
      <c r="H256" s="19">
        <f t="shared" ref="H256:H261" si="125">IF(LEN(L256)=15,DATE("19"&amp;MID(L256,7,2),MID(L256,9,2),MID(L256,11,2)),IF(LEN(L256)=18,DATE(MID(L256,7,4),MID(L256,11,2),MID(L256,13,2)),""))</f>
        <v>35425</v>
      </c>
      <c r="I256" s="17" t="s">
        <v>25</v>
      </c>
      <c r="J256" s="17">
        <f ca="1" t="shared" ref="J256:J258" si="126">YEAR(TODAY())-IF(LEN(L256)=15,"19"&amp;MID(L256,7,2),MID(L256,7,4))</f>
        <v>20</v>
      </c>
      <c r="K256" s="17" t="s">
        <v>69</v>
      </c>
      <c r="L256" s="68" t="s">
        <v>1038</v>
      </c>
      <c r="M256" s="17">
        <v>13008102788</v>
      </c>
      <c r="N256" s="19">
        <v>41768</v>
      </c>
      <c r="O256" s="68" t="s">
        <v>1039</v>
      </c>
      <c r="P256" s="70">
        <f ca="1" t="shared" ref="P256:P258" si="127">(NOW()-O256)/365</f>
        <v>1.4259109906139</v>
      </c>
      <c r="Q256" s="17" t="s">
        <v>47</v>
      </c>
      <c r="R256" s="17" t="s">
        <v>100</v>
      </c>
      <c r="S256" s="17" t="s">
        <v>160</v>
      </c>
      <c r="T256" s="19">
        <v>42186</v>
      </c>
      <c r="U256" s="16"/>
      <c r="V256" s="17"/>
    </row>
    <row r="257" s="8" customFormat="1" ht="15" customHeight="1" spans="1:22">
      <c r="A257" s="14">
        <f t="shared" si="99"/>
        <v>256</v>
      </c>
      <c r="B257" s="15">
        <v>724</v>
      </c>
      <c r="C257" s="16" t="s">
        <v>1036</v>
      </c>
      <c r="D257" s="16" t="s">
        <v>1040</v>
      </c>
      <c r="E257" s="125">
        <v>9822</v>
      </c>
      <c r="F257" s="17" t="s">
        <v>76</v>
      </c>
      <c r="G257" s="17" t="s">
        <v>77</v>
      </c>
      <c r="H257" s="126">
        <v>35314</v>
      </c>
      <c r="I257" s="17" t="s">
        <v>25</v>
      </c>
      <c r="J257" s="14">
        <f ca="1" t="shared" si="126"/>
        <v>20</v>
      </c>
      <c r="K257" s="17" t="s">
        <v>69</v>
      </c>
      <c r="L257" s="132" t="s">
        <v>1041</v>
      </c>
      <c r="M257" s="125">
        <v>13086647972</v>
      </c>
      <c r="N257" s="132"/>
      <c r="O257" s="132" t="s">
        <v>1042</v>
      </c>
      <c r="P257" s="70">
        <f ca="1" t="shared" si="127"/>
        <v>1.60125345636732</v>
      </c>
      <c r="Q257" s="17" t="s">
        <v>47</v>
      </c>
      <c r="R257" s="17" t="s">
        <v>100</v>
      </c>
      <c r="S257" s="17" t="s">
        <v>1043</v>
      </c>
      <c r="T257" s="134">
        <v>42185</v>
      </c>
      <c r="U257" s="107"/>
      <c r="V257" s="125"/>
    </row>
    <row r="258" s="6" customFormat="1" ht="15" customHeight="1" spans="1:22">
      <c r="A258" s="14">
        <f t="shared" si="99"/>
        <v>257</v>
      </c>
      <c r="B258" s="15">
        <v>724</v>
      </c>
      <c r="C258" s="16" t="s">
        <v>1036</v>
      </c>
      <c r="D258" s="54" t="s">
        <v>1044</v>
      </c>
      <c r="E258" s="17">
        <v>4190</v>
      </c>
      <c r="F258" s="17" t="s">
        <v>76</v>
      </c>
      <c r="G258" s="18" t="str">
        <f t="shared" si="124"/>
        <v>女</v>
      </c>
      <c r="H258" s="19">
        <f t="shared" si="125"/>
        <v>32760</v>
      </c>
      <c r="I258" s="41" t="s">
        <v>25</v>
      </c>
      <c r="J258" s="17">
        <f ca="1" t="shared" si="126"/>
        <v>27</v>
      </c>
      <c r="K258" s="41" t="s">
        <v>69</v>
      </c>
      <c r="L258" s="159" t="s">
        <v>1045</v>
      </c>
      <c r="M258" s="41">
        <v>15208491059</v>
      </c>
      <c r="N258" s="19">
        <v>40190</v>
      </c>
      <c r="O258" s="19">
        <v>41558</v>
      </c>
      <c r="P258" s="70">
        <f ca="1" t="shared" si="127"/>
        <v>3.11632194951801</v>
      </c>
      <c r="Q258" s="41" t="s">
        <v>47</v>
      </c>
      <c r="R258" s="41" t="s">
        <v>34</v>
      </c>
      <c r="S258" s="41" t="s">
        <v>73</v>
      </c>
      <c r="T258" s="19">
        <v>40360</v>
      </c>
      <c r="U258" s="16"/>
      <c r="V258" s="17" t="s">
        <v>74</v>
      </c>
    </row>
    <row r="259" s="1" customFormat="1" ht="17.1" customHeight="1" spans="1:22">
      <c r="A259" s="14">
        <f t="shared" si="99"/>
        <v>258</v>
      </c>
      <c r="B259" s="15">
        <v>724</v>
      </c>
      <c r="C259" s="16" t="s">
        <v>1036</v>
      </c>
      <c r="D259" s="50" t="s">
        <v>1046</v>
      </c>
      <c r="E259" s="51">
        <v>10758</v>
      </c>
      <c r="F259" s="51" t="s">
        <v>213</v>
      </c>
      <c r="G259" s="51" t="s">
        <v>140</v>
      </c>
      <c r="H259" s="52">
        <v>36143</v>
      </c>
      <c r="I259" s="51" t="s">
        <v>25</v>
      </c>
      <c r="J259" s="51">
        <v>17</v>
      </c>
      <c r="K259" s="51" t="s">
        <v>69</v>
      </c>
      <c r="L259" s="87" t="s">
        <v>1047</v>
      </c>
      <c r="M259" s="51">
        <v>18328472857</v>
      </c>
      <c r="N259" s="52">
        <v>42555</v>
      </c>
      <c r="O259" s="51"/>
      <c r="P259" s="51"/>
      <c r="Q259" s="51" t="s">
        <v>47</v>
      </c>
      <c r="R259" s="51" t="s">
        <v>100</v>
      </c>
      <c r="S259" s="51" t="s">
        <v>215</v>
      </c>
      <c r="T259" s="52">
        <v>42917</v>
      </c>
      <c r="U259" s="51"/>
      <c r="V259" s="25"/>
    </row>
    <row r="260" s="1" customFormat="1" ht="15" customHeight="1" spans="1:22">
      <c r="A260" s="14">
        <f t="shared" ref="A260:A302" si="128">A259+1</f>
        <v>259</v>
      </c>
      <c r="B260" s="15">
        <v>726</v>
      </c>
      <c r="C260" s="23" t="s">
        <v>1048</v>
      </c>
      <c r="D260" s="20" t="s">
        <v>1049</v>
      </c>
      <c r="E260" s="17">
        <v>4117</v>
      </c>
      <c r="F260" s="21" t="s">
        <v>68</v>
      </c>
      <c r="G260" s="21" t="str">
        <f t="shared" si="124"/>
        <v>女</v>
      </c>
      <c r="H260" s="22">
        <f t="shared" si="125"/>
        <v>30056</v>
      </c>
      <c r="I260" s="14" t="s">
        <v>25</v>
      </c>
      <c r="J260" s="14">
        <f ca="1" t="shared" ref="J260:J272" si="129">YEAR(TODAY())-IF(LEN(L260)=15,"19"&amp;MID(L260,7,2),MID(L260,7,4))</f>
        <v>34</v>
      </c>
      <c r="K260" s="14" t="s">
        <v>26</v>
      </c>
      <c r="L260" s="156" t="s">
        <v>1050</v>
      </c>
      <c r="M260" s="72">
        <v>13880850420</v>
      </c>
      <c r="N260" s="22">
        <v>37438</v>
      </c>
      <c r="O260" s="22">
        <v>38930</v>
      </c>
      <c r="P260" s="70">
        <f ca="1" t="shared" ref="P260:P272" si="130">(NOW()-O260)/365</f>
        <v>10.316321949518</v>
      </c>
      <c r="Q260" s="21" t="s">
        <v>28</v>
      </c>
      <c r="R260" s="21" t="s">
        <v>79</v>
      </c>
      <c r="S260" s="21" t="s">
        <v>469</v>
      </c>
      <c r="T260" s="22">
        <v>37439</v>
      </c>
      <c r="U260" s="96" t="s">
        <v>131</v>
      </c>
      <c r="V260" s="17" t="s">
        <v>42</v>
      </c>
    </row>
    <row r="261" s="1" customFormat="1" ht="15" customHeight="1" spans="1:22">
      <c r="A261" s="14">
        <f t="shared" si="128"/>
        <v>260</v>
      </c>
      <c r="B261" s="15">
        <v>726</v>
      </c>
      <c r="C261" s="16" t="s">
        <v>1048</v>
      </c>
      <c r="D261" s="16" t="s">
        <v>1051</v>
      </c>
      <c r="E261" s="14">
        <v>6607</v>
      </c>
      <c r="F261" s="17" t="s">
        <v>76</v>
      </c>
      <c r="G261" s="17" t="str">
        <f t="shared" si="124"/>
        <v>女</v>
      </c>
      <c r="H261" s="22">
        <f t="shared" si="125"/>
        <v>29263</v>
      </c>
      <c r="I261" s="14" t="s">
        <v>25</v>
      </c>
      <c r="J261" s="14">
        <f ca="1" t="shared" si="129"/>
        <v>36</v>
      </c>
      <c r="K261" s="17" t="s">
        <v>26</v>
      </c>
      <c r="L261" s="68" t="s">
        <v>1052</v>
      </c>
      <c r="M261" s="17" t="s">
        <v>1053</v>
      </c>
      <c r="N261" s="68"/>
      <c r="O261" s="68" t="s">
        <v>248</v>
      </c>
      <c r="P261" s="70">
        <f ca="1" t="shared" si="130"/>
        <v>5.16563701801116</v>
      </c>
      <c r="Q261" s="17" t="s">
        <v>28</v>
      </c>
      <c r="R261" s="17" t="s">
        <v>1054</v>
      </c>
      <c r="S261" s="17" t="s">
        <v>300</v>
      </c>
      <c r="T261" s="19">
        <v>37131</v>
      </c>
      <c r="U261" s="16"/>
      <c r="V261" s="17"/>
    </row>
    <row r="262" s="1" customFormat="1" ht="15" customHeight="1" spans="1:22">
      <c r="A262" s="14">
        <f t="shared" si="128"/>
        <v>261</v>
      </c>
      <c r="B262" s="16">
        <v>726</v>
      </c>
      <c r="C262" s="16" t="s">
        <v>1048</v>
      </c>
      <c r="D262" s="24" t="s">
        <v>1055</v>
      </c>
      <c r="E262" s="37">
        <v>10177</v>
      </c>
      <c r="F262" s="25" t="s">
        <v>76</v>
      </c>
      <c r="G262" s="103" t="s">
        <v>77</v>
      </c>
      <c r="H262" s="38">
        <v>32685</v>
      </c>
      <c r="I262" s="25" t="s">
        <v>25</v>
      </c>
      <c r="J262" s="37">
        <v>26</v>
      </c>
      <c r="K262" s="25" t="s">
        <v>26</v>
      </c>
      <c r="L262" s="76" t="s">
        <v>1056</v>
      </c>
      <c r="M262" s="37">
        <v>18502889597</v>
      </c>
      <c r="N262" s="76"/>
      <c r="O262" s="76" t="s">
        <v>1057</v>
      </c>
      <c r="P262" s="70">
        <f ca="1" t="shared" si="130"/>
        <v>1.2259109906139</v>
      </c>
      <c r="Q262" s="25" t="s">
        <v>47</v>
      </c>
      <c r="R262" s="25" t="s">
        <v>802</v>
      </c>
      <c r="S262" s="25" t="s">
        <v>1058</v>
      </c>
      <c r="T262" s="91">
        <v>39273</v>
      </c>
      <c r="U262" s="118"/>
      <c r="V262" s="25" t="s">
        <v>42</v>
      </c>
    </row>
    <row r="263" s="1" customFormat="1" ht="15" customHeight="1" spans="1:22">
      <c r="A263" s="14">
        <f t="shared" si="128"/>
        <v>262</v>
      </c>
      <c r="B263" s="16">
        <v>726</v>
      </c>
      <c r="C263" s="16" t="s">
        <v>1048</v>
      </c>
      <c r="D263" s="47" t="s">
        <v>1059</v>
      </c>
      <c r="E263" s="25">
        <v>10468</v>
      </c>
      <c r="F263" s="85" t="s">
        <v>76</v>
      </c>
      <c r="G263" s="48" t="s">
        <v>77</v>
      </c>
      <c r="H263" s="49">
        <v>33866</v>
      </c>
      <c r="I263" s="83" t="s">
        <v>25</v>
      </c>
      <c r="J263" s="84">
        <v>23</v>
      </c>
      <c r="K263" s="85" t="s">
        <v>69</v>
      </c>
      <c r="L263" s="73" t="s">
        <v>1060</v>
      </c>
      <c r="M263" s="84">
        <v>18781386438</v>
      </c>
      <c r="N263" s="26">
        <v>42388</v>
      </c>
      <c r="O263" s="26">
        <v>42552</v>
      </c>
      <c r="P263" s="86">
        <f ca="1" t="shared" si="130"/>
        <v>0.393034278285133</v>
      </c>
      <c r="Q263" s="84" t="s">
        <v>47</v>
      </c>
      <c r="R263" s="84" t="s">
        <v>206</v>
      </c>
      <c r="S263" s="84" t="s">
        <v>211</v>
      </c>
      <c r="T263" s="95">
        <v>42552</v>
      </c>
      <c r="U263" s="25"/>
      <c r="V263" s="25"/>
    </row>
    <row r="264" s="2" customFormat="1" ht="15" customHeight="1" spans="1:22">
      <c r="A264" s="14">
        <f t="shared" si="128"/>
        <v>263</v>
      </c>
      <c r="B264" s="15">
        <v>727</v>
      </c>
      <c r="C264" s="23" t="s">
        <v>1061</v>
      </c>
      <c r="D264" s="16" t="s">
        <v>1062</v>
      </c>
      <c r="E264" s="14">
        <v>6456</v>
      </c>
      <c r="F264" s="17" t="s">
        <v>92</v>
      </c>
      <c r="G264" s="17" t="str">
        <f t="shared" ref="G264:G270" si="131">IF(L264="","",CHOOSE(MOD(IF(LEN(L264)=15,RIGHT(L264,1),IF(LEN(L264)=18,MID(L264,17,1),"")),2)+1,"女","男"))</f>
        <v>女</v>
      </c>
      <c r="H264" s="22">
        <f t="shared" ref="H264:H272" si="132">IF(LEN(L264)=15,DATE("19"&amp;MID(L264,7,2),MID(L264,9,2),MID(L264,11,2)),IF(LEN(L264)=18,DATE(MID(L264,7,4),MID(L264,11,2),MID(L264,13,2)),""))</f>
        <v>28452</v>
      </c>
      <c r="I264" s="14" t="s">
        <v>25</v>
      </c>
      <c r="J264" s="14">
        <f ca="1" t="shared" si="129"/>
        <v>39</v>
      </c>
      <c r="K264" s="17" t="s">
        <v>26</v>
      </c>
      <c r="L264" s="68" t="s">
        <v>1063</v>
      </c>
      <c r="M264" s="17" t="s">
        <v>1064</v>
      </c>
      <c r="N264" s="68"/>
      <c r="O264" s="68" t="s">
        <v>1065</v>
      </c>
      <c r="P264" s="70">
        <f ca="1" t="shared" si="130"/>
        <v>5.29714386732623</v>
      </c>
      <c r="Q264" s="17" t="s">
        <v>28</v>
      </c>
      <c r="R264" s="17" t="s">
        <v>48</v>
      </c>
      <c r="S264" s="17" t="s">
        <v>1066</v>
      </c>
      <c r="T264" s="68" t="s">
        <v>1067</v>
      </c>
      <c r="U264" s="16"/>
      <c r="V264" s="17"/>
    </row>
    <row r="265" s="2" customFormat="1" ht="15" customHeight="1" spans="1:22">
      <c r="A265" s="14">
        <f t="shared" si="128"/>
        <v>264</v>
      </c>
      <c r="B265" s="15">
        <v>727</v>
      </c>
      <c r="C265" s="16" t="s">
        <v>1061</v>
      </c>
      <c r="D265" s="16" t="s">
        <v>1068</v>
      </c>
      <c r="E265" s="17">
        <v>8060</v>
      </c>
      <c r="F265" s="34" t="s">
        <v>76</v>
      </c>
      <c r="G265" s="17" t="str">
        <f t="shared" si="131"/>
        <v>女</v>
      </c>
      <c r="H265" s="22">
        <f t="shared" si="132"/>
        <v>31429</v>
      </c>
      <c r="I265" s="14" t="s">
        <v>25</v>
      </c>
      <c r="J265" s="14">
        <f ca="1" t="shared" si="129"/>
        <v>30</v>
      </c>
      <c r="K265" s="17" t="s">
        <v>26</v>
      </c>
      <c r="L265" s="68" t="s">
        <v>1069</v>
      </c>
      <c r="M265" s="17">
        <v>13458522623</v>
      </c>
      <c r="N265" s="68"/>
      <c r="O265" s="68" t="s">
        <v>1070</v>
      </c>
      <c r="P265" s="70">
        <f ca="1" t="shared" si="130"/>
        <v>3.70810277143582</v>
      </c>
      <c r="Q265" s="17" t="s">
        <v>28</v>
      </c>
      <c r="R265" s="17" t="s">
        <v>83</v>
      </c>
      <c r="S265" s="17" t="s">
        <v>41</v>
      </c>
      <c r="T265" s="19">
        <v>40188</v>
      </c>
      <c r="U265" s="20"/>
      <c r="V265" s="17"/>
    </row>
    <row r="266" s="2" customFormat="1" ht="15" customHeight="1" spans="1:22">
      <c r="A266" s="14">
        <f t="shared" si="128"/>
        <v>265</v>
      </c>
      <c r="B266" s="15">
        <v>727</v>
      </c>
      <c r="C266" s="16" t="s">
        <v>1061</v>
      </c>
      <c r="D266" s="16" t="s">
        <v>1071</v>
      </c>
      <c r="E266" s="17">
        <v>9019</v>
      </c>
      <c r="F266" s="34" t="s">
        <v>76</v>
      </c>
      <c r="G266" s="17" t="str">
        <f t="shared" si="131"/>
        <v>女</v>
      </c>
      <c r="H266" s="22">
        <f t="shared" si="132"/>
        <v>32363</v>
      </c>
      <c r="I266" s="14" t="s">
        <v>25</v>
      </c>
      <c r="J266" s="14">
        <f ca="1" t="shared" si="129"/>
        <v>28</v>
      </c>
      <c r="K266" s="17" t="s">
        <v>69</v>
      </c>
      <c r="L266" s="68" t="s">
        <v>1072</v>
      </c>
      <c r="M266" s="17">
        <v>13982163960</v>
      </c>
      <c r="N266" s="68"/>
      <c r="O266" s="68" t="s">
        <v>1073</v>
      </c>
      <c r="P266" s="70">
        <f ca="1" t="shared" si="130"/>
        <v>2.67248633307965</v>
      </c>
      <c r="Q266" s="17" t="s">
        <v>47</v>
      </c>
      <c r="R266" s="17" t="s">
        <v>1074</v>
      </c>
      <c r="S266" s="17" t="s">
        <v>440</v>
      </c>
      <c r="T266" s="19">
        <v>40360</v>
      </c>
      <c r="U266" s="20"/>
      <c r="V266" s="17"/>
    </row>
    <row r="267" s="6" customFormat="1" ht="15" customHeight="1" spans="1:22">
      <c r="A267" s="14">
        <f t="shared" si="128"/>
        <v>266</v>
      </c>
      <c r="B267" s="15">
        <v>730</v>
      </c>
      <c r="C267" s="23" t="s">
        <v>1075</v>
      </c>
      <c r="D267" s="149" t="s">
        <v>1076</v>
      </c>
      <c r="E267" s="17">
        <v>4325</v>
      </c>
      <c r="F267" s="34" t="s">
        <v>68</v>
      </c>
      <c r="G267" s="17" t="str">
        <f t="shared" si="131"/>
        <v>女</v>
      </c>
      <c r="H267" s="22">
        <f t="shared" si="132"/>
        <v>31607</v>
      </c>
      <c r="I267" s="14" t="s">
        <v>25</v>
      </c>
      <c r="J267" s="14">
        <f ca="1" t="shared" si="129"/>
        <v>30</v>
      </c>
      <c r="K267" s="113" t="s">
        <v>26</v>
      </c>
      <c r="L267" s="152" t="s">
        <v>1077</v>
      </c>
      <c r="M267" s="153" t="s">
        <v>1078</v>
      </c>
      <c r="N267" s="68"/>
      <c r="O267" s="22" t="s">
        <v>1079</v>
      </c>
      <c r="P267" s="70">
        <f ca="1" t="shared" si="130"/>
        <v>4.60125345636733</v>
      </c>
      <c r="Q267" s="154" t="s">
        <v>115</v>
      </c>
      <c r="R267" s="154"/>
      <c r="S267" s="154" t="s">
        <v>1080</v>
      </c>
      <c r="T267" s="155" t="s">
        <v>1081</v>
      </c>
      <c r="U267" s="20"/>
      <c r="V267" s="17"/>
    </row>
    <row r="268" s="1" customFormat="1" ht="15" customHeight="1" spans="1:22">
      <c r="A268" s="14">
        <f t="shared" si="128"/>
        <v>267</v>
      </c>
      <c r="B268" s="15">
        <v>730</v>
      </c>
      <c r="C268" s="16" t="s">
        <v>1075</v>
      </c>
      <c r="D268" s="20" t="s">
        <v>1082</v>
      </c>
      <c r="E268" s="14">
        <v>6810</v>
      </c>
      <c r="F268" s="14" t="s">
        <v>76</v>
      </c>
      <c r="G268" s="14" t="str">
        <f t="shared" si="131"/>
        <v>女</v>
      </c>
      <c r="H268" s="22">
        <f t="shared" si="132"/>
        <v>29628</v>
      </c>
      <c r="I268" s="14" t="s">
        <v>25</v>
      </c>
      <c r="J268" s="14">
        <f ca="1" t="shared" si="129"/>
        <v>35</v>
      </c>
      <c r="K268" s="14" t="s">
        <v>26</v>
      </c>
      <c r="L268" s="71" t="s">
        <v>1083</v>
      </c>
      <c r="M268" s="71" t="s">
        <v>1084</v>
      </c>
      <c r="N268" s="71"/>
      <c r="O268" s="71" t="s">
        <v>1085</v>
      </c>
      <c r="P268" s="70">
        <f ca="1" t="shared" si="130"/>
        <v>4.99851373033993</v>
      </c>
      <c r="Q268" s="14" t="s">
        <v>115</v>
      </c>
      <c r="R268" s="14"/>
      <c r="S268" s="14" t="s">
        <v>1086</v>
      </c>
      <c r="T268" s="22">
        <v>36717</v>
      </c>
      <c r="U268" s="20"/>
      <c r="V268" s="17"/>
    </row>
    <row r="269" s="1" customFormat="1" ht="15" customHeight="1" spans="1:22">
      <c r="A269" s="14">
        <f t="shared" si="128"/>
        <v>268</v>
      </c>
      <c r="B269" s="15">
        <v>730</v>
      </c>
      <c r="C269" s="16" t="s">
        <v>1075</v>
      </c>
      <c r="D269" s="20" t="s">
        <v>1087</v>
      </c>
      <c r="E269" s="14">
        <v>8038</v>
      </c>
      <c r="F269" s="14" t="s">
        <v>76</v>
      </c>
      <c r="G269" s="14" t="str">
        <f t="shared" si="131"/>
        <v>女</v>
      </c>
      <c r="H269" s="22">
        <f t="shared" si="132"/>
        <v>32048</v>
      </c>
      <c r="I269" s="14" t="s">
        <v>25</v>
      </c>
      <c r="J269" s="14">
        <f ca="1" t="shared" si="129"/>
        <v>29</v>
      </c>
      <c r="K269" s="14" t="s">
        <v>26</v>
      </c>
      <c r="L269" s="71" t="s">
        <v>1088</v>
      </c>
      <c r="M269" s="45">
        <v>13980862061</v>
      </c>
      <c r="N269" s="22"/>
      <c r="O269" s="22">
        <v>41334</v>
      </c>
      <c r="P269" s="70">
        <f ca="1" t="shared" si="130"/>
        <v>3.730020579655</v>
      </c>
      <c r="Q269" s="14" t="s">
        <v>47</v>
      </c>
      <c r="R269" s="14" t="s">
        <v>48</v>
      </c>
      <c r="S269" s="14" t="s">
        <v>1089</v>
      </c>
      <c r="T269" s="22">
        <v>38898</v>
      </c>
      <c r="U269" s="20"/>
      <c r="V269" s="17"/>
    </row>
    <row r="270" s="7" customFormat="1" ht="15" customHeight="1" spans="1:22">
      <c r="A270" s="14">
        <f t="shared" si="128"/>
        <v>269</v>
      </c>
      <c r="B270" s="15">
        <v>730</v>
      </c>
      <c r="C270" s="16" t="s">
        <v>1075</v>
      </c>
      <c r="D270" s="20" t="s">
        <v>1090</v>
      </c>
      <c r="E270" s="14">
        <v>8338</v>
      </c>
      <c r="F270" s="14" t="s">
        <v>76</v>
      </c>
      <c r="G270" s="14" t="str">
        <f t="shared" si="131"/>
        <v>女</v>
      </c>
      <c r="H270" s="22">
        <f t="shared" si="132"/>
        <v>30949</v>
      </c>
      <c r="I270" s="14" t="s">
        <v>25</v>
      </c>
      <c r="J270" s="14">
        <f ca="1" t="shared" si="129"/>
        <v>32</v>
      </c>
      <c r="K270" s="14" t="s">
        <v>26</v>
      </c>
      <c r="L270" s="71" t="s">
        <v>1091</v>
      </c>
      <c r="M270" s="45">
        <v>18782113301</v>
      </c>
      <c r="N270" s="22"/>
      <c r="O270" s="22" t="s">
        <v>1092</v>
      </c>
      <c r="P270" s="70">
        <f ca="1" t="shared" si="130"/>
        <v>3.5272808536276</v>
      </c>
      <c r="Q270" s="14" t="s">
        <v>28</v>
      </c>
      <c r="R270" s="14" t="s">
        <v>1074</v>
      </c>
      <c r="S270" s="14" t="s">
        <v>1093</v>
      </c>
      <c r="T270" s="22">
        <v>41408</v>
      </c>
      <c r="U270" s="20" t="s">
        <v>131</v>
      </c>
      <c r="V270" s="17"/>
    </row>
    <row r="271" s="2" customFormat="1" ht="15" customHeight="1" spans="1:22">
      <c r="A271" s="14">
        <f t="shared" si="128"/>
        <v>270</v>
      </c>
      <c r="B271" s="15">
        <v>732</v>
      </c>
      <c r="C271" s="23" t="s">
        <v>1094</v>
      </c>
      <c r="D271" s="16" t="s">
        <v>731</v>
      </c>
      <c r="E271" s="17">
        <v>7403</v>
      </c>
      <c r="F271" s="17" t="s">
        <v>92</v>
      </c>
      <c r="G271" s="33" t="s">
        <v>77</v>
      </c>
      <c r="H271" s="22">
        <f t="shared" si="132"/>
        <v>32691</v>
      </c>
      <c r="I271" s="14" t="s">
        <v>25</v>
      </c>
      <c r="J271" s="14">
        <f ca="1" t="shared" si="129"/>
        <v>27</v>
      </c>
      <c r="K271" s="17" t="s">
        <v>26</v>
      </c>
      <c r="L271" s="68" t="s">
        <v>1095</v>
      </c>
      <c r="M271" s="17">
        <v>15008205624</v>
      </c>
      <c r="N271" s="68"/>
      <c r="O271" s="68" t="s">
        <v>920</v>
      </c>
      <c r="P271" s="70">
        <f ca="1" t="shared" si="130"/>
        <v>4.49440414129883</v>
      </c>
      <c r="Q271" s="17" t="s">
        <v>47</v>
      </c>
      <c r="R271" s="17" t="s">
        <v>1096</v>
      </c>
      <c r="S271" s="17" t="s">
        <v>1097</v>
      </c>
      <c r="T271" s="19">
        <v>39629</v>
      </c>
      <c r="U271" s="20"/>
      <c r="V271" s="17"/>
    </row>
    <row r="272" s="1" customFormat="1" ht="15" customHeight="1" spans="1:22">
      <c r="A272" s="14">
        <f t="shared" si="128"/>
        <v>271</v>
      </c>
      <c r="B272" s="15">
        <v>732</v>
      </c>
      <c r="C272" s="16" t="s">
        <v>1094</v>
      </c>
      <c r="D272" s="16" t="s">
        <v>1098</v>
      </c>
      <c r="E272" s="17">
        <v>9138</v>
      </c>
      <c r="F272" s="18" t="s">
        <v>76</v>
      </c>
      <c r="G272" s="18" t="str">
        <f t="shared" ref="G272:G277" si="133">IF(L272="","",CHOOSE(MOD(IF(LEN(L272)=15,RIGHT(L272,1),IF(LEN(L272)=18,MID(L272,17,1),"")),2)+1,"女","男"))</f>
        <v>女</v>
      </c>
      <c r="H272" s="19">
        <f t="shared" si="132"/>
        <v>34943</v>
      </c>
      <c r="I272" s="17" t="s">
        <v>25</v>
      </c>
      <c r="J272" s="14">
        <f ca="1" t="shared" si="129"/>
        <v>21</v>
      </c>
      <c r="K272" s="17" t="s">
        <v>69</v>
      </c>
      <c r="L272" s="68" t="s">
        <v>1099</v>
      </c>
      <c r="M272" s="69" t="s">
        <v>1100</v>
      </c>
      <c r="N272" s="19">
        <v>41751</v>
      </c>
      <c r="O272" s="19">
        <v>41821</v>
      </c>
      <c r="P272" s="70">
        <f ca="1" t="shared" si="130"/>
        <v>2.39577400431253</v>
      </c>
      <c r="Q272" s="18" t="s">
        <v>47</v>
      </c>
      <c r="R272" s="18" t="s">
        <v>206</v>
      </c>
      <c r="S272" s="18" t="s">
        <v>73</v>
      </c>
      <c r="T272" s="19">
        <v>41821</v>
      </c>
      <c r="U272" s="16"/>
      <c r="V272" s="17"/>
    </row>
    <row r="273" s="5" customFormat="1" ht="17.1" customHeight="1" spans="1:245">
      <c r="A273" s="14">
        <f t="shared" si="128"/>
        <v>272</v>
      </c>
      <c r="B273" s="15">
        <v>733</v>
      </c>
      <c r="C273" s="59" t="s">
        <v>1101</v>
      </c>
      <c r="D273" s="62" t="s">
        <v>1102</v>
      </c>
      <c r="E273" s="63">
        <v>10823</v>
      </c>
      <c r="F273" s="30" t="s">
        <v>68</v>
      </c>
      <c r="G273" s="31" t="s">
        <v>77</v>
      </c>
      <c r="H273" s="64">
        <v>29963</v>
      </c>
      <c r="I273" s="30" t="s">
        <v>25</v>
      </c>
      <c r="J273" s="63">
        <v>34</v>
      </c>
      <c r="K273" s="30" t="s">
        <v>26</v>
      </c>
      <c r="L273" s="89" t="s">
        <v>1103</v>
      </c>
      <c r="M273" s="63">
        <v>13882122300</v>
      </c>
      <c r="N273" s="56"/>
      <c r="O273" s="89" t="s">
        <v>1104</v>
      </c>
      <c r="P273" s="56"/>
      <c r="Q273" s="30" t="s">
        <v>47</v>
      </c>
      <c r="R273" s="30" t="s">
        <v>206</v>
      </c>
      <c r="S273" s="30" t="s">
        <v>883</v>
      </c>
      <c r="T273" s="97">
        <v>37062</v>
      </c>
      <c r="U273" s="16" t="s">
        <v>89</v>
      </c>
      <c r="V273" s="56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  <c r="AX273" s="98"/>
      <c r="AY273" s="98"/>
      <c r="AZ273" s="98"/>
      <c r="BA273" s="98"/>
      <c r="BB273" s="98"/>
      <c r="BC273" s="98"/>
      <c r="BD273" s="98"/>
      <c r="BE273" s="98"/>
      <c r="BF273" s="98"/>
      <c r="BG273" s="98"/>
      <c r="BH273" s="98"/>
      <c r="BI273" s="98"/>
      <c r="BJ273" s="98"/>
      <c r="BK273" s="98"/>
      <c r="BL273" s="98"/>
      <c r="BM273" s="98"/>
      <c r="BN273" s="98"/>
      <c r="BO273" s="98"/>
      <c r="BP273" s="98"/>
      <c r="BQ273" s="98"/>
      <c r="BR273" s="98"/>
      <c r="BS273" s="98"/>
      <c r="BT273" s="98"/>
      <c r="BU273" s="98"/>
      <c r="BV273" s="98"/>
      <c r="BW273" s="98"/>
      <c r="BX273" s="98"/>
      <c r="BY273" s="98"/>
      <c r="BZ273" s="98"/>
      <c r="CA273" s="98"/>
      <c r="CB273" s="98"/>
      <c r="CC273" s="98"/>
      <c r="CD273" s="98"/>
      <c r="CE273" s="98"/>
      <c r="CF273" s="98"/>
      <c r="CG273" s="98"/>
      <c r="CH273" s="98"/>
      <c r="CI273" s="98"/>
      <c r="CJ273" s="98"/>
      <c r="CK273" s="98"/>
      <c r="CL273" s="98"/>
      <c r="CM273" s="98"/>
      <c r="CN273" s="98"/>
      <c r="CO273" s="98"/>
      <c r="CP273" s="98"/>
      <c r="CQ273" s="98"/>
      <c r="CR273" s="98"/>
      <c r="CS273" s="98"/>
      <c r="CT273" s="98"/>
      <c r="CU273" s="98"/>
      <c r="CV273" s="98"/>
      <c r="CW273" s="98"/>
      <c r="CX273" s="98"/>
      <c r="CY273" s="98"/>
      <c r="CZ273" s="98"/>
      <c r="DA273" s="98"/>
      <c r="DB273" s="98"/>
      <c r="DC273" s="98"/>
      <c r="DD273" s="98"/>
      <c r="DE273" s="98"/>
      <c r="DF273" s="98"/>
      <c r="DG273" s="98"/>
      <c r="DH273" s="98"/>
      <c r="DI273" s="98"/>
      <c r="DJ273" s="98"/>
      <c r="DK273" s="98"/>
      <c r="DL273" s="98"/>
      <c r="DM273" s="98"/>
      <c r="DN273" s="98"/>
      <c r="DO273" s="98"/>
      <c r="DP273" s="98"/>
      <c r="DQ273" s="98"/>
      <c r="DR273" s="98"/>
      <c r="DS273" s="98"/>
      <c r="DT273" s="98"/>
      <c r="DU273" s="98"/>
      <c r="DV273" s="98"/>
      <c r="DW273" s="98"/>
      <c r="DX273" s="98"/>
      <c r="DY273" s="98"/>
      <c r="DZ273" s="98"/>
      <c r="EA273" s="98"/>
      <c r="EB273" s="98"/>
      <c r="EC273" s="98"/>
      <c r="ED273" s="98"/>
      <c r="EE273" s="98"/>
      <c r="EF273" s="98"/>
      <c r="EG273" s="98"/>
      <c r="EH273" s="98"/>
      <c r="EI273" s="98"/>
      <c r="EJ273" s="98"/>
      <c r="EK273" s="98"/>
      <c r="EL273" s="98"/>
      <c r="EM273" s="98"/>
      <c r="EN273" s="98"/>
      <c r="EO273" s="98"/>
      <c r="EP273" s="98"/>
      <c r="EQ273" s="98"/>
      <c r="ER273" s="98"/>
      <c r="ES273" s="98"/>
      <c r="ET273" s="98"/>
      <c r="EU273" s="98"/>
      <c r="EV273" s="98"/>
      <c r="EW273" s="98"/>
      <c r="EX273" s="98"/>
      <c r="EY273" s="98"/>
      <c r="EZ273" s="98"/>
      <c r="FA273" s="98"/>
      <c r="FB273" s="98"/>
      <c r="FC273" s="98"/>
      <c r="FD273" s="98"/>
      <c r="FE273" s="98"/>
      <c r="FF273" s="98"/>
      <c r="FG273" s="98"/>
      <c r="FH273" s="98"/>
      <c r="FI273" s="98"/>
      <c r="FJ273" s="98"/>
      <c r="FK273" s="98"/>
      <c r="FL273" s="98"/>
      <c r="FM273" s="98"/>
      <c r="FN273" s="98"/>
      <c r="FO273" s="98"/>
      <c r="FP273" s="98"/>
      <c r="FQ273" s="98"/>
      <c r="FR273" s="98"/>
      <c r="FS273" s="98"/>
      <c r="FT273" s="98"/>
      <c r="FU273" s="98"/>
      <c r="FV273" s="98"/>
      <c r="FW273" s="98"/>
      <c r="FX273" s="98"/>
      <c r="FY273" s="98"/>
      <c r="FZ273" s="98"/>
      <c r="GA273" s="98"/>
      <c r="GB273" s="98"/>
      <c r="GC273" s="98"/>
      <c r="GD273" s="98"/>
      <c r="GE273" s="98"/>
      <c r="GF273" s="98"/>
      <c r="GG273" s="98"/>
      <c r="GH273" s="6"/>
      <c r="GI273" s="6"/>
      <c r="GJ273" s="6"/>
      <c r="GK273" s="6"/>
      <c r="GL273" s="6"/>
      <c r="GM273" s="6"/>
      <c r="GN273" s="6"/>
      <c r="GO273" s="6"/>
      <c r="GP273" s="6"/>
      <c r="GQ273" s="6"/>
      <c r="GR273" s="6"/>
      <c r="GS273" s="6"/>
      <c r="GT273" s="6"/>
      <c r="GU273" s="6"/>
      <c r="GV273" s="6"/>
      <c r="GW273" s="6"/>
      <c r="GX273" s="6"/>
      <c r="GY273" s="6"/>
      <c r="GZ273" s="6"/>
      <c r="HA273" s="6"/>
      <c r="HB273" s="6"/>
      <c r="HC273" s="6"/>
      <c r="HD273" s="6"/>
      <c r="HE273" s="6"/>
      <c r="HF273" s="6"/>
      <c r="HG273" s="6"/>
      <c r="HH273" s="6"/>
      <c r="HI273" s="6"/>
      <c r="HJ273" s="6"/>
      <c r="HK273" s="6"/>
      <c r="HL273" s="6"/>
      <c r="HM273" s="6"/>
      <c r="HN273" s="6"/>
      <c r="HO273" s="6"/>
      <c r="HP273" s="6"/>
      <c r="HQ273" s="6"/>
      <c r="HR273" s="6"/>
      <c r="HS273" s="6"/>
      <c r="HT273" s="6"/>
      <c r="HU273" s="6"/>
      <c r="HV273" s="6"/>
      <c r="HW273" s="6"/>
      <c r="HX273" s="6"/>
      <c r="HY273" s="6"/>
      <c r="HZ273" s="6"/>
      <c r="IA273" s="6"/>
      <c r="IB273" s="6"/>
      <c r="IC273" s="6"/>
      <c r="ID273" s="6"/>
      <c r="IE273" s="6"/>
      <c r="IF273" s="6"/>
      <c r="IG273" s="6"/>
      <c r="IH273" s="6"/>
      <c r="II273" s="6"/>
      <c r="IJ273" s="6"/>
      <c r="IK273" s="6"/>
    </row>
    <row r="274" s="5" customFormat="1" ht="15" customHeight="1" spans="1:22">
      <c r="A274" s="14">
        <f t="shared" si="128"/>
        <v>273</v>
      </c>
      <c r="B274" s="15">
        <v>733</v>
      </c>
      <c r="C274" s="16" t="s">
        <v>1101</v>
      </c>
      <c r="D274" s="16" t="s">
        <v>1105</v>
      </c>
      <c r="E274" s="14">
        <v>5501</v>
      </c>
      <c r="F274" s="17" t="s">
        <v>92</v>
      </c>
      <c r="G274" s="21" t="str">
        <f t="shared" si="133"/>
        <v>女</v>
      </c>
      <c r="H274" s="22">
        <f>IF(LEN(L274)=15,DATE("19"&amp;MID(L274,7,2),MID(L274,9,2),MID(L274,11,2)),IF(LEN(L274)=18,DATE(MID(L274,7,4),MID(L274,11,2),MID(L274,13,2)),""))</f>
        <v>28695</v>
      </c>
      <c r="I274" s="14" t="s">
        <v>25</v>
      </c>
      <c r="J274" s="14">
        <f ca="1" t="shared" ref="J274:J278" si="134">YEAR(TODAY())-IF(LEN(L274)=15,"19"&amp;MID(L274,7,2),MID(L274,7,4))</f>
        <v>38</v>
      </c>
      <c r="K274" s="17" t="s">
        <v>26</v>
      </c>
      <c r="L274" s="68" t="s">
        <v>1106</v>
      </c>
      <c r="M274" s="17">
        <v>13709010460</v>
      </c>
      <c r="N274" s="68" t="s">
        <v>1107</v>
      </c>
      <c r="O274" s="68" t="s">
        <v>1108</v>
      </c>
      <c r="P274" s="70">
        <f ca="1" t="shared" ref="P274:P278" si="135">(NOW()-O274)/365</f>
        <v>5.87796578513445</v>
      </c>
      <c r="Q274" s="17" t="s">
        <v>28</v>
      </c>
      <c r="R274" s="17" t="s">
        <v>1109</v>
      </c>
      <c r="S274" s="17" t="s">
        <v>263</v>
      </c>
      <c r="T274" s="19">
        <v>37802</v>
      </c>
      <c r="U274" s="16" t="s">
        <v>131</v>
      </c>
      <c r="V274" s="17" t="s">
        <v>42</v>
      </c>
    </row>
    <row r="275" s="1" customFormat="1" ht="17.1" customHeight="1" spans="1:22">
      <c r="A275" s="14">
        <f t="shared" si="128"/>
        <v>274</v>
      </c>
      <c r="B275" s="15">
        <v>733</v>
      </c>
      <c r="C275" s="16" t="s">
        <v>1101</v>
      </c>
      <c r="D275" s="50" t="s">
        <v>1110</v>
      </c>
      <c r="E275" s="51">
        <v>10742</v>
      </c>
      <c r="F275" s="51" t="s">
        <v>213</v>
      </c>
      <c r="G275" s="51" t="s">
        <v>77</v>
      </c>
      <c r="H275" s="52">
        <v>36387</v>
      </c>
      <c r="I275" s="51" t="s">
        <v>25</v>
      </c>
      <c r="J275" s="51">
        <v>16</v>
      </c>
      <c r="K275" s="51" t="s">
        <v>69</v>
      </c>
      <c r="L275" s="87" t="s">
        <v>1111</v>
      </c>
      <c r="M275" s="51">
        <v>18227651637</v>
      </c>
      <c r="N275" s="52">
        <v>42555</v>
      </c>
      <c r="O275" s="51"/>
      <c r="P275" s="51"/>
      <c r="Q275" s="51" t="s">
        <v>47</v>
      </c>
      <c r="R275" s="51" t="s">
        <v>100</v>
      </c>
      <c r="S275" s="51" t="s">
        <v>215</v>
      </c>
      <c r="T275" s="52">
        <v>42917</v>
      </c>
      <c r="U275" s="51"/>
      <c r="V275" s="25"/>
    </row>
    <row r="276" s="5" customFormat="1" ht="15" customHeight="1" spans="1:22">
      <c r="A276" s="14">
        <f t="shared" si="128"/>
        <v>275</v>
      </c>
      <c r="B276" s="107">
        <v>733</v>
      </c>
      <c r="C276" s="55" t="s">
        <v>1112</v>
      </c>
      <c r="D276" s="55" t="s">
        <v>1113</v>
      </c>
      <c r="E276" s="56">
        <v>10858</v>
      </c>
      <c r="F276" s="30" t="s">
        <v>231</v>
      </c>
      <c r="G276" s="55" t="s">
        <v>77</v>
      </c>
      <c r="H276" s="57">
        <v>34262</v>
      </c>
      <c r="I276" s="55" t="s">
        <v>25</v>
      </c>
      <c r="J276" s="56">
        <v>23</v>
      </c>
      <c r="K276" s="55" t="s">
        <v>69</v>
      </c>
      <c r="L276" s="158" t="s">
        <v>1114</v>
      </c>
      <c r="M276" s="56">
        <v>18381160220</v>
      </c>
      <c r="N276" s="56"/>
      <c r="O276" s="57">
        <v>42683</v>
      </c>
      <c r="P276" s="56"/>
      <c r="Q276" s="55" t="s">
        <v>28</v>
      </c>
      <c r="R276" s="55" t="s">
        <v>29</v>
      </c>
      <c r="S276" s="55" t="s">
        <v>30</v>
      </c>
      <c r="T276" s="57">
        <v>42552</v>
      </c>
      <c r="U276" s="16"/>
      <c r="V276" s="56"/>
    </row>
    <row r="277" s="1" customFormat="1" ht="15" customHeight="1" spans="1:22">
      <c r="A277" s="14">
        <f t="shared" si="128"/>
        <v>276</v>
      </c>
      <c r="B277" s="15">
        <v>734</v>
      </c>
      <c r="C277" s="23" t="s">
        <v>1115</v>
      </c>
      <c r="D277" s="20" t="s">
        <v>1116</v>
      </c>
      <c r="E277" s="14">
        <v>4518</v>
      </c>
      <c r="F277" s="21" t="s">
        <v>92</v>
      </c>
      <c r="G277" s="21" t="str">
        <f t="shared" si="133"/>
        <v>女</v>
      </c>
      <c r="H277" s="22">
        <f t="shared" ref="H277:H281" si="136">IF(LEN(L277)=15,DATE("19"&amp;MID(L277,7,2),MID(L277,9,2),MID(L277,11,2)),IF(LEN(L277)=18,DATE(MID(L277,7,4),MID(L277,11,2),MID(L277,13,2)),""))</f>
        <v>32365</v>
      </c>
      <c r="I277" s="14" t="s">
        <v>25</v>
      </c>
      <c r="J277" s="14">
        <f ca="1" t="shared" si="134"/>
        <v>28</v>
      </c>
      <c r="K277" s="14" t="s">
        <v>69</v>
      </c>
      <c r="L277" s="156" t="s">
        <v>1117</v>
      </c>
      <c r="M277" s="14">
        <v>15884560841</v>
      </c>
      <c r="N277" s="22">
        <v>40389</v>
      </c>
      <c r="O277" s="22">
        <v>40725</v>
      </c>
      <c r="P277" s="70">
        <f ca="1" t="shared" si="135"/>
        <v>5.39851373033993</v>
      </c>
      <c r="Q277" s="14" t="s">
        <v>28</v>
      </c>
      <c r="R277" s="14" t="s">
        <v>29</v>
      </c>
      <c r="S277" s="14" t="s">
        <v>30</v>
      </c>
      <c r="T277" s="14"/>
      <c r="U277" s="20"/>
      <c r="V277" s="17"/>
    </row>
    <row r="278" s="1" customFormat="1" ht="15" customHeight="1" spans="1:22">
      <c r="A278" s="14">
        <f t="shared" si="128"/>
        <v>277</v>
      </c>
      <c r="B278" s="15">
        <v>734</v>
      </c>
      <c r="C278" s="16" t="s">
        <v>1115</v>
      </c>
      <c r="D278" s="24" t="s">
        <v>1118</v>
      </c>
      <c r="E278" s="25">
        <v>9988</v>
      </c>
      <c r="F278" s="25" t="s">
        <v>76</v>
      </c>
      <c r="G278" s="25" t="s">
        <v>77</v>
      </c>
      <c r="H278" s="26">
        <v>29045</v>
      </c>
      <c r="I278" s="25" t="s">
        <v>25</v>
      </c>
      <c r="J278" s="14">
        <f ca="1" t="shared" si="134"/>
        <v>37</v>
      </c>
      <c r="K278" s="25" t="s">
        <v>26</v>
      </c>
      <c r="L278" s="73" t="s">
        <v>1119</v>
      </c>
      <c r="M278" s="25">
        <v>13980528826</v>
      </c>
      <c r="N278" s="73"/>
      <c r="O278" s="26">
        <v>42200</v>
      </c>
      <c r="P278" s="70">
        <f ca="1" t="shared" si="135"/>
        <v>1.35741783992897</v>
      </c>
      <c r="Q278" s="25" t="s">
        <v>47</v>
      </c>
      <c r="R278" s="25" t="s">
        <v>48</v>
      </c>
      <c r="S278" s="25" t="s">
        <v>1120</v>
      </c>
      <c r="T278" s="26">
        <v>35966</v>
      </c>
      <c r="U278" s="24"/>
      <c r="V278" s="25"/>
    </row>
    <row r="279" s="5" customFormat="1" ht="12.75" spans="1:22">
      <c r="A279" s="14">
        <f t="shared" si="128"/>
        <v>278</v>
      </c>
      <c r="B279" s="15">
        <v>734</v>
      </c>
      <c r="C279" s="16" t="s">
        <v>1115</v>
      </c>
      <c r="D279" s="24" t="s">
        <v>1121</v>
      </c>
      <c r="E279" s="37">
        <v>10668</v>
      </c>
      <c r="F279" s="25" t="s">
        <v>76</v>
      </c>
      <c r="G279" s="25" t="s">
        <v>140</v>
      </c>
      <c r="H279" s="38">
        <v>35931</v>
      </c>
      <c r="I279" s="25" t="s">
        <v>25</v>
      </c>
      <c r="J279" s="37">
        <v>18</v>
      </c>
      <c r="K279" s="25" t="s">
        <v>69</v>
      </c>
      <c r="L279" s="76" t="s">
        <v>1122</v>
      </c>
      <c r="M279" s="37">
        <v>18181338301</v>
      </c>
      <c r="N279" s="76"/>
      <c r="O279" s="76" t="s">
        <v>1123</v>
      </c>
      <c r="P279" s="76"/>
      <c r="Q279" s="25" t="s">
        <v>47</v>
      </c>
      <c r="R279" s="25" t="s">
        <v>100</v>
      </c>
      <c r="S279" s="25" t="s">
        <v>1043</v>
      </c>
      <c r="T279" s="91">
        <v>42551</v>
      </c>
      <c r="U279" s="37"/>
      <c r="V279" s="37"/>
    </row>
    <row r="280" s="1" customFormat="1" ht="15" customHeight="1" spans="1:22">
      <c r="A280" s="14">
        <f t="shared" si="128"/>
        <v>279</v>
      </c>
      <c r="B280" s="15">
        <v>737</v>
      </c>
      <c r="C280" s="150" t="s">
        <v>1124</v>
      </c>
      <c r="D280" s="16" t="s">
        <v>1125</v>
      </c>
      <c r="E280" s="14">
        <v>6220</v>
      </c>
      <c r="F280" s="17" t="s">
        <v>68</v>
      </c>
      <c r="G280" s="17" t="str">
        <f>IF(L280="","",CHOOSE(MOD(IF(LEN(L280)=15,RIGHT(L280,1),IF(LEN(L280)=18,MID(L280,17,1),"")),2)+1,"女","男"))</f>
        <v>女</v>
      </c>
      <c r="H280" s="22">
        <f t="shared" si="136"/>
        <v>30037</v>
      </c>
      <c r="I280" s="14" t="s">
        <v>25</v>
      </c>
      <c r="J280" s="14">
        <f ca="1" t="shared" ref="J280:J284" si="137">YEAR(TODAY())-IF(LEN(L280)=15,"19"&amp;MID(L280,7,2),MID(L280,7,4))</f>
        <v>34</v>
      </c>
      <c r="K280" s="17" t="s">
        <v>26</v>
      </c>
      <c r="L280" s="68" t="s">
        <v>1126</v>
      </c>
      <c r="M280" s="17">
        <v>15828209377</v>
      </c>
      <c r="N280" s="68"/>
      <c r="O280" s="68" t="s">
        <v>1127</v>
      </c>
      <c r="P280" s="70">
        <f ca="1" t="shared" ref="P280:P284" si="138">(NOW()-O280)/365</f>
        <v>5.43413016869609</v>
      </c>
      <c r="Q280" s="17" t="s">
        <v>115</v>
      </c>
      <c r="R280" s="17"/>
      <c r="S280" s="17" t="s">
        <v>1128</v>
      </c>
      <c r="T280" s="19">
        <v>36714</v>
      </c>
      <c r="U280" s="16"/>
      <c r="V280" s="17"/>
    </row>
    <row r="281" s="5" customFormat="1" ht="15" customHeight="1" spans="1:22">
      <c r="A281" s="14">
        <f t="shared" si="128"/>
        <v>280</v>
      </c>
      <c r="B281" s="15">
        <v>737</v>
      </c>
      <c r="C281" s="150" t="s">
        <v>1124</v>
      </c>
      <c r="D281" s="16" t="s">
        <v>1129</v>
      </c>
      <c r="E281" s="17">
        <v>9328</v>
      </c>
      <c r="F281" s="18" t="s">
        <v>76</v>
      </c>
      <c r="G281" s="18" t="s">
        <v>77</v>
      </c>
      <c r="H281" s="19">
        <f t="shared" si="136"/>
        <v>35419</v>
      </c>
      <c r="I281" s="17" t="s">
        <v>25</v>
      </c>
      <c r="J281" s="17">
        <f ca="1" t="shared" si="137"/>
        <v>20</v>
      </c>
      <c r="K281" s="17" t="s">
        <v>69</v>
      </c>
      <c r="L281" s="160" t="s">
        <v>1130</v>
      </c>
      <c r="M281" s="17">
        <v>15397622508</v>
      </c>
      <c r="N281" s="19">
        <v>41820</v>
      </c>
      <c r="O281" s="19">
        <v>42175</v>
      </c>
      <c r="P281" s="70">
        <f ca="1" t="shared" si="138"/>
        <v>1.4259109906139</v>
      </c>
      <c r="Q281" s="18" t="s">
        <v>47</v>
      </c>
      <c r="R281" s="17" t="s">
        <v>120</v>
      </c>
      <c r="S281" s="18" t="s">
        <v>357</v>
      </c>
      <c r="T281" s="19"/>
      <c r="U281" s="119"/>
      <c r="V281" s="120"/>
    </row>
    <row r="282" s="1" customFormat="1" ht="15" customHeight="1" spans="1:22">
      <c r="A282" s="14">
        <f t="shared" si="128"/>
        <v>281</v>
      </c>
      <c r="B282" s="16">
        <v>737</v>
      </c>
      <c r="C282" s="150" t="s">
        <v>1124</v>
      </c>
      <c r="D282" s="24" t="s">
        <v>1131</v>
      </c>
      <c r="E282" s="37">
        <v>10611</v>
      </c>
      <c r="F282" s="21" t="s">
        <v>76</v>
      </c>
      <c r="G282" s="25" t="s">
        <v>77</v>
      </c>
      <c r="H282" s="38">
        <v>35718</v>
      </c>
      <c r="I282" s="25" t="s">
        <v>1132</v>
      </c>
      <c r="J282" s="37">
        <v>19</v>
      </c>
      <c r="K282" s="25" t="s">
        <v>69</v>
      </c>
      <c r="L282" s="76" t="s">
        <v>1133</v>
      </c>
      <c r="M282" s="37">
        <v>18328716331</v>
      </c>
      <c r="N282" s="76"/>
      <c r="O282" s="76" t="s">
        <v>1134</v>
      </c>
      <c r="P282" s="70">
        <f ca="1" t="shared" si="138"/>
        <v>0.603993182394722</v>
      </c>
      <c r="Q282" s="25" t="s">
        <v>47</v>
      </c>
      <c r="R282" s="25" t="s">
        <v>100</v>
      </c>
      <c r="S282" s="25" t="s">
        <v>268</v>
      </c>
      <c r="T282" s="91">
        <v>42551</v>
      </c>
      <c r="U282" s="37"/>
      <c r="V282" s="37"/>
    </row>
    <row r="283" s="1" customFormat="1" ht="15" customHeight="1" spans="1:22">
      <c r="A283" s="14">
        <f t="shared" si="128"/>
        <v>282</v>
      </c>
      <c r="B283" s="15">
        <v>738</v>
      </c>
      <c r="C283" s="23" t="s">
        <v>1135</v>
      </c>
      <c r="D283" s="20" t="s">
        <v>1136</v>
      </c>
      <c r="E283" s="14">
        <v>6506</v>
      </c>
      <c r="F283" s="14" t="s">
        <v>92</v>
      </c>
      <c r="G283" s="14" t="s">
        <v>77</v>
      </c>
      <c r="H283" s="22">
        <f t="shared" ref="H283:H286" si="139">IF(LEN(L283)=15,DATE("19"&amp;MID(L283,7,2),MID(L283,9,2),MID(L283,11,2)),IF(LEN(L283)=18,DATE(MID(L283,7,4),MID(L283,11,2),MID(L283,13,2)),""))</f>
        <v>29201</v>
      </c>
      <c r="I283" s="14" t="s">
        <v>25</v>
      </c>
      <c r="J283" s="14">
        <f ca="1" t="shared" si="137"/>
        <v>37</v>
      </c>
      <c r="K283" s="14" t="s">
        <v>26</v>
      </c>
      <c r="L283" s="71" t="s">
        <v>1137</v>
      </c>
      <c r="M283" s="14"/>
      <c r="N283" s="71"/>
      <c r="O283" s="71" t="s">
        <v>1138</v>
      </c>
      <c r="P283" s="70">
        <f ca="1" t="shared" si="138"/>
        <v>5.24508907280568</v>
      </c>
      <c r="Q283" s="14" t="s">
        <v>47</v>
      </c>
      <c r="R283" s="14" t="s">
        <v>79</v>
      </c>
      <c r="S283" s="14" t="s">
        <v>1139</v>
      </c>
      <c r="T283" s="22">
        <v>36342</v>
      </c>
      <c r="U283" s="20"/>
      <c r="V283" s="17"/>
    </row>
    <row r="284" s="1" customFormat="1" ht="15" customHeight="1" spans="1:22">
      <c r="A284" s="14">
        <f t="shared" si="128"/>
        <v>283</v>
      </c>
      <c r="B284" s="15">
        <v>738</v>
      </c>
      <c r="C284" s="16" t="s">
        <v>1135</v>
      </c>
      <c r="D284" s="16" t="s">
        <v>1140</v>
      </c>
      <c r="E284" s="17">
        <v>6385</v>
      </c>
      <c r="F284" s="17" t="s">
        <v>76</v>
      </c>
      <c r="G284" s="17" t="str">
        <f t="shared" ref="G284:G290" si="140">IF(L284="","",CHOOSE(MOD(IF(LEN(L284)=15,RIGHT(L284,1),IF(LEN(L284)=18,MID(L284,17,1),"")),2)+1,"女","男"))</f>
        <v>女</v>
      </c>
      <c r="H284" s="19">
        <f t="shared" si="139"/>
        <v>32748</v>
      </c>
      <c r="I284" s="17" t="s">
        <v>25</v>
      </c>
      <c r="J284" s="14">
        <f ca="1" t="shared" si="137"/>
        <v>27</v>
      </c>
      <c r="K284" s="17" t="s">
        <v>69</v>
      </c>
      <c r="L284" s="68" t="s">
        <v>1141</v>
      </c>
      <c r="M284" s="46">
        <v>15008416243</v>
      </c>
      <c r="N284" s="17"/>
      <c r="O284" s="19">
        <v>41091</v>
      </c>
      <c r="P284" s="70">
        <f ca="1" t="shared" si="138"/>
        <v>4.39577400431253</v>
      </c>
      <c r="Q284" s="17" t="s">
        <v>28</v>
      </c>
      <c r="R284" s="17" t="s">
        <v>29</v>
      </c>
      <c r="S284" s="17" t="s">
        <v>255</v>
      </c>
      <c r="T284" s="68" t="s">
        <v>159</v>
      </c>
      <c r="U284" s="16"/>
      <c r="V284" s="17"/>
    </row>
    <row r="285" s="1" customFormat="1" ht="12.75" spans="1:22">
      <c r="A285" s="14">
        <f t="shared" si="128"/>
        <v>284</v>
      </c>
      <c r="B285" s="107">
        <v>738</v>
      </c>
      <c r="C285" s="16" t="s">
        <v>1135</v>
      </c>
      <c r="D285" s="16" t="s">
        <v>1142</v>
      </c>
      <c r="E285" s="125">
        <v>10734</v>
      </c>
      <c r="F285" s="21" t="s">
        <v>76</v>
      </c>
      <c r="G285" s="17" t="s">
        <v>77</v>
      </c>
      <c r="H285" s="126">
        <v>30720</v>
      </c>
      <c r="I285" s="17" t="s">
        <v>25</v>
      </c>
      <c r="J285" s="125">
        <v>32</v>
      </c>
      <c r="K285" s="17" t="s">
        <v>26</v>
      </c>
      <c r="L285" s="164" t="s">
        <v>1143</v>
      </c>
      <c r="M285" s="125">
        <v>13658054157</v>
      </c>
      <c r="N285" s="125"/>
      <c r="O285" s="126">
        <v>42547</v>
      </c>
      <c r="P285" s="125"/>
      <c r="Q285" s="17" t="s">
        <v>47</v>
      </c>
      <c r="R285" s="125"/>
      <c r="S285" s="17" t="s">
        <v>30</v>
      </c>
      <c r="T285" s="125"/>
      <c r="U285" s="125"/>
      <c r="V285" s="125"/>
    </row>
    <row r="286" s="5" customFormat="1" ht="15" customHeight="1" spans="1:22">
      <c r="A286" s="14">
        <f t="shared" si="128"/>
        <v>285</v>
      </c>
      <c r="B286" s="15">
        <v>740</v>
      </c>
      <c r="C286" s="23" t="s">
        <v>1144</v>
      </c>
      <c r="D286" s="16" t="s">
        <v>1145</v>
      </c>
      <c r="E286" s="17">
        <v>7917</v>
      </c>
      <c r="F286" s="17" t="s">
        <v>92</v>
      </c>
      <c r="G286" s="44" t="str">
        <f t="shared" si="140"/>
        <v>女</v>
      </c>
      <c r="H286" s="19">
        <f t="shared" si="139"/>
        <v>34564</v>
      </c>
      <c r="I286" s="17" t="s">
        <v>25</v>
      </c>
      <c r="J286" s="14">
        <f ca="1" t="shared" ref="J286:J292" si="141">YEAR(TODAY())-IF(LEN(L286)=15,"19"&amp;MID(L286,7,2),MID(L286,7,4))</f>
        <v>22</v>
      </c>
      <c r="K286" s="44" t="s">
        <v>69</v>
      </c>
      <c r="L286" s="68" t="s">
        <v>1146</v>
      </c>
      <c r="M286" s="17" t="s">
        <v>1147</v>
      </c>
      <c r="N286" s="19">
        <v>41239</v>
      </c>
      <c r="O286" s="68" t="s">
        <v>863</v>
      </c>
      <c r="P286" s="70">
        <f ca="1" t="shared" ref="P286:P292" si="142">(NOW()-O286)/365</f>
        <v>3.39577400431253</v>
      </c>
      <c r="Q286" s="17" t="s">
        <v>47</v>
      </c>
      <c r="R286" s="17" t="s">
        <v>100</v>
      </c>
      <c r="S286" s="17" t="s">
        <v>440</v>
      </c>
      <c r="T286" s="19">
        <v>41456</v>
      </c>
      <c r="U286" s="16"/>
      <c r="V286" s="17"/>
    </row>
    <row r="287" s="1" customFormat="1" ht="15" customHeight="1" spans="1:22">
      <c r="A287" s="14">
        <f t="shared" si="128"/>
        <v>286</v>
      </c>
      <c r="B287" s="16">
        <v>740</v>
      </c>
      <c r="C287" s="16" t="s">
        <v>1144</v>
      </c>
      <c r="D287" s="24" t="s">
        <v>1148</v>
      </c>
      <c r="E287" s="25">
        <v>9959</v>
      </c>
      <c r="F287" s="14" t="s">
        <v>76</v>
      </c>
      <c r="G287" s="25" t="s">
        <v>77</v>
      </c>
      <c r="H287" s="26">
        <v>34793</v>
      </c>
      <c r="I287" s="25" t="s">
        <v>25</v>
      </c>
      <c r="J287" s="14">
        <f ca="1" t="shared" si="141"/>
        <v>21</v>
      </c>
      <c r="K287" s="25" t="s">
        <v>69</v>
      </c>
      <c r="L287" s="73" t="s">
        <v>1149</v>
      </c>
      <c r="M287" s="25">
        <v>13981873882</v>
      </c>
      <c r="N287" s="73"/>
      <c r="O287" s="26">
        <v>42184</v>
      </c>
      <c r="P287" s="70">
        <f ca="1" t="shared" si="142"/>
        <v>1.40125345636732</v>
      </c>
      <c r="Q287" s="25" t="s">
        <v>28</v>
      </c>
      <c r="R287" s="25" t="s">
        <v>29</v>
      </c>
      <c r="S287" s="25" t="s">
        <v>705</v>
      </c>
      <c r="T287" s="26">
        <v>42019</v>
      </c>
      <c r="U287" s="24"/>
      <c r="V287" s="25" t="s">
        <v>42</v>
      </c>
    </row>
    <row r="288" s="1" customFormat="1" ht="15" customHeight="1" spans="1:22">
      <c r="A288" s="14">
        <f t="shared" si="128"/>
        <v>287</v>
      </c>
      <c r="B288" s="24">
        <v>741</v>
      </c>
      <c r="C288" s="23" t="s">
        <v>1150</v>
      </c>
      <c r="D288" s="16" t="s">
        <v>1151</v>
      </c>
      <c r="E288" s="17">
        <v>8733</v>
      </c>
      <c r="F288" s="45" t="s">
        <v>92</v>
      </c>
      <c r="G288" s="17" t="str">
        <f t="shared" si="140"/>
        <v>女</v>
      </c>
      <c r="H288" s="22">
        <f t="shared" ref="H288:H291" si="143">IF(LEN(L288)=15,DATE("19"&amp;MID(L288,7,2),MID(L288,9,2),MID(L288,11,2)),IF(LEN(L288)=18,DATE(MID(L288,7,4),MID(L288,11,2),MID(L288,13,2)),""))</f>
        <v>33428</v>
      </c>
      <c r="I288" s="14" t="s">
        <v>25</v>
      </c>
      <c r="J288" s="14">
        <f ca="1" t="shared" si="141"/>
        <v>25</v>
      </c>
      <c r="K288" s="17" t="s">
        <v>69</v>
      </c>
      <c r="L288" s="68" t="s">
        <v>1152</v>
      </c>
      <c r="M288" s="17" t="s">
        <v>1153</v>
      </c>
      <c r="N288" s="68"/>
      <c r="O288" s="68" t="s">
        <v>1154</v>
      </c>
      <c r="P288" s="70">
        <f ca="1" t="shared" si="142"/>
        <v>3.15467811390157</v>
      </c>
      <c r="Q288" s="17" t="s">
        <v>28</v>
      </c>
      <c r="R288" s="17" t="s">
        <v>29</v>
      </c>
      <c r="S288" s="17" t="s">
        <v>705</v>
      </c>
      <c r="T288" s="19">
        <v>41090</v>
      </c>
      <c r="U288" s="16" t="s">
        <v>1155</v>
      </c>
      <c r="V288" s="17" t="s">
        <v>74</v>
      </c>
    </row>
    <row r="289" s="5" customFormat="1" ht="15" customHeight="1" spans="1:22">
      <c r="A289" s="14">
        <f t="shared" si="128"/>
        <v>288</v>
      </c>
      <c r="B289" s="24">
        <v>741</v>
      </c>
      <c r="C289" s="24" t="s">
        <v>1150</v>
      </c>
      <c r="D289" s="16" t="s">
        <v>1156</v>
      </c>
      <c r="E289" s="17">
        <v>6597</v>
      </c>
      <c r="F289" s="45" t="s">
        <v>76</v>
      </c>
      <c r="G289" s="17" t="str">
        <f t="shared" si="140"/>
        <v>女</v>
      </c>
      <c r="H289" s="19">
        <f t="shared" si="143"/>
        <v>29998</v>
      </c>
      <c r="I289" s="17" t="s">
        <v>25</v>
      </c>
      <c r="J289" s="17">
        <f ca="1" t="shared" si="141"/>
        <v>34</v>
      </c>
      <c r="K289" s="17" t="s">
        <v>26</v>
      </c>
      <c r="L289" s="68" t="s">
        <v>1157</v>
      </c>
      <c r="M289" s="17" t="s">
        <v>1158</v>
      </c>
      <c r="N289" s="68"/>
      <c r="O289" s="68" t="s">
        <v>1159</v>
      </c>
      <c r="P289" s="70">
        <f ca="1" t="shared" si="142"/>
        <v>5.17111647006595</v>
      </c>
      <c r="Q289" s="17" t="s">
        <v>190</v>
      </c>
      <c r="R289" s="17" t="s">
        <v>1160</v>
      </c>
      <c r="S289" s="17" t="s">
        <v>1161</v>
      </c>
      <c r="T289" s="19">
        <v>36708</v>
      </c>
      <c r="U289" s="16"/>
      <c r="V289" s="17"/>
    </row>
    <row r="290" s="1" customFormat="1" ht="15" customHeight="1" spans="1:22">
      <c r="A290" s="14">
        <f t="shared" si="128"/>
        <v>289</v>
      </c>
      <c r="B290" s="15">
        <v>742</v>
      </c>
      <c r="C290" s="16" t="s">
        <v>1162</v>
      </c>
      <c r="D290" s="20" t="s">
        <v>1163</v>
      </c>
      <c r="E290" s="14">
        <v>8763</v>
      </c>
      <c r="F290" s="14" t="s">
        <v>68</v>
      </c>
      <c r="G290" s="21" t="str">
        <f t="shared" si="140"/>
        <v>女</v>
      </c>
      <c r="H290" s="22">
        <f t="shared" si="143"/>
        <v>30645</v>
      </c>
      <c r="I290" s="14" t="s">
        <v>25</v>
      </c>
      <c r="J290" s="14">
        <f ca="1" t="shared" si="141"/>
        <v>33</v>
      </c>
      <c r="K290" s="14" t="s">
        <v>26</v>
      </c>
      <c r="L290" s="71" t="s">
        <v>1164</v>
      </c>
      <c r="M290" s="14">
        <v>13880827770</v>
      </c>
      <c r="N290" s="22"/>
      <c r="O290" s="22">
        <v>41563</v>
      </c>
      <c r="P290" s="70">
        <f ca="1" t="shared" si="142"/>
        <v>3.10262331938102</v>
      </c>
      <c r="Q290" s="14" t="s">
        <v>28</v>
      </c>
      <c r="R290" s="14" t="s">
        <v>1165</v>
      </c>
      <c r="S290" s="14" t="s">
        <v>1166</v>
      </c>
      <c r="T290" s="22">
        <v>38382</v>
      </c>
      <c r="U290" s="20"/>
      <c r="V290" s="17"/>
    </row>
    <row r="291" s="1" customFormat="1" ht="15" customHeight="1" spans="1:22">
      <c r="A291" s="14">
        <f t="shared" ref="A291:A301" si="144">A290+1</f>
        <v>290</v>
      </c>
      <c r="B291" s="15">
        <v>742</v>
      </c>
      <c r="C291" s="16" t="s">
        <v>1162</v>
      </c>
      <c r="D291" s="16" t="s">
        <v>1167</v>
      </c>
      <c r="E291" s="17">
        <v>9331</v>
      </c>
      <c r="F291" s="18" t="s">
        <v>76</v>
      </c>
      <c r="G291" s="18" t="s">
        <v>77</v>
      </c>
      <c r="H291" s="19">
        <f t="shared" si="143"/>
        <v>35069</v>
      </c>
      <c r="I291" s="17" t="s">
        <v>25</v>
      </c>
      <c r="J291" s="17">
        <f ca="1" t="shared" si="141"/>
        <v>20</v>
      </c>
      <c r="K291" s="17" t="s">
        <v>69</v>
      </c>
      <c r="L291" s="160" t="s">
        <v>1168</v>
      </c>
      <c r="M291" s="17">
        <v>15228994863</v>
      </c>
      <c r="N291" s="19">
        <v>41820</v>
      </c>
      <c r="O291" s="19">
        <v>42175</v>
      </c>
      <c r="P291" s="70">
        <f ca="1" t="shared" si="142"/>
        <v>1.4259109906139</v>
      </c>
      <c r="Q291" s="18" t="s">
        <v>47</v>
      </c>
      <c r="R291" s="17" t="s">
        <v>120</v>
      </c>
      <c r="S291" s="18" t="s">
        <v>357</v>
      </c>
      <c r="T291" s="19"/>
      <c r="U291" s="119"/>
      <c r="V291" s="120"/>
    </row>
    <row r="292" s="6" customFormat="1" ht="15" customHeight="1" spans="1:22">
      <c r="A292" s="14">
        <f t="shared" si="144"/>
        <v>291</v>
      </c>
      <c r="B292" s="118">
        <v>742</v>
      </c>
      <c r="C292" s="24" t="s">
        <v>1162</v>
      </c>
      <c r="D292" s="24" t="s">
        <v>1169</v>
      </c>
      <c r="E292" s="37">
        <v>9931</v>
      </c>
      <c r="F292" s="25" t="s">
        <v>76</v>
      </c>
      <c r="G292" s="25" t="s">
        <v>77</v>
      </c>
      <c r="H292" s="38">
        <v>35191</v>
      </c>
      <c r="I292" s="25" t="s">
        <v>25</v>
      </c>
      <c r="J292" s="14">
        <f ca="1" t="shared" si="141"/>
        <v>20</v>
      </c>
      <c r="K292" s="25" t="s">
        <v>69</v>
      </c>
      <c r="L292" s="76" t="s">
        <v>1170</v>
      </c>
      <c r="M292" s="37">
        <v>18349272638</v>
      </c>
      <c r="N292" s="76"/>
      <c r="O292" s="76" t="s">
        <v>1171</v>
      </c>
      <c r="P292" s="70">
        <f ca="1" t="shared" si="142"/>
        <v>1.43960962075089</v>
      </c>
      <c r="Q292" s="25" t="s">
        <v>47</v>
      </c>
      <c r="R292" s="17" t="s">
        <v>100</v>
      </c>
      <c r="S292" s="25" t="s">
        <v>179</v>
      </c>
      <c r="T292" s="91">
        <v>42186</v>
      </c>
      <c r="U292" s="118"/>
      <c r="V292" s="37"/>
    </row>
    <row r="293" s="5" customFormat="1" ht="17.1" customHeight="1" spans="1:245">
      <c r="A293" s="14">
        <f t="shared" si="144"/>
        <v>292</v>
      </c>
      <c r="B293" s="118">
        <v>742</v>
      </c>
      <c r="C293" s="24" t="s">
        <v>1162</v>
      </c>
      <c r="D293" s="62" t="s">
        <v>1172</v>
      </c>
      <c r="E293" s="63">
        <v>10821</v>
      </c>
      <c r="F293" s="30" t="s">
        <v>231</v>
      </c>
      <c r="G293" s="31" t="s">
        <v>77</v>
      </c>
      <c r="H293" s="64">
        <v>33520</v>
      </c>
      <c r="I293" s="30" t="s">
        <v>25</v>
      </c>
      <c r="J293" s="63">
        <v>25</v>
      </c>
      <c r="K293" s="30" t="s">
        <v>69</v>
      </c>
      <c r="L293" s="89" t="s">
        <v>1173</v>
      </c>
      <c r="M293" s="63">
        <v>15902859929</v>
      </c>
      <c r="N293" s="56"/>
      <c r="O293" s="89" t="s">
        <v>1104</v>
      </c>
      <c r="P293" s="56"/>
      <c r="Q293" s="30" t="s">
        <v>47</v>
      </c>
      <c r="R293" s="30" t="s">
        <v>100</v>
      </c>
      <c r="S293" s="30" t="s">
        <v>160</v>
      </c>
      <c r="T293" s="97">
        <v>40359</v>
      </c>
      <c r="U293" s="16" t="s">
        <v>131</v>
      </c>
      <c r="V293" s="56"/>
      <c r="X293" s="98"/>
      <c r="Y293" s="98"/>
      <c r="Z293" s="98"/>
      <c r="AA293" s="98"/>
      <c r="AB293" s="98"/>
      <c r="AC293" s="98"/>
      <c r="AD293" s="98"/>
      <c r="AE293" s="98"/>
      <c r="AF293" s="98"/>
      <c r="AG293" s="98"/>
      <c r="AH293" s="98"/>
      <c r="AI293" s="98"/>
      <c r="AJ293" s="98"/>
      <c r="AK293" s="98"/>
      <c r="AL293" s="98"/>
      <c r="AM293" s="98"/>
      <c r="AN293" s="98"/>
      <c r="AO293" s="98"/>
      <c r="AP293" s="98"/>
      <c r="AQ293" s="98"/>
      <c r="AR293" s="98"/>
      <c r="AS293" s="98"/>
      <c r="AT293" s="98"/>
      <c r="AU293" s="98"/>
      <c r="AV293" s="98"/>
      <c r="AW293" s="98"/>
      <c r="AX293" s="98"/>
      <c r="AY293" s="98"/>
      <c r="AZ293" s="98"/>
      <c r="BA293" s="98"/>
      <c r="BB293" s="98"/>
      <c r="BC293" s="98"/>
      <c r="BD293" s="98"/>
      <c r="BE293" s="98"/>
      <c r="BF293" s="98"/>
      <c r="BG293" s="98"/>
      <c r="BH293" s="98"/>
      <c r="BI293" s="98"/>
      <c r="BJ293" s="98"/>
      <c r="BK293" s="98"/>
      <c r="BL293" s="98"/>
      <c r="BM293" s="98"/>
      <c r="BN293" s="98"/>
      <c r="BO293" s="98"/>
      <c r="BP293" s="98"/>
      <c r="BQ293" s="98"/>
      <c r="BR293" s="98"/>
      <c r="BS293" s="98"/>
      <c r="BT293" s="98"/>
      <c r="BU293" s="98"/>
      <c r="BV293" s="98"/>
      <c r="BW293" s="98"/>
      <c r="BX293" s="98"/>
      <c r="BY293" s="98"/>
      <c r="BZ293" s="98"/>
      <c r="CA293" s="98"/>
      <c r="CB293" s="98"/>
      <c r="CC293" s="98"/>
      <c r="CD293" s="98"/>
      <c r="CE293" s="98"/>
      <c r="CF293" s="98"/>
      <c r="CG293" s="98"/>
      <c r="CH293" s="98"/>
      <c r="CI293" s="98"/>
      <c r="CJ293" s="98"/>
      <c r="CK293" s="98"/>
      <c r="CL293" s="98"/>
      <c r="CM293" s="98"/>
      <c r="CN293" s="98"/>
      <c r="CO293" s="98"/>
      <c r="CP293" s="98"/>
      <c r="CQ293" s="98"/>
      <c r="CR293" s="98"/>
      <c r="CS293" s="98"/>
      <c r="CT293" s="98"/>
      <c r="CU293" s="98"/>
      <c r="CV293" s="98"/>
      <c r="CW293" s="98"/>
      <c r="CX293" s="98"/>
      <c r="CY293" s="98"/>
      <c r="CZ293" s="98"/>
      <c r="DA293" s="98"/>
      <c r="DB293" s="98"/>
      <c r="DC293" s="98"/>
      <c r="DD293" s="98"/>
      <c r="DE293" s="98"/>
      <c r="DF293" s="98"/>
      <c r="DG293" s="98"/>
      <c r="DH293" s="98"/>
      <c r="DI293" s="98"/>
      <c r="DJ293" s="98"/>
      <c r="DK293" s="98"/>
      <c r="DL293" s="98"/>
      <c r="DM293" s="98"/>
      <c r="DN293" s="98"/>
      <c r="DO293" s="98"/>
      <c r="DP293" s="98"/>
      <c r="DQ293" s="98"/>
      <c r="DR293" s="98"/>
      <c r="DS293" s="98"/>
      <c r="DT293" s="98"/>
      <c r="DU293" s="98"/>
      <c r="DV293" s="98"/>
      <c r="DW293" s="98"/>
      <c r="DX293" s="98"/>
      <c r="DY293" s="98"/>
      <c r="DZ293" s="98"/>
      <c r="EA293" s="98"/>
      <c r="EB293" s="98"/>
      <c r="EC293" s="98"/>
      <c r="ED293" s="98"/>
      <c r="EE293" s="98"/>
      <c r="EF293" s="98"/>
      <c r="EG293" s="98"/>
      <c r="EH293" s="98"/>
      <c r="EI293" s="98"/>
      <c r="EJ293" s="98"/>
      <c r="EK293" s="98"/>
      <c r="EL293" s="98"/>
      <c r="EM293" s="98"/>
      <c r="EN293" s="98"/>
      <c r="EO293" s="98"/>
      <c r="EP293" s="98"/>
      <c r="EQ293" s="98"/>
      <c r="ER293" s="98"/>
      <c r="ES293" s="98"/>
      <c r="ET293" s="98"/>
      <c r="EU293" s="98"/>
      <c r="EV293" s="98"/>
      <c r="EW293" s="98"/>
      <c r="EX293" s="98"/>
      <c r="EY293" s="98"/>
      <c r="EZ293" s="98"/>
      <c r="FA293" s="98"/>
      <c r="FB293" s="98"/>
      <c r="FC293" s="98"/>
      <c r="FD293" s="98"/>
      <c r="FE293" s="98"/>
      <c r="FF293" s="98"/>
      <c r="FG293" s="98"/>
      <c r="FH293" s="98"/>
      <c r="FI293" s="98"/>
      <c r="FJ293" s="98"/>
      <c r="FK293" s="98"/>
      <c r="FL293" s="98"/>
      <c r="FM293" s="98"/>
      <c r="FN293" s="98"/>
      <c r="FO293" s="98"/>
      <c r="FP293" s="98"/>
      <c r="FQ293" s="98"/>
      <c r="FR293" s="98"/>
      <c r="FS293" s="98"/>
      <c r="FT293" s="98"/>
      <c r="FU293" s="98"/>
      <c r="FV293" s="98"/>
      <c r="FW293" s="98"/>
      <c r="FX293" s="98"/>
      <c r="FY293" s="98"/>
      <c r="FZ293" s="98"/>
      <c r="GA293" s="98"/>
      <c r="GB293" s="98"/>
      <c r="GC293" s="98"/>
      <c r="GD293" s="98"/>
      <c r="GE293" s="98"/>
      <c r="GF293" s="98"/>
      <c r="GG293" s="98"/>
      <c r="GH293" s="6"/>
      <c r="GI293" s="6"/>
      <c r="GJ293" s="6"/>
      <c r="GK293" s="6"/>
      <c r="GL293" s="6"/>
      <c r="GM293" s="6"/>
      <c r="GN293" s="6"/>
      <c r="GO293" s="6"/>
      <c r="GP293" s="6"/>
      <c r="GQ293" s="6"/>
      <c r="GR293" s="6"/>
      <c r="GS293" s="6"/>
      <c r="GT293" s="6"/>
      <c r="GU293" s="6"/>
      <c r="GV293" s="6"/>
      <c r="GW293" s="6"/>
      <c r="GX293" s="6"/>
      <c r="GY293" s="6"/>
      <c r="GZ293" s="6"/>
      <c r="HA293" s="6"/>
      <c r="HB293" s="6"/>
      <c r="HC293" s="6"/>
      <c r="HD293" s="6"/>
      <c r="HE293" s="6"/>
      <c r="HF293" s="6"/>
      <c r="HG293" s="6"/>
      <c r="HH293" s="6"/>
      <c r="HI293" s="6"/>
      <c r="HJ293" s="6"/>
      <c r="HK293" s="6"/>
      <c r="HL293" s="6"/>
      <c r="HM293" s="6"/>
      <c r="HN293" s="6"/>
      <c r="HO293" s="6"/>
      <c r="HP293" s="6"/>
      <c r="HQ293" s="6"/>
      <c r="HR293" s="6"/>
      <c r="HS293" s="6"/>
      <c r="HT293" s="6"/>
      <c r="HU293" s="6"/>
      <c r="HV293" s="6"/>
      <c r="HW293" s="6"/>
      <c r="HX293" s="6"/>
      <c r="HY293" s="6"/>
      <c r="HZ293" s="6"/>
      <c r="IA293" s="6"/>
      <c r="IB293" s="6"/>
      <c r="IC293" s="6"/>
      <c r="ID293" s="6"/>
      <c r="IE293" s="6"/>
      <c r="IF293" s="6"/>
      <c r="IG293" s="6"/>
      <c r="IH293" s="6"/>
      <c r="II293" s="6"/>
      <c r="IJ293" s="6"/>
      <c r="IK293" s="6"/>
    </row>
    <row r="294" s="2" customFormat="1" ht="15" customHeight="1" spans="1:22">
      <c r="A294" s="14">
        <f t="shared" si="144"/>
        <v>293</v>
      </c>
      <c r="B294" s="118">
        <v>742</v>
      </c>
      <c r="C294" s="24" t="s">
        <v>1162</v>
      </c>
      <c r="D294" s="151" t="s">
        <v>1174</v>
      </c>
      <c r="E294" s="37">
        <v>4549</v>
      </c>
      <c r="F294" s="18" t="s">
        <v>1175</v>
      </c>
      <c r="G294" s="25" t="s">
        <v>77</v>
      </c>
      <c r="H294" s="91">
        <v>1924</v>
      </c>
      <c r="I294" s="25" t="s">
        <v>25</v>
      </c>
      <c r="J294" s="37">
        <v>26</v>
      </c>
      <c r="K294" s="25" t="s">
        <v>69</v>
      </c>
      <c r="L294" s="76" t="s">
        <v>1176</v>
      </c>
      <c r="M294" s="37">
        <v>15802812197</v>
      </c>
      <c r="N294" s="76"/>
      <c r="O294" s="76" t="s">
        <v>1177</v>
      </c>
      <c r="P294" s="70">
        <f ca="1">(NOW()-O294)/365</f>
        <v>1.05604797691527</v>
      </c>
      <c r="Q294" s="25" t="s">
        <v>28</v>
      </c>
      <c r="R294" s="25" t="s">
        <v>29</v>
      </c>
      <c r="S294" s="25" t="s">
        <v>1178</v>
      </c>
      <c r="T294" s="91">
        <v>40724</v>
      </c>
      <c r="U294" s="24" t="s">
        <v>131</v>
      </c>
      <c r="V294" s="37"/>
    </row>
    <row r="295" s="1" customFormat="1" ht="15" customHeight="1" spans="1:22">
      <c r="A295" s="14">
        <f t="shared" si="144"/>
        <v>294</v>
      </c>
      <c r="B295" s="16">
        <v>743</v>
      </c>
      <c r="C295" s="16" t="s">
        <v>1179</v>
      </c>
      <c r="D295" s="20" t="s">
        <v>1180</v>
      </c>
      <c r="E295" s="17">
        <v>4322</v>
      </c>
      <c r="F295" s="25" t="s">
        <v>68</v>
      </c>
      <c r="G295" s="21" t="str">
        <f>IF(L295="","",CHOOSE(MOD(IF(LEN(L295)=15,RIGHT(L295,1),IF(LEN(L295)=18,MID(L295,17,1),"")),2)+1,"女","男"))</f>
        <v>女</v>
      </c>
      <c r="H295" s="22">
        <f>IF(LEN(L295)=15,DATE("19"&amp;MID(L295,7,2),MID(L295,9,2),MID(L295,11,2)),IF(LEN(L295)=18,DATE(MID(L295,7,4),MID(L295,11,2),MID(L295,13,2)),""))</f>
        <v>33181</v>
      </c>
      <c r="I295" s="14" t="s">
        <v>25</v>
      </c>
      <c r="J295" s="14">
        <f ca="1">YEAR(TODAY())-IF(LEN(L295)=15,"19"&amp;MID(L295,7,2),MID(L295,7,4))</f>
        <v>26</v>
      </c>
      <c r="K295" s="14" t="s">
        <v>26</v>
      </c>
      <c r="L295" s="71" t="s">
        <v>1181</v>
      </c>
      <c r="M295" s="72"/>
      <c r="N295" s="22"/>
      <c r="O295" s="22">
        <v>40140</v>
      </c>
      <c r="P295" s="70">
        <f ca="1">(NOW()-O295)/365</f>
        <v>7.00125345636732</v>
      </c>
      <c r="Q295" s="21" t="s">
        <v>28</v>
      </c>
      <c r="R295" s="21" t="s">
        <v>83</v>
      </c>
      <c r="S295" s="21" t="s">
        <v>84</v>
      </c>
      <c r="T295" s="22">
        <v>39995</v>
      </c>
      <c r="U295" s="20"/>
      <c r="V295" s="17"/>
    </row>
    <row r="296" s="5" customFormat="1" ht="18" customHeight="1" spans="1:22">
      <c r="A296" s="14">
        <f t="shared" si="144"/>
        <v>295</v>
      </c>
      <c r="B296" s="16">
        <v>743</v>
      </c>
      <c r="C296" s="16" t="s">
        <v>1179</v>
      </c>
      <c r="D296" s="24" t="s">
        <v>1182</v>
      </c>
      <c r="E296" s="37">
        <v>10719</v>
      </c>
      <c r="F296" s="21" t="s">
        <v>76</v>
      </c>
      <c r="G296" s="60" t="s">
        <v>77</v>
      </c>
      <c r="H296" s="64">
        <v>34517</v>
      </c>
      <c r="I296" s="30" t="s">
        <v>25</v>
      </c>
      <c r="J296" s="63">
        <v>22</v>
      </c>
      <c r="K296" s="30" t="s">
        <v>69</v>
      </c>
      <c r="L296" s="89" t="s">
        <v>1183</v>
      </c>
      <c r="M296" s="63">
        <v>15802812552</v>
      </c>
      <c r="N296" s="89"/>
      <c r="O296" s="89" t="s">
        <v>1184</v>
      </c>
      <c r="P296" s="89"/>
      <c r="Q296" s="30" t="s">
        <v>47</v>
      </c>
      <c r="R296" s="30" t="s">
        <v>48</v>
      </c>
      <c r="S296" s="30" t="s">
        <v>1043</v>
      </c>
      <c r="T296" s="97">
        <v>42551</v>
      </c>
      <c r="U296" s="63"/>
      <c r="V296" s="63"/>
    </row>
    <row r="297" s="2" customFormat="1" ht="15" customHeight="1" spans="1:22">
      <c r="A297" s="14">
        <f t="shared" si="144"/>
        <v>296</v>
      </c>
      <c r="B297" s="15">
        <v>744</v>
      </c>
      <c r="C297" s="23" t="s">
        <v>1185</v>
      </c>
      <c r="D297" s="16" t="s">
        <v>1186</v>
      </c>
      <c r="E297" s="17">
        <v>5519</v>
      </c>
      <c r="F297" s="53" t="s">
        <v>68</v>
      </c>
      <c r="G297" s="18" t="str">
        <f>IF(L297="","",CHOOSE(MOD(IF(LEN(L297)=15,RIGHT(L297,1),IF(LEN(L297)=18,MID(L297,17,1),"")),2)+1,"女","男"))</f>
        <v>女</v>
      </c>
      <c r="H297" s="19">
        <f>IF(LEN(L297)=15,DATE("19"&amp;MID(L297,7,2),MID(L297,9,2),MID(L297,11,2)),IF(LEN(L297)=18,DATE(MID(L297,7,4),MID(L297,11,2),MID(L297,13,2)),""))</f>
        <v>30535</v>
      </c>
      <c r="I297" s="41" t="s">
        <v>25</v>
      </c>
      <c r="J297" s="17">
        <f ca="1">YEAR(TODAY())-IF(LEN(L297)=15,"19"&amp;MID(L297,7,2),MID(L297,7,4))</f>
        <v>33</v>
      </c>
      <c r="K297" s="17" t="s">
        <v>26</v>
      </c>
      <c r="L297" s="68" t="s">
        <v>1187</v>
      </c>
      <c r="M297" s="68" t="s">
        <v>1188</v>
      </c>
      <c r="N297" s="19" t="s">
        <v>1189</v>
      </c>
      <c r="O297" s="19">
        <v>40477</v>
      </c>
      <c r="P297" s="70">
        <f ca="1">(NOW()-O297)/365</f>
        <v>6.07796578513445</v>
      </c>
      <c r="Q297" s="17" t="s">
        <v>47</v>
      </c>
      <c r="R297" s="17" t="s">
        <v>206</v>
      </c>
      <c r="S297" s="17" t="s">
        <v>137</v>
      </c>
      <c r="T297" s="17"/>
      <c r="U297" s="119" t="s">
        <v>58</v>
      </c>
      <c r="V297" s="17" t="s">
        <v>85</v>
      </c>
    </row>
    <row r="298" s="5" customFormat="1" ht="12.75" spans="1:22">
      <c r="A298" s="14">
        <f t="shared" si="144"/>
        <v>297</v>
      </c>
      <c r="B298" s="15">
        <v>744</v>
      </c>
      <c r="C298" s="16" t="s">
        <v>1185</v>
      </c>
      <c r="D298" s="55" t="s">
        <v>1190</v>
      </c>
      <c r="E298" s="56">
        <v>10845</v>
      </c>
      <c r="F298" s="30" t="s">
        <v>231</v>
      </c>
      <c r="G298" s="55" t="s">
        <v>77</v>
      </c>
      <c r="H298" s="57">
        <v>29486</v>
      </c>
      <c r="I298" s="55" t="s">
        <v>25</v>
      </c>
      <c r="J298" s="56">
        <v>36</v>
      </c>
      <c r="K298" s="55" t="s">
        <v>26</v>
      </c>
      <c r="L298" s="158" t="s">
        <v>1191</v>
      </c>
      <c r="M298" s="56">
        <v>13880460477</v>
      </c>
      <c r="N298" s="56"/>
      <c r="O298" s="57">
        <v>42672</v>
      </c>
      <c r="P298" s="56"/>
      <c r="Q298" s="55" t="s">
        <v>28</v>
      </c>
      <c r="R298" s="55" t="s">
        <v>680</v>
      </c>
      <c r="S298" s="55" t="s">
        <v>1192</v>
      </c>
      <c r="T298" s="57"/>
      <c r="U298" s="56"/>
      <c r="V298" s="56"/>
    </row>
    <row r="299" s="5" customFormat="1" ht="12.75" spans="1:22">
      <c r="A299" s="14">
        <f t="shared" si="144"/>
        <v>298</v>
      </c>
      <c r="B299" s="107"/>
      <c r="C299" s="16" t="s">
        <v>1193</v>
      </c>
      <c r="D299" s="55" t="s">
        <v>1194</v>
      </c>
      <c r="E299" s="56">
        <v>10850</v>
      </c>
      <c r="F299" s="30" t="s">
        <v>68</v>
      </c>
      <c r="G299" s="55" t="s">
        <v>77</v>
      </c>
      <c r="H299" s="57">
        <v>30161</v>
      </c>
      <c r="I299" s="55" t="s">
        <v>25</v>
      </c>
      <c r="J299" s="56">
        <v>34</v>
      </c>
      <c r="K299" s="55" t="s">
        <v>26</v>
      </c>
      <c r="L299" s="158" t="s">
        <v>1195</v>
      </c>
      <c r="M299" s="56">
        <v>13808009269</v>
      </c>
      <c r="N299" s="56"/>
      <c r="O299" s="57">
        <v>42675</v>
      </c>
      <c r="P299" s="56"/>
      <c r="Q299" s="55" t="s">
        <v>28</v>
      </c>
      <c r="R299" s="55" t="s">
        <v>40</v>
      </c>
      <c r="S299" s="55" t="s">
        <v>41</v>
      </c>
      <c r="T299" s="57">
        <v>39457</v>
      </c>
      <c r="U299" s="16" t="s">
        <v>89</v>
      </c>
      <c r="V299" s="56"/>
    </row>
    <row r="300" s="5" customFormat="1" ht="12.75" spans="1:22">
      <c r="A300" s="14">
        <f t="shared" si="144"/>
        <v>299</v>
      </c>
      <c r="B300" s="107"/>
      <c r="C300" s="16" t="s">
        <v>1193</v>
      </c>
      <c r="D300" s="55" t="s">
        <v>1196</v>
      </c>
      <c r="E300" s="56">
        <v>10849</v>
      </c>
      <c r="F300" s="30" t="s">
        <v>231</v>
      </c>
      <c r="G300" s="55" t="s">
        <v>77</v>
      </c>
      <c r="H300" s="57">
        <v>31706</v>
      </c>
      <c r="I300" s="55" t="s">
        <v>1132</v>
      </c>
      <c r="J300" s="56">
        <v>30</v>
      </c>
      <c r="K300" s="55" t="s">
        <v>26</v>
      </c>
      <c r="L300" s="158" t="s">
        <v>1197</v>
      </c>
      <c r="M300" s="56">
        <v>17713541907</v>
      </c>
      <c r="N300" s="56"/>
      <c r="O300" s="57">
        <v>42675</v>
      </c>
      <c r="P300" s="56"/>
      <c r="Q300" s="55" t="s">
        <v>47</v>
      </c>
      <c r="R300" s="55" t="s">
        <v>154</v>
      </c>
      <c r="S300" s="55" t="s">
        <v>1198</v>
      </c>
      <c r="T300" s="57">
        <v>39630</v>
      </c>
      <c r="U300" s="16" t="s">
        <v>89</v>
      </c>
      <c r="V300" s="56"/>
    </row>
    <row r="301" s="1" customFormat="1" ht="12" spans="1:22">
      <c r="A301" s="14">
        <f t="shared" si="144"/>
        <v>300</v>
      </c>
      <c r="B301" s="15" t="s">
        <v>21</v>
      </c>
      <c r="C301" s="16" t="s">
        <v>1193</v>
      </c>
      <c r="D301" s="50" t="s">
        <v>1199</v>
      </c>
      <c r="E301" s="51">
        <v>10754</v>
      </c>
      <c r="F301" s="51" t="s">
        <v>213</v>
      </c>
      <c r="G301" s="51" t="s">
        <v>77</v>
      </c>
      <c r="H301" s="52">
        <v>36098</v>
      </c>
      <c r="I301" s="51" t="s">
        <v>25</v>
      </c>
      <c r="J301" s="51">
        <v>17</v>
      </c>
      <c r="K301" s="51" t="s">
        <v>69</v>
      </c>
      <c r="L301" s="87" t="s">
        <v>1200</v>
      </c>
      <c r="M301" s="51">
        <v>18224096955</v>
      </c>
      <c r="N301" s="52">
        <v>42555</v>
      </c>
      <c r="O301" s="51"/>
      <c r="P301" s="51"/>
      <c r="Q301" s="51" t="s">
        <v>47</v>
      </c>
      <c r="R301" s="51" t="s">
        <v>100</v>
      </c>
      <c r="S301" s="51" t="s">
        <v>215</v>
      </c>
      <c r="T301" s="52">
        <v>42917</v>
      </c>
      <c r="U301" s="51"/>
      <c r="V301" s="25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2016-11-21T02:45:00Z</dcterms:created>
  <dcterms:modified xsi:type="dcterms:W3CDTF">2016-11-21T02:59:12Z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