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<sst xmlns="http://schemas.openxmlformats.org/spreadsheetml/2006/main" count="43">
  <si>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</si>
  <si>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</si>
  <si>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</si>
  <si>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</si>
  <si>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</si>
  <si>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</si>
  <si>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</si>
  <si>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</si>
  <si>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</si>
  <si>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</si>
  <si>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</si>
  <si>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</si>
  <si>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</si>
  <si>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</si>
  <si>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</si>
  <si>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</si>
  <si>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</si>
  <si>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</si>
  <si>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</si>
  <si>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</si>
  <si>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崔家店</t>
  </si>
  <si>
    <t>吕彩霞</t>
  </si>
  <si>
    <t>万科店</t>
  </si>
  <si>
    <t>杨琴</t>
  </si>
  <si>
    <t>通盈店</t>
  </si>
  <si>
    <t>赵君兰</t>
  </si>
  <si>
    <t>杉板桥</t>
  </si>
  <si>
    <t>殷岱菊</t>
  </si>
  <si>
    <t>双林店</t>
  </si>
  <si>
    <t>段文秀</t>
  </si>
  <si>
    <t>华油店</t>
  </si>
  <si>
    <t>杨琼</t>
  </si>
  <si>
    <t>郫县店</t>
  </si>
  <si>
    <t>曹春燕</t>
  </si>
  <si>
    <t>龙潭西路</t>
  </si>
  <si>
    <t>易永红</t>
  </si>
  <si>
    <t>华泰店</t>
  </si>
  <si>
    <t>毛静静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</si>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</sst>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6" borderId="16" applyNumberFormat="0" applyAlignment="0" applyProtection="0">
      <alignment vertical="center"/>
    </xf>
    <xf numFmtId="0" fontId="8" fillId="6" borderId="9" applyNumberFormat="0" applyAlignment="0" applyProtection="0">
      <alignment vertical="center"/>
    </xf>
    <xf numFmtId="0" fontId="9" fillId="10" borderId="10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E22" sqref="E22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42632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515</v>
      </c>
      <c r="C5" s="15" t="s">
        <v>20</v>
      </c>
      <c r="D5" s="16" t="s">
        <v>21</v>
      </c>
      <c r="E5" s="16">
        <v>20</v>
      </c>
      <c r="F5" s="16">
        <v>190</v>
      </c>
      <c r="G5" s="16">
        <f>E5*F5</f>
        <v>3800</v>
      </c>
      <c r="H5" s="16">
        <v>10</v>
      </c>
      <c r="I5" s="16">
        <v>465</v>
      </c>
      <c r="J5" s="16">
        <f>H5*I5</f>
        <v>4650</v>
      </c>
      <c r="K5" s="16">
        <v>2</v>
      </c>
      <c r="L5" s="16">
        <v>900</v>
      </c>
      <c r="M5" s="16">
        <f>K5*L5</f>
        <v>1800</v>
      </c>
      <c r="N5" s="16">
        <f>G5+J5+M5</f>
        <v>10250</v>
      </c>
      <c r="O5" s="16">
        <f>E5*P5+H5*Q5+K5*R5</f>
        <v>750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707</v>
      </c>
      <c r="C6" s="15" t="s">
        <v>22</v>
      </c>
      <c r="D6" s="16" t="s">
        <v>23</v>
      </c>
      <c r="E6" s="16">
        <v>20</v>
      </c>
      <c r="F6" s="16">
        <v>190</v>
      </c>
      <c r="G6" s="16">
        <f>E6*F6</f>
        <v>3800</v>
      </c>
      <c r="H6" s="16">
        <v>10</v>
      </c>
      <c r="I6" s="16">
        <v>465</v>
      </c>
      <c r="J6" s="16">
        <f>H6*I6</f>
        <v>4650</v>
      </c>
      <c r="K6" s="16">
        <v>0</v>
      </c>
      <c r="L6" s="16">
        <v>900</v>
      </c>
      <c r="M6" s="16">
        <f>K6*L6</f>
        <v>0</v>
      </c>
      <c r="N6" s="16">
        <f>G6+J6+M6</f>
        <v>8450</v>
      </c>
      <c r="O6" s="16">
        <f>E6*P6+H6*Q6+K6*R6</f>
        <v>550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373</v>
      </c>
      <c r="C7" s="15" t="s">
        <v>24</v>
      </c>
      <c r="D7" s="16" t="s">
        <v>25</v>
      </c>
      <c r="E7" s="16">
        <v>30</v>
      </c>
      <c r="F7" s="16">
        <v>190</v>
      </c>
      <c r="G7" s="16">
        <f>E7*F7</f>
        <v>5700</v>
      </c>
      <c r="H7" s="16">
        <v>10</v>
      </c>
      <c r="I7" s="16">
        <v>465</v>
      </c>
      <c r="J7" s="16">
        <f>H7*I7</f>
        <v>4650</v>
      </c>
      <c r="K7" s="16">
        <v>0</v>
      </c>
      <c r="L7" s="16">
        <v>900</v>
      </c>
      <c r="M7" s="16">
        <f>K7*L7</f>
        <v>0</v>
      </c>
      <c r="N7" s="16">
        <f>G7+J7+M7</f>
        <v>10350</v>
      </c>
      <c r="O7" s="16">
        <f>E7*P7+H7*Q7+K7*R7</f>
        <v>650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511</v>
      </c>
      <c r="C8" s="15" t="s">
        <v>26</v>
      </c>
      <c r="D8" s="16" t="s">
        <v>27</v>
      </c>
      <c r="E8" s="16">
        <v>10</v>
      </c>
      <c r="F8" s="16">
        <v>190</v>
      </c>
      <c r="G8" s="16">
        <f>E8*F8</f>
        <v>1900</v>
      </c>
      <c r="H8" s="16">
        <v>0</v>
      </c>
      <c r="I8" s="16">
        <v>465</v>
      </c>
      <c r="J8" s="16">
        <f>H8*I8</f>
        <v>0</v>
      </c>
      <c r="K8" s="16">
        <v>4</v>
      </c>
      <c r="L8" s="16">
        <v>900</v>
      </c>
      <c r="M8" s="16">
        <f>K8*L8</f>
        <v>3600</v>
      </c>
      <c r="N8" s="16">
        <f>G8+J8+M8</f>
        <v>5500</v>
      </c>
      <c r="O8" s="16">
        <f>E8*P8+H8*Q8+K8*R8</f>
        <v>500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355</v>
      </c>
      <c r="C9" s="15" t="s">
        <v>28</v>
      </c>
      <c r="D9" s="16" t="s">
        <v>29</v>
      </c>
      <c r="E9" s="16">
        <v>30</v>
      </c>
      <c r="F9" s="16">
        <v>190</v>
      </c>
      <c r="G9" s="16">
        <f>E9*F9</f>
        <v>5700</v>
      </c>
      <c r="H9" s="16">
        <v>20</v>
      </c>
      <c r="I9" s="16">
        <v>465</v>
      </c>
      <c r="J9" s="16">
        <f>H9*I9</f>
        <v>9300</v>
      </c>
      <c r="K9" s="16">
        <v>10</v>
      </c>
      <c r="L9" s="16">
        <v>900</v>
      </c>
      <c r="M9" s="16">
        <f>K9*L9</f>
        <v>9000</v>
      </c>
      <c r="N9" s="16">
        <f>G9+J9+M9</f>
        <v>24000</v>
      </c>
      <c r="O9" s="16">
        <f>E9*P9+H9*Q9+K9*R9</f>
        <v>2000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>
        <v>578</v>
      </c>
      <c r="C10" s="15" t="s">
        <v>30</v>
      </c>
      <c r="D10" s="16" t="s">
        <v>31</v>
      </c>
      <c r="E10" s="16">
        <v>20</v>
      </c>
      <c r="F10" s="16">
        <v>190</v>
      </c>
      <c r="G10" s="16">
        <f>E10*F10</f>
        <v>3800</v>
      </c>
      <c r="H10" s="16">
        <v>10</v>
      </c>
      <c r="I10" s="16">
        <v>465</v>
      </c>
      <c r="J10" s="16">
        <f>H10*I10</f>
        <v>4650</v>
      </c>
      <c r="K10" s="16">
        <v>0</v>
      </c>
      <c r="L10" s="16">
        <v>900</v>
      </c>
      <c r="M10" s="16">
        <f>K10*L10</f>
        <v>0</v>
      </c>
      <c r="N10" s="16">
        <f>G10+J10+M10</f>
        <v>8450</v>
      </c>
      <c r="O10" s="16">
        <f>E10*P10+H10*Q10+K10*R10</f>
        <v>550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>
        <v>598</v>
      </c>
      <c r="C11" s="15" t="s">
        <v>32</v>
      </c>
      <c r="D11" s="16" t="s">
        <v>33</v>
      </c>
      <c r="E11" s="16">
        <v>5</v>
      </c>
      <c r="F11" s="16">
        <v>190</v>
      </c>
      <c r="G11" s="16">
        <f>E11*F11</f>
        <v>950</v>
      </c>
      <c r="H11" s="16">
        <v>0</v>
      </c>
      <c r="I11" s="16">
        <v>465</v>
      </c>
      <c r="J11" s="16">
        <f>H11*I11</f>
        <v>0</v>
      </c>
      <c r="K11" s="16">
        <v>0</v>
      </c>
      <c r="L11" s="16">
        <v>900</v>
      </c>
      <c r="M11" s="16">
        <f>K11*L11</f>
        <v>0</v>
      </c>
      <c r="N11" s="16">
        <f>G11+J11+M11</f>
        <v>950</v>
      </c>
      <c r="O11" s="16">
        <f>E11*P11+H11*Q11+K11*R11</f>
        <v>50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>
        <v>545</v>
      </c>
      <c r="C12" s="15" t="s">
        <v>34</v>
      </c>
      <c r="D12" s="16" t="s">
        <v>35</v>
      </c>
      <c r="E12" s="16">
        <v>20</v>
      </c>
      <c r="F12" s="16">
        <v>190</v>
      </c>
      <c r="G12" s="16">
        <f>E12*F12</f>
        <v>3800</v>
      </c>
      <c r="H12" s="16">
        <v>10</v>
      </c>
      <c r="I12" s="16">
        <v>465</v>
      </c>
      <c r="J12" s="16">
        <f>H12*I12</f>
        <v>4650</v>
      </c>
      <c r="K12" s="16">
        <v>0</v>
      </c>
      <c r="L12" s="16">
        <v>900</v>
      </c>
      <c r="M12" s="16">
        <f>K12*L12</f>
        <v>0</v>
      </c>
      <c r="N12" s="16">
        <f>G12+J12+M12</f>
        <v>8450</v>
      </c>
      <c r="O12" s="16">
        <f>E12*P12+H12*Q12+K12*R12</f>
        <v>550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>
        <v>712</v>
      </c>
      <c r="C13" s="15" t="s">
        <v>36</v>
      </c>
      <c r="D13" s="16" t="s">
        <v>37</v>
      </c>
      <c r="E13" s="16">
        <v>0</v>
      </c>
      <c r="F13" s="16">
        <v>190</v>
      </c>
      <c r="G13" s="16">
        <f>E13*F13</f>
        <v>0</v>
      </c>
      <c r="H13" s="16">
        <v>0</v>
      </c>
      <c r="I13" s="16">
        <v>465</v>
      </c>
      <c r="J13" s="16">
        <f>H13*I13</f>
        <v>0</v>
      </c>
      <c r="K13" s="16">
        <v>10</v>
      </c>
      <c r="L13" s="16">
        <v>900</v>
      </c>
      <c r="M13" s="16">
        <f>K13*L13</f>
        <v>9000</v>
      </c>
      <c r="N13" s="16">
        <f>G13+J13+M13</f>
        <v>9000</v>
      </c>
      <c r="O13" s="16">
        <f>E13*P13+H13*Q13+K13*R13</f>
        <v>1000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38</v>
      </c>
      <c r="D14" s="17"/>
      <c r="E14" s="17">
        <f>SUM(E5:E13)</f>
        <v>155</v>
      </c>
      <c r="F14" s="14">
        <v>190</v>
      </c>
      <c r="G14" s="14">
        <f t="shared" ref="G14:G35" si="0">E14*F14</f>
        <v>29450</v>
      </c>
      <c r="H14" s="17">
        <f>SUM(H5:H13)</f>
        <v>70</v>
      </c>
      <c r="I14" s="14">
        <v>465</v>
      </c>
      <c r="J14" s="14">
        <f t="shared" ref="J14:J35" si="1">H14*I14</f>
        <v>32550</v>
      </c>
      <c r="K14" s="17">
        <f>SUM(K5:K13)</f>
        <v>26</v>
      </c>
      <c r="L14" s="14">
        <v>900</v>
      </c>
      <c r="M14" s="14">
        <f t="shared" ref="M14:M35" si="2">K14*L14</f>
        <v>23400</v>
      </c>
      <c r="N14" s="14">
        <f t="shared" ref="N14:N35" si="3">G14+J14+M14</f>
        <v>85400</v>
      </c>
      <c r="O14" s="14">
        <f t="shared" ref="O14:O35" si="4">E14*P14+H14*Q14+K14*R14</f>
        <v>6600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39</v>
      </c>
      <c r="D15" s="17"/>
      <c r="E15" s="17">
        <f>E14</f>
        <v>155</v>
      </c>
      <c r="F15" s="17">
        <v>10</v>
      </c>
      <c r="G15" s="16">
        <f t="shared" si="0"/>
        <v>1550</v>
      </c>
      <c r="H15" s="17">
        <f>H14</f>
        <v>70</v>
      </c>
      <c r="I15" s="17">
        <v>35</v>
      </c>
      <c r="J15" s="16">
        <f t="shared" si="1"/>
        <v>2450</v>
      </c>
      <c r="K15" s="17">
        <f>K14</f>
        <v>26</v>
      </c>
      <c r="L15" s="17">
        <v>100</v>
      </c>
      <c r="M15" s="16">
        <f t="shared" si="2"/>
        <v>2600</v>
      </c>
      <c r="N15" s="16">
        <f t="shared" si="3"/>
        <v>6600</v>
      </c>
      <c r="O15" s="14">
        <f t="shared" si="4"/>
        <v>6600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40</v>
      </c>
      <c r="G17" s="3" t="s">
        <v>41</v>
      </c>
      <c r="L17" s="3" t="s">
        <v>42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2016-10-26T09:41:15Z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