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00" windowHeight="8550" activeTab="3"/>
  </bookViews>
  <sheets>
    <sheet name="库存动销差" sheetId="1" r:id="rId1"/>
    <sheet name="无合格证" sheetId="5" r:id="rId2"/>
    <sheet name="人员资质" sheetId="3" r:id="rId3"/>
    <sheet name="来货差错" sheetId="4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L119" i="1"/>
  <c r="K119"/>
  <c r="L118"/>
  <c r="K118"/>
  <c r="L117"/>
  <c r="K117"/>
  <c r="L116"/>
  <c r="K116"/>
  <c r="L115"/>
  <c r="K115"/>
  <c r="L114"/>
  <c r="K114"/>
  <c r="L113"/>
  <c r="K113"/>
  <c r="L112"/>
  <c r="K112"/>
  <c r="L111"/>
  <c r="K111"/>
  <c r="L110"/>
  <c r="K110"/>
  <c r="L109"/>
  <c r="K109"/>
  <c r="L108"/>
  <c r="K108"/>
  <c r="L107"/>
  <c r="K107"/>
  <c r="L106"/>
  <c r="K106"/>
  <c r="L105"/>
  <c r="K105"/>
  <c r="L104"/>
  <c r="K104"/>
  <c r="L103"/>
  <c r="K103"/>
  <c r="L102"/>
  <c r="K102"/>
  <c r="L101"/>
  <c r="K101"/>
  <c r="L100"/>
  <c r="K100"/>
  <c r="L99"/>
  <c r="K99"/>
  <c r="L98"/>
  <c r="K98"/>
  <c r="L97"/>
  <c r="K97"/>
  <c r="L96"/>
  <c r="K96"/>
  <c r="L95"/>
  <c r="K95"/>
  <c r="L94"/>
  <c r="K94"/>
  <c r="L93"/>
  <c r="K93"/>
  <c r="L92"/>
  <c r="K92"/>
  <c r="L91"/>
  <c r="K91"/>
  <c r="L90"/>
  <c r="K90"/>
  <c r="L89"/>
  <c r="K89"/>
  <c r="L88"/>
  <c r="K88"/>
  <c r="L87"/>
  <c r="K87"/>
  <c r="L86"/>
  <c r="K86"/>
  <c r="L85"/>
  <c r="K85"/>
  <c r="L84"/>
  <c r="K84"/>
  <c r="L83"/>
  <c r="K83"/>
  <c r="L82"/>
  <c r="K82"/>
  <c r="L81"/>
  <c r="K81"/>
  <c r="L80"/>
  <c r="K80"/>
  <c r="L79"/>
  <c r="K79"/>
  <c r="L78"/>
  <c r="K78"/>
  <c r="L77"/>
  <c r="K77"/>
  <c r="L76"/>
  <c r="K76"/>
  <c r="L75"/>
  <c r="K75"/>
  <c r="L74"/>
  <c r="K74"/>
  <c r="L73"/>
  <c r="K73"/>
  <c r="L72"/>
  <c r="K72"/>
  <c r="L71"/>
  <c r="K71"/>
  <c r="L70"/>
  <c r="K70"/>
  <c r="L69"/>
  <c r="K69"/>
  <c r="L68"/>
  <c r="K68"/>
  <c r="L67"/>
  <c r="K67"/>
  <c r="L66"/>
  <c r="K66"/>
  <c r="L65"/>
  <c r="K65"/>
  <c r="L64"/>
  <c r="K64"/>
  <c r="L63"/>
  <c r="K63"/>
  <c r="L62"/>
  <c r="K62"/>
  <c r="L61"/>
  <c r="K61"/>
  <c r="L60"/>
  <c r="K60"/>
  <c r="L59"/>
  <c r="K59"/>
  <c r="L58"/>
  <c r="K58"/>
  <c r="L57"/>
  <c r="K57"/>
  <c r="L56"/>
  <c r="K56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L4"/>
  <c r="K4"/>
</calcChain>
</file>

<file path=xl/sharedStrings.xml><?xml version="1.0" encoding="utf-8"?>
<sst xmlns="http://schemas.openxmlformats.org/spreadsheetml/2006/main" count="867" uniqueCount="188">
  <si>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</si>
  <si>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</si>
  <si>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</si>
  <si>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</si>
  <si>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</si>
  <si>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</si>
  <si>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</si>
  <si>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</si>
  <si>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</si>
  <si>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</si>
  <si>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</si>
  <si>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</si>
  <si>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</si>
  <si>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</si>
  <si>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</si>
  <si>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</si>
  <si>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</si>
  <si>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</si>
  <si>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</si>
  <si>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净制</t>
  </si>
  <si>
    <t>10g</t>
  </si>
  <si>
    <t>合计：</t>
  </si>
  <si>
    <t>附表：中药配方门店人员资质统计表</t>
  </si>
  <si>
    <t>货品ID</t>
  </si>
  <si>
    <t>人员资质</t>
  </si>
  <si>
    <t>有无驻店中药师</t>
  </si>
  <si>
    <t>有无中药调配人员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</si>
  <si>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</si>
  <si>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</si>
  <si>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</si>
  <si>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来货时间</t>
  </si>
  <si>
    <t>票面数量</t>
  </si>
  <si>
    <t>实收数量</t>
  </si>
  <si>
    <t>差错原因</t>
  </si>
  <si>
    <t>来货单位</t>
  </si>
  <si>
    <t>对应销售单号</t>
  </si>
  <si>
    <t>提货单号</t>
  </si>
  <si>
    <t>1、贵重药材来货账实不符；2、生药与炮制品来货不相符；3、来货批号账实不符；4、来货数量账实不符；5、其他差错</t>
  </si>
  <si>
    <t>门店名称：光华村店</t>
    <phoneticPr fontId="7" type="noConversion"/>
  </si>
  <si>
    <t>光华村店</t>
    <phoneticPr fontId="7" type="noConversion"/>
  </si>
  <si>
    <t>门店id</t>
    <phoneticPr fontId="7" type="noConversion"/>
  </si>
  <si>
    <t>无</t>
    <phoneticPr fontId="7" type="noConversion"/>
  </si>
  <si>
    <t>有执业中药师</t>
    <phoneticPr fontId="7" type="noConversion"/>
  </si>
  <si>
    <t>光华村</t>
    <phoneticPr fontId="7" type="noConversion"/>
  </si>
  <si>
    <t>货品数量</t>
  </si>
  <si>
    <t>秦皮</t>
  </si>
  <si>
    <t>丝</t>
  </si>
  <si>
    <t>130901</t>
  </si>
  <si>
    <t>蒲黄</t>
  </si>
  <si>
    <t>1310002</t>
  </si>
  <si>
    <t>檀香</t>
  </si>
  <si>
    <t>块</t>
  </si>
  <si>
    <t>1312003</t>
  </si>
  <si>
    <t>络石藤</t>
  </si>
  <si>
    <t>段</t>
  </si>
  <si>
    <t>1304001</t>
  </si>
  <si>
    <t>白矾</t>
  </si>
  <si>
    <t>细粉</t>
  </si>
  <si>
    <t>140901</t>
  </si>
  <si>
    <t>光慈菇</t>
  </si>
  <si>
    <t>140101</t>
  </si>
  <si>
    <t>徐长卿</t>
  </si>
  <si>
    <t>龙葵</t>
  </si>
  <si>
    <t>120101</t>
  </si>
  <si>
    <t>胡黄连</t>
  </si>
  <si>
    <t>150801</t>
  </si>
  <si>
    <t>苏木</t>
  </si>
  <si>
    <t>1308001</t>
  </si>
  <si>
    <t>百药煎</t>
  </si>
  <si>
    <t>3g</t>
  </si>
  <si>
    <t>150108</t>
  </si>
  <si>
    <t>袋</t>
  </si>
  <si>
    <t>川桐皮</t>
  </si>
  <si>
    <t>130201</t>
  </si>
  <si>
    <t>地耳草</t>
  </si>
  <si>
    <t>1310001</t>
  </si>
  <si>
    <t>蒲黄炭</t>
  </si>
  <si>
    <t>炒炭</t>
  </si>
  <si>
    <t>131101</t>
  </si>
  <si>
    <t>寻骨风</t>
  </si>
  <si>
    <t>1404001</t>
  </si>
  <si>
    <t>川香薷</t>
  </si>
  <si>
    <t>1411001</t>
  </si>
  <si>
    <t>小蓟</t>
  </si>
  <si>
    <t>小蓟炭</t>
  </si>
  <si>
    <t>140601</t>
  </si>
  <si>
    <t>大蓟</t>
  </si>
  <si>
    <t>375120613</t>
  </si>
  <si>
    <t>鹅不食草</t>
  </si>
  <si>
    <t>140501</t>
  </si>
  <si>
    <t>山柰</t>
  </si>
  <si>
    <t>片</t>
  </si>
  <si>
    <t>1402001</t>
  </si>
  <si>
    <t>谷精草</t>
  </si>
  <si>
    <t>1411002</t>
  </si>
  <si>
    <t>红毛五加皮</t>
  </si>
  <si>
    <t>1309001</t>
  </si>
  <si>
    <t>376120723</t>
  </si>
  <si>
    <t>海藻</t>
  </si>
  <si>
    <t>120701</t>
  </si>
  <si>
    <t>香加皮</t>
  </si>
  <si>
    <t xml:space="preserve">150901 </t>
  </si>
  <si>
    <t>蜜马兜铃</t>
  </si>
  <si>
    <t>289121101</t>
  </si>
  <si>
    <t>140401</t>
  </si>
  <si>
    <t>制马钱子</t>
  </si>
  <si>
    <t>砂烫</t>
  </si>
  <si>
    <t>20100831</t>
  </si>
  <si>
    <t>150101</t>
  </si>
  <si>
    <t>1401001</t>
  </si>
  <si>
    <t>穿山龙</t>
  </si>
  <si>
    <t>切段</t>
  </si>
  <si>
    <t>威灵仙</t>
  </si>
  <si>
    <t>1501001</t>
  </si>
  <si>
    <t>千年健</t>
  </si>
  <si>
    <t>121201</t>
  </si>
  <si>
    <t>青葙子</t>
  </si>
  <si>
    <t>藕节</t>
  </si>
  <si>
    <t>炒山枝仁</t>
  </si>
  <si>
    <t>清炒</t>
  </si>
  <si>
    <t>14030601</t>
  </si>
  <si>
    <t>冬葵果</t>
  </si>
  <si>
    <t>141201</t>
  </si>
  <si>
    <t>55120001</t>
  </si>
  <si>
    <t>昆布</t>
  </si>
  <si>
    <t>120901</t>
  </si>
  <si>
    <t>海风藤</t>
  </si>
  <si>
    <t>1312001</t>
  </si>
  <si>
    <t>锦灯笼(红姑娘)</t>
  </si>
  <si>
    <t>121101</t>
  </si>
  <si>
    <t>鹿衔草</t>
  </si>
  <si>
    <t>1412003</t>
  </si>
  <si>
    <t>酒大黄</t>
  </si>
  <si>
    <t>14010602</t>
  </si>
  <si>
    <t>黄荆子</t>
  </si>
  <si>
    <t>111201</t>
  </si>
  <si>
    <t>荔枝核</t>
  </si>
  <si>
    <t>刘寄奴</t>
  </si>
  <si>
    <t>1412001</t>
  </si>
  <si>
    <t>131001</t>
  </si>
  <si>
    <t>140201</t>
  </si>
  <si>
    <t>莲须</t>
  </si>
  <si>
    <t>黄药子</t>
  </si>
  <si>
    <t>1307001</t>
  </si>
  <si>
    <t>120801</t>
  </si>
  <si>
    <t>岩白菜</t>
  </si>
  <si>
    <t>55100001</t>
  </si>
  <si>
    <t>橘络</t>
  </si>
  <si>
    <t>150102</t>
  </si>
  <si>
    <t>1310003</t>
  </si>
  <si>
    <t>煅金礞石</t>
  </si>
  <si>
    <t>明煅</t>
  </si>
  <si>
    <t>55110001</t>
  </si>
  <si>
    <t>131201</t>
  </si>
  <si>
    <t>厂家</t>
    <phoneticPr fontId="7" type="noConversion"/>
  </si>
  <si>
    <t>单位</t>
    <phoneticPr fontId="7" type="noConversion"/>
  </si>
  <si>
    <t>合计：16538.16</t>
    <phoneticPr fontId="7" type="noConversion"/>
  </si>
  <si>
    <t>v</t>
    <phoneticPr fontId="7" type="noConversion"/>
  </si>
  <si>
    <t>葛花</t>
  </si>
  <si>
    <t>豆蔻</t>
  </si>
  <si>
    <t>薰衣草</t>
  </si>
  <si>
    <t>散装</t>
  </si>
  <si>
    <t>荜澄茄</t>
  </si>
  <si>
    <t>萹蓄</t>
  </si>
  <si>
    <t>无花果</t>
  </si>
  <si>
    <t>朱砂粉</t>
  </si>
  <si>
    <t>粉</t>
  </si>
  <si>
    <t>阿胶珠</t>
  </si>
  <si>
    <t>烫制</t>
  </si>
  <si>
    <t>漏芦</t>
  </si>
  <si>
    <t>五倍子</t>
  </si>
  <si>
    <t>石韦</t>
  </si>
  <si>
    <t>金沸草</t>
  </si>
  <si>
    <t>老鹳草</t>
  </si>
  <si>
    <t>冰片</t>
  </si>
  <si>
    <t>降香</t>
  </si>
  <si>
    <t>银柴胡</t>
  </si>
  <si>
    <t>制草乌</t>
  </si>
  <si>
    <t>复制</t>
  </si>
  <si>
    <t>贯众炭</t>
  </si>
  <si>
    <t>楮实子</t>
  </si>
  <si>
    <t>淮通</t>
  </si>
  <si>
    <t>石榴皮</t>
  </si>
  <si>
    <t>预知子</t>
  </si>
  <si>
    <t>玉竹</t>
  </si>
  <si>
    <t>光华村</t>
    <phoneticPr fontId="7" type="noConversion"/>
  </si>
  <si>
    <t>中药配方门店无合格证品种统计表</t>
    <phoneticPr fontId="7" type="noConversion"/>
  </si>
  <si>
    <t>合计：798.36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</si>
</sst>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2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5" fillId="0" borderId="1" xfId="0" applyFont="1" applyFill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  <xf numFmtId="0" fontId="0" fillId="0" borderId="6" xfId="0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111&#26597;&#35810;&#24403;&#21069;&#25152;&#26377;&#38376;&#24215;&#20445;&#31649;&#24080;&#24211;&#23384;_201512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  <cell r="F1" t="str">
            <v>单价</v>
          </cell>
          <cell r="G1" t="str">
            <v>库存金额</v>
          </cell>
        </row>
        <row r="2">
          <cell r="A2">
            <v>26620</v>
          </cell>
          <cell r="B2" t="str">
            <v>徐长卿</v>
          </cell>
          <cell r="C2" t="str">
            <v>段</v>
          </cell>
          <cell r="D2" t="str">
            <v>10g</v>
          </cell>
          <cell r="E2">
            <v>60</v>
          </cell>
          <cell r="F2">
            <v>0.45565333333333335</v>
          </cell>
          <cell r="G2">
            <v>27.339200000000002</v>
          </cell>
        </row>
        <row r="3">
          <cell r="A3">
            <v>44549</v>
          </cell>
          <cell r="B3" t="str">
            <v>岩白菜</v>
          </cell>
          <cell r="C3" t="str">
            <v>段</v>
          </cell>
          <cell r="D3" t="str">
            <v>10g</v>
          </cell>
          <cell r="E3">
            <v>77.599999999999994</v>
          </cell>
          <cell r="F3">
            <v>0.6858634020618557</v>
          </cell>
          <cell r="G3">
            <v>53.222999999999999</v>
          </cell>
        </row>
        <row r="4">
          <cell r="A4">
            <v>72801</v>
          </cell>
          <cell r="B4" t="str">
            <v>穿山龙</v>
          </cell>
          <cell r="C4" t="str">
            <v>切段</v>
          </cell>
          <cell r="D4" t="str">
            <v>10g</v>
          </cell>
          <cell r="E4">
            <v>100</v>
          </cell>
          <cell r="F4">
            <v>0.37200000000000005</v>
          </cell>
          <cell r="G4">
            <v>37.200000000000003</v>
          </cell>
        </row>
        <row r="5">
          <cell r="A5">
            <v>44554</v>
          </cell>
          <cell r="B5" t="str">
            <v>谷精草</v>
          </cell>
          <cell r="C5" t="str">
            <v>段</v>
          </cell>
          <cell r="D5" t="str">
            <v>10g</v>
          </cell>
          <cell r="E5">
            <v>113</v>
          </cell>
          <cell r="F5">
            <v>0.45288495575221238</v>
          </cell>
          <cell r="G5">
            <v>51.176000000000002</v>
          </cell>
        </row>
        <row r="6">
          <cell r="A6">
            <v>25421</v>
          </cell>
          <cell r="B6" t="str">
            <v>橘络</v>
          </cell>
          <cell r="C6" t="str">
            <v>净制</v>
          </cell>
          <cell r="D6" t="str">
            <v>10g</v>
          </cell>
          <cell r="E6">
            <v>90</v>
          </cell>
          <cell r="F6">
            <v>3.0240000000000005</v>
          </cell>
          <cell r="G6">
            <v>272.16000000000003</v>
          </cell>
        </row>
        <row r="7">
          <cell r="A7">
            <v>35996</v>
          </cell>
          <cell r="B7" t="str">
            <v>檀香</v>
          </cell>
          <cell r="C7" t="str">
            <v>块</v>
          </cell>
          <cell r="D7" t="str">
            <v>10g</v>
          </cell>
          <cell r="E7">
            <v>56.2</v>
          </cell>
          <cell r="F7">
            <v>16.072566199288257</v>
          </cell>
          <cell r="G7">
            <v>903.27822040000001</v>
          </cell>
        </row>
        <row r="8">
          <cell r="A8">
            <v>68831</v>
          </cell>
          <cell r="B8" t="str">
            <v>冬葵果</v>
          </cell>
          <cell r="C8" t="str">
            <v>净制</v>
          </cell>
          <cell r="D8" t="str">
            <v>10g</v>
          </cell>
          <cell r="E8">
            <v>118</v>
          </cell>
          <cell r="F8">
            <v>0.45139237288135592</v>
          </cell>
          <cell r="G8">
            <v>53.264299999999999</v>
          </cell>
        </row>
        <row r="9">
          <cell r="A9">
            <v>25966</v>
          </cell>
          <cell r="B9" t="str">
            <v>川香薷</v>
          </cell>
          <cell r="C9" t="str">
            <v>段</v>
          </cell>
          <cell r="D9" t="str">
            <v>10g</v>
          </cell>
          <cell r="E9">
            <v>100</v>
          </cell>
          <cell r="F9">
            <v>0.14970800000000001</v>
          </cell>
          <cell r="G9">
            <v>14.970800000000001</v>
          </cell>
        </row>
        <row r="10">
          <cell r="A10">
            <v>42147</v>
          </cell>
          <cell r="B10" t="str">
            <v>炒山枝仁</v>
          </cell>
          <cell r="C10" t="str">
            <v>清炒</v>
          </cell>
          <cell r="D10" t="str">
            <v>10g</v>
          </cell>
          <cell r="E10">
            <v>100</v>
          </cell>
          <cell r="F10">
            <v>0.373</v>
          </cell>
          <cell r="G10">
            <v>37.299999999999997</v>
          </cell>
        </row>
        <row r="11">
          <cell r="A11">
            <v>49540</v>
          </cell>
          <cell r="B11" t="str">
            <v>络石藤</v>
          </cell>
          <cell r="C11" t="str">
            <v>段</v>
          </cell>
          <cell r="D11" t="str">
            <v>10g</v>
          </cell>
          <cell r="E11">
            <v>41</v>
          </cell>
          <cell r="F11">
            <v>0.1069829268292683</v>
          </cell>
          <cell r="G11">
            <v>4.3863000000000003</v>
          </cell>
        </row>
        <row r="12">
          <cell r="A12">
            <v>28835</v>
          </cell>
          <cell r="B12" t="str">
            <v>青葙子</v>
          </cell>
          <cell r="C12" t="str">
            <v>净制</v>
          </cell>
          <cell r="D12" t="str">
            <v>10g</v>
          </cell>
          <cell r="E12">
            <v>72.2</v>
          </cell>
          <cell r="F12">
            <v>0.35</v>
          </cell>
          <cell r="G12">
            <v>25.27</v>
          </cell>
        </row>
        <row r="13">
          <cell r="A13">
            <v>16490</v>
          </cell>
          <cell r="B13" t="str">
            <v>锦灯笼(红姑娘)</v>
          </cell>
          <cell r="C13" t="str">
            <v>段</v>
          </cell>
          <cell r="D13" t="str">
            <v>10g</v>
          </cell>
          <cell r="E13">
            <v>76.3</v>
          </cell>
          <cell r="F13">
            <v>0.376</v>
          </cell>
          <cell r="G13">
            <v>28.688800000000001</v>
          </cell>
        </row>
        <row r="14">
          <cell r="A14">
            <v>19342</v>
          </cell>
          <cell r="B14" t="str">
            <v>蒲黄炭</v>
          </cell>
          <cell r="C14" t="str">
            <v>炒炭</v>
          </cell>
          <cell r="D14" t="str">
            <v>10g</v>
          </cell>
          <cell r="E14">
            <v>105</v>
          </cell>
          <cell r="F14">
            <v>2.6956285714285713</v>
          </cell>
          <cell r="G14">
            <v>283.041</v>
          </cell>
        </row>
        <row r="15">
          <cell r="A15">
            <v>40924</v>
          </cell>
          <cell r="B15" t="str">
            <v>制马钱子</v>
          </cell>
          <cell r="C15" t="str">
            <v>砂烫</v>
          </cell>
          <cell r="D15" t="str">
            <v>10g</v>
          </cell>
          <cell r="E15">
            <v>92</v>
          </cell>
          <cell r="F15">
            <v>0.59983021739130427</v>
          </cell>
          <cell r="G15">
            <v>55.184379999999997</v>
          </cell>
        </row>
        <row r="16">
          <cell r="A16">
            <v>44557</v>
          </cell>
          <cell r="B16" t="str">
            <v>寻骨风</v>
          </cell>
          <cell r="C16" t="str">
            <v>段</v>
          </cell>
          <cell r="D16" t="str">
            <v>10g</v>
          </cell>
          <cell r="E16">
            <v>47</v>
          </cell>
          <cell r="F16">
            <v>0.14895531914893617</v>
          </cell>
          <cell r="G16">
            <v>7.0008999999999997</v>
          </cell>
        </row>
        <row r="17">
          <cell r="A17">
            <v>26796</v>
          </cell>
          <cell r="B17" t="str">
            <v>胡黄连</v>
          </cell>
          <cell r="C17" t="str">
            <v>段</v>
          </cell>
          <cell r="D17" t="str">
            <v>10g</v>
          </cell>
          <cell r="E17">
            <v>193</v>
          </cell>
          <cell r="F17">
            <v>2.9229718652849739</v>
          </cell>
          <cell r="G17">
            <v>564.13356999999996</v>
          </cell>
        </row>
        <row r="18">
          <cell r="A18">
            <v>27647</v>
          </cell>
          <cell r="B18" t="str">
            <v>苏木</v>
          </cell>
          <cell r="C18" t="str">
            <v>块</v>
          </cell>
          <cell r="D18" t="str">
            <v>10g</v>
          </cell>
          <cell r="E18">
            <v>84</v>
          </cell>
          <cell r="F18">
            <v>0.11079285714285714</v>
          </cell>
          <cell r="G18">
            <v>9.3065999999999995</v>
          </cell>
        </row>
        <row r="19">
          <cell r="A19">
            <v>125436</v>
          </cell>
          <cell r="B19" t="str">
            <v>百药煎</v>
          </cell>
          <cell r="C19" t="str">
            <v>3g</v>
          </cell>
          <cell r="D19" t="str">
            <v>袋</v>
          </cell>
          <cell r="E19">
            <v>200</v>
          </cell>
          <cell r="F19">
            <v>9.1999999999999993</v>
          </cell>
          <cell r="G19">
            <v>1840</v>
          </cell>
        </row>
        <row r="20">
          <cell r="A20">
            <v>31464</v>
          </cell>
          <cell r="B20" t="str">
            <v>黄药子</v>
          </cell>
          <cell r="C20" t="str">
            <v>片</v>
          </cell>
          <cell r="D20" t="str">
            <v>10g</v>
          </cell>
          <cell r="E20">
            <v>50</v>
          </cell>
          <cell r="F20">
            <v>0.155</v>
          </cell>
          <cell r="G20">
            <v>7.75</v>
          </cell>
        </row>
        <row r="21">
          <cell r="A21">
            <v>28611</v>
          </cell>
          <cell r="B21" t="str">
            <v>小蓟</v>
          </cell>
          <cell r="C21" t="str">
            <v>段</v>
          </cell>
          <cell r="D21" t="str">
            <v>10g</v>
          </cell>
          <cell r="E21">
            <v>200</v>
          </cell>
          <cell r="F21">
            <v>0.103565</v>
          </cell>
          <cell r="G21">
            <v>20.713000000000001</v>
          </cell>
        </row>
        <row r="22">
          <cell r="A22">
            <v>35968</v>
          </cell>
          <cell r="B22" t="str">
            <v>黄荆子</v>
          </cell>
          <cell r="C22" t="str">
            <v>净制</v>
          </cell>
          <cell r="D22" t="str">
            <v>10g</v>
          </cell>
          <cell r="E22">
            <v>191</v>
          </cell>
          <cell r="F22">
            <v>8.2454450260575921E-2</v>
          </cell>
          <cell r="G22">
            <v>15.74879999977</v>
          </cell>
        </row>
        <row r="23">
          <cell r="A23">
            <v>26125</v>
          </cell>
          <cell r="B23" t="str">
            <v>藕节</v>
          </cell>
          <cell r="C23" t="str">
            <v>净制</v>
          </cell>
          <cell r="D23" t="str">
            <v>10g</v>
          </cell>
          <cell r="E23">
            <v>90</v>
          </cell>
          <cell r="F23">
            <v>0.23099999999999998</v>
          </cell>
          <cell r="G23">
            <v>20.79</v>
          </cell>
        </row>
        <row r="24">
          <cell r="A24">
            <v>14013</v>
          </cell>
          <cell r="B24" t="str">
            <v>荔枝核</v>
          </cell>
          <cell r="C24" t="str">
            <v>净制</v>
          </cell>
          <cell r="D24" t="str">
            <v>10g</v>
          </cell>
          <cell r="E24">
            <v>100</v>
          </cell>
          <cell r="F24">
            <v>5.6890000000000003E-2</v>
          </cell>
          <cell r="G24">
            <v>5.6890000000000001</v>
          </cell>
        </row>
        <row r="25">
          <cell r="A25">
            <v>25340</v>
          </cell>
          <cell r="B25" t="str">
            <v>威灵仙</v>
          </cell>
          <cell r="C25" t="str">
            <v>段</v>
          </cell>
          <cell r="D25" t="str">
            <v>10g</v>
          </cell>
          <cell r="E25">
            <v>86</v>
          </cell>
          <cell r="F25">
            <v>0.57189767441860462</v>
          </cell>
          <cell r="G25">
            <v>49.183199999999999</v>
          </cell>
        </row>
        <row r="26">
          <cell r="A26">
            <v>49539</v>
          </cell>
          <cell r="B26" t="str">
            <v>昆布</v>
          </cell>
          <cell r="C26" t="str">
            <v>丝</v>
          </cell>
          <cell r="D26" t="str">
            <v>10g</v>
          </cell>
          <cell r="E26">
            <v>100</v>
          </cell>
          <cell r="F26">
            <v>0.30352000000000001</v>
          </cell>
          <cell r="G26">
            <v>30.352</v>
          </cell>
        </row>
        <row r="27">
          <cell r="A27">
            <v>14429</v>
          </cell>
          <cell r="B27" t="str">
            <v>酒大黄</v>
          </cell>
          <cell r="C27" t="str">
            <v>片</v>
          </cell>
          <cell r="D27" t="str">
            <v>10g</v>
          </cell>
          <cell r="E27">
            <v>92</v>
          </cell>
          <cell r="F27">
            <v>0.40680000000000005</v>
          </cell>
          <cell r="G27">
            <v>37.425600000000003</v>
          </cell>
        </row>
        <row r="28">
          <cell r="A28">
            <v>29764</v>
          </cell>
          <cell r="B28" t="str">
            <v>山柰</v>
          </cell>
          <cell r="C28" t="str">
            <v>片</v>
          </cell>
          <cell r="D28" t="str">
            <v>10g</v>
          </cell>
          <cell r="E28">
            <v>100</v>
          </cell>
          <cell r="F28">
            <v>0.83560000000000001</v>
          </cell>
          <cell r="G28">
            <v>83.56</v>
          </cell>
        </row>
        <row r="29">
          <cell r="A29">
            <v>27809</v>
          </cell>
          <cell r="B29" t="str">
            <v>小蓟炭</v>
          </cell>
          <cell r="C29" t="str">
            <v>段</v>
          </cell>
          <cell r="D29" t="str">
            <v>10g</v>
          </cell>
          <cell r="E29">
            <v>150</v>
          </cell>
          <cell r="F29">
            <v>0.10339800003633333</v>
          </cell>
          <cell r="G29">
            <v>15.50970000545</v>
          </cell>
        </row>
        <row r="30">
          <cell r="A30">
            <v>25978</v>
          </cell>
          <cell r="B30" t="str">
            <v>鹿衔草</v>
          </cell>
          <cell r="C30" t="str">
            <v>段</v>
          </cell>
          <cell r="D30" t="str">
            <v>10g</v>
          </cell>
          <cell r="E30">
            <v>97</v>
          </cell>
          <cell r="F30">
            <v>0.53833659793814426</v>
          </cell>
          <cell r="G30">
            <v>52.218649999999997</v>
          </cell>
        </row>
        <row r="31">
          <cell r="A31">
            <v>28355</v>
          </cell>
          <cell r="B31" t="str">
            <v>地耳草</v>
          </cell>
          <cell r="C31" t="str">
            <v>段</v>
          </cell>
          <cell r="D31" t="str">
            <v>10g</v>
          </cell>
          <cell r="E31">
            <v>51</v>
          </cell>
          <cell r="F31">
            <v>0.16410784313725491</v>
          </cell>
          <cell r="G31">
            <v>8.3695000000000004</v>
          </cell>
        </row>
        <row r="32">
          <cell r="A32">
            <v>13202</v>
          </cell>
          <cell r="B32" t="str">
            <v>川桐皮</v>
          </cell>
          <cell r="C32" t="str">
            <v>丝</v>
          </cell>
          <cell r="D32" t="str">
            <v>10g</v>
          </cell>
          <cell r="E32">
            <v>109</v>
          </cell>
          <cell r="F32">
            <v>0.10139587155963302</v>
          </cell>
          <cell r="G32">
            <v>11.052149999999999</v>
          </cell>
        </row>
        <row r="33">
          <cell r="A33">
            <v>40133</v>
          </cell>
          <cell r="B33" t="str">
            <v>蜜马兜铃</v>
          </cell>
          <cell r="C33" t="str">
            <v>段</v>
          </cell>
          <cell r="D33" t="str">
            <v>10g</v>
          </cell>
          <cell r="E33">
            <v>5.2</v>
          </cell>
          <cell r="F33">
            <v>0.23729999999999998</v>
          </cell>
          <cell r="G33">
            <v>1.2339599999999999</v>
          </cell>
        </row>
        <row r="34">
          <cell r="A34">
            <v>25957</v>
          </cell>
          <cell r="B34" t="str">
            <v>大蓟</v>
          </cell>
          <cell r="C34" t="str">
            <v>段</v>
          </cell>
          <cell r="D34" t="str">
            <v>10g</v>
          </cell>
          <cell r="E34">
            <v>100</v>
          </cell>
          <cell r="F34">
            <v>0.11394</v>
          </cell>
          <cell r="G34">
            <v>11.394</v>
          </cell>
        </row>
        <row r="35">
          <cell r="A35">
            <v>28675</v>
          </cell>
          <cell r="B35" t="str">
            <v>龙葵</v>
          </cell>
          <cell r="C35" t="str">
            <v>段</v>
          </cell>
          <cell r="D35" t="str">
            <v>10g</v>
          </cell>
          <cell r="E35">
            <v>90</v>
          </cell>
          <cell r="F35">
            <v>0.12702666666666665</v>
          </cell>
          <cell r="G35">
            <v>11.432399999999999</v>
          </cell>
        </row>
        <row r="36">
          <cell r="A36">
            <v>25862</v>
          </cell>
          <cell r="B36" t="str">
            <v>红毛五加皮</v>
          </cell>
          <cell r="C36" t="str">
            <v>段</v>
          </cell>
          <cell r="D36" t="str">
            <v>10g</v>
          </cell>
          <cell r="E36">
            <v>37</v>
          </cell>
          <cell r="F36">
            <v>1.0026000000000002</v>
          </cell>
          <cell r="G36">
            <v>37.096200000000003</v>
          </cell>
        </row>
        <row r="37">
          <cell r="A37">
            <v>30184</v>
          </cell>
          <cell r="B37" t="str">
            <v>莲须</v>
          </cell>
          <cell r="C37" t="str">
            <v>净制</v>
          </cell>
          <cell r="D37" t="str">
            <v>10g</v>
          </cell>
          <cell r="E37">
            <v>50</v>
          </cell>
          <cell r="F37">
            <v>1.05</v>
          </cell>
          <cell r="G37">
            <v>52.5</v>
          </cell>
        </row>
        <row r="38">
          <cell r="A38">
            <v>49206</v>
          </cell>
          <cell r="B38" t="str">
            <v>香加皮</v>
          </cell>
          <cell r="C38" t="str">
            <v>片</v>
          </cell>
          <cell r="D38" t="str">
            <v>10g</v>
          </cell>
          <cell r="E38">
            <v>100</v>
          </cell>
          <cell r="F38">
            <v>0.27300000000000002</v>
          </cell>
          <cell r="G38">
            <v>27.3</v>
          </cell>
        </row>
        <row r="39">
          <cell r="A39">
            <v>26772</v>
          </cell>
          <cell r="B39" t="str">
            <v>鹅不食草</v>
          </cell>
          <cell r="C39" t="str">
            <v>段</v>
          </cell>
          <cell r="D39" t="str">
            <v>10g</v>
          </cell>
          <cell r="E39">
            <v>82</v>
          </cell>
          <cell r="F39">
            <v>0.39637439024390242</v>
          </cell>
          <cell r="G39">
            <v>32.502699999999997</v>
          </cell>
        </row>
        <row r="40">
          <cell r="A40">
            <v>48645</v>
          </cell>
          <cell r="B40" t="str">
            <v>千年健</v>
          </cell>
          <cell r="C40" t="str">
            <v>片</v>
          </cell>
          <cell r="D40" t="str">
            <v>10g</v>
          </cell>
          <cell r="E40">
            <v>18</v>
          </cell>
          <cell r="F40">
            <v>0.23729999999999998</v>
          </cell>
          <cell r="G40">
            <v>4.2713999999999999</v>
          </cell>
        </row>
        <row r="41">
          <cell r="A41">
            <v>43026</v>
          </cell>
          <cell r="B41" t="str">
            <v>刘寄奴</v>
          </cell>
          <cell r="C41" t="str">
            <v>段</v>
          </cell>
          <cell r="D41" t="str">
            <v>10g</v>
          </cell>
          <cell r="E41">
            <v>100</v>
          </cell>
          <cell r="F41">
            <v>0.30299999999999999</v>
          </cell>
          <cell r="G41">
            <v>30.3</v>
          </cell>
        </row>
        <row r="42">
          <cell r="A42">
            <v>13024</v>
          </cell>
          <cell r="B42" t="str">
            <v>白矾</v>
          </cell>
          <cell r="C42" t="str">
            <v>细粉</v>
          </cell>
          <cell r="D42" t="str">
            <v>10g</v>
          </cell>
          <cell r="E42">
            <v>98</v>
          </cell>
          <cell r="F42">
            <v>4.3291836734693882E-2</v>
          </cell>
          <cell r="G42">
            <v>4.2426000000000004</v>
          </cell>
        </row>
        <row r="43">
          <cell r="A43">
            <v>18539</v>
          </cell>
          <cell r="B43" t="str">
            <v>光慈菇</v>
          </cell>
          <cell r="C43" t="str">
            <v>净制</v>
          </cell>
          <cell r="D43" t="str">
            <v>10g</v>
          </cell>
          <cell r="E43">
            <v>150</v>
          </cell>
          <cell r="F43">
            <v>3.045284333333333</v>
          </cell>
          <cell r="G43">
            <v>456.79264999999998</v>
          </cell>
        </row>
        <row r="44">
          <cell r="A44">
            <v>25775</v>
          </cell>
          <cell r="B44" t="str">
            <v>海风藤</v>
          </cell>
          <cell r="C44" t="str">
            <v>段</v>
          </cell>
          <cell r="D44" t="str">
            <v>10g</v>
          </cell>
          <cell r="E44">
            <v>40.5</v>
          </cell>
          <cell r="F44">
            <v>0.30755358024691359</v>
          </cell>
          <cell r="G44">
            <v>12.455920000000001</v>
          </cell>
        </row>
        <row r="45">
          <cell r="A45">
            <v>28613</v>
          </cell>
          <cell r="B45" t="str">
            <v>海藻</v>
          </cell>
          <cell r="C45" t="str">
            <v>段</v>
          </cell>
          <cell r="D45" t="str">
            <v>10g</v>
          </cell>
          <cell r="E45">
            <v>31.7</v>
          </cell>
          <cell r="F45">
            <v>0.18586182965299686</v>
          </cell>
          <cell r="G45">
            <v>5.8918200000000001</v>
          </cell>
        </row>
        <row r="46">
          <cell r="A46">
            <v>42832</v>
          </cell>
          <cell r="B46" t="str">
            <v>煅金礞石</v>
          </cell>
          <cell r="C46" t="str">
            <v>明煅</v>
          </cell>
          <cell r="D46" t="str">
            <v>10g</v>
          </cell>
          <cell r="E46">
            <v>50</v>
          </cell>
          <cell r="F46">
            <v>5.2000000000000005E-2</v>
          </cell>
          <cell r="G46">
            <v>2.6</v>
          </cell>
        </row>
        <row r="47">
          <cell r="A47">
            <v>40923</v>
          </cell>
          <cell r="B47" t="str">
            <v>蒲黄</v>
          </cell>
          <cell r="C47" t="str">
            <v>净制</v>
          </cell>
          <cell r="D47" t="str">
            <v>10g</v>
          </cell>
          <cell r="E47">
            <v>199</v>
          </cell>
          <cell r="F47">
            <v>1.522434271356784</v>
          </cell>
          <cell r="G47">
            <v>302.96442000000002</v>
          </cell>
        </row>
        <row r="48">
          <cell r="A48">
            <v>28615</v>
          </cell>
          <cell r="B48" t="str">
            <v>秦皮</v>
          </cell>
          <cell r="C48" t="str">
            <v>丝</v>
          </cell>
          <cell r="D48" t="str">
            <v>10g</v>
          </cell>
          <cell r="E48">
            <v>100</v>
          </cell>
          <cell r="F48">
            <v>0.18998879999999999</v>
          </cell>
          <cell r="G48">
            <v>18.99888</v>
          </cell>
        </row>
        <row r="49">
          <cell r="A49">
            <v>40133</v>
          </cell>
          <cell r="B49" t="str">
            <v>蜜马兜铃</v>
          </cell>
          <cell r="C49" t="str">
            <v>段</v>
          </cell>
          <cell r="D49" t="str">
            <v>10g</v>
          </cell>
          <cell r="E49">
            <v>108</v>
          </cell>
          <cell r="F49">
            <v>0.38084444444444443</v>
          </cell>
          <cell r="G49">
            <v>41.1312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Z120"/>
  <sheetViews>
    <sheetView workbookViewId="0">
      <selection activeCell="I10" sqref="I10"/>
    </sheetView>
  </sheetViews>
  <sheetFormatPr defaultColWidth="9" defaultRowHeight="20.100000000000001" customHeight="1"/>
  <cols>
    <col min="1" max="5" width="9" style="3"/>
    <col min="6" max="6" width="13.25" style="3" customWidth="1"/>
    <col min="7" max="7" width="15" style="3" customWidth="1"/>
    <col min="8" max="8" width="9.875" style="20" customWidth="1"/>
    <col min="9" max="9" width="21" style="3" customWidth="1"/>
    <col min="10" max="10" width="7.25" style="3" customWidth="1"/>
    <col min="11" max="11" width="13.125" style="3" customWidth="1"/>
    <col min="12" max="12" width="9" style="3"/>
    <col min="13" max="14" width="5.875" style="3" customWidth="1"/>
    <col min="15" max="15" width="14.625" style="3" customWidth="1"/>
    <col min="16" max="16" width="12.625" style="3" customWidth="1"/>
    <col min="17" max="17" width="8.5" style="3" customWidth="1"/>
    <col min="18" max="16380" width="9" style="1"/>
  </cols>
  <sheetData>
    <row r="1" spans="1:17" s="1" customFormat="1" ht="20.10000000000000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1" customFormat="1" ht="20.100000000000001" customHeight="1">
      <c r="A2" s="27" t="s">
        <v>1</v>
      </c>
      <c r="B2" s="28" t="s">
        <v>2</v>
      </c>
      <c r="C2" s="28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154</v>
      </c>
      <c r="I2" s="27" t="s">
        <v>44</v>
      </c>
      <c r="J2" s="27" t="s">
        <v>155</v>
      </c>
      <c r="K2" s="27" t="s">
        <v>12</v>
      </c>
      <c r="L2" s="27" t="s">
        <v>11</v>
      </c>
      <c r="M2" s="27" t="s">
        <v>13</v>
      </c>
      <c r="N2" s="27"/>
      <c r="O2" s="27"/>
      <c r="P2" s="27"/>
      <c r="Q2" s="27"/>
    </row>
    <row r="3" spans="1:17" s="1" customFormat="1" ht="20.100000000000001" customHeight="1">
      <c r="A3" s="27"/>
      <c r="B3" s="28"/>
      <c r="C3" s="28"/>
      <c r="D3" s="27"/>
      <c r="E3" s="27"/>
      <c r="F3" s="27"/>
      <c r="G3" s="27"/>
      <c r="H3" s="27"/>
      <c r="I3" s="27"/>
      <c r="J3" s="27"/>
      <c r="K3" s="27"/>
      <c r="L3" s="27"/>
      <c r="M3" s="19" t="s">
        <v>14</v>
      </c>
      <c r="N3" s="19" t="s">
        <v>15</v>
      </c>
      <c r="O3" s="19" t="s">
        <v>16</v>
      </c>
      <c r="P3" s="19" t="s">
        <v>17</v>
      </c>
      <c r="Q3" s="19" t="s">
        <v>18</v>
      </c>
    </row>
    <row r="4" spans="1:17" ht="20.100000000000001" customHeight="1">
      <c r="A4" s="19">
        <v>1</v>
      </c>
      <c r="B4" s="19">
        <v>365</v>
      </c>
      <c r="C4" s="19" t="s">
        <v>43</v>
      </c>
      <c r="D4" s="21" t="s">
        <v>45</v>
      </c>
      <c r="E4" s="22">
        <v>28615</v>
      </c>
      <c r="F4" s="21" t="s">
        <v>46</v>
      </c>
      <c r="G4" s="21" t="s">
        <v>47</v>
      </c>
      <c r="H4" s="21"/>
      <c r="I4" s="22">
        <v>2.2000000000000002</v>
      </c>
      <c r="J4" s="21" t="s">
        <v>20</v>
      </c>
      <c r="K4" s="21">
        <f>VLOOKUP(E:E,[1]查询当前所有门店保管帐库存!$A$1:$G$65536,7,0)</f>
        <v>18.99888</v>
      </c>
      <c r="L4" s="21">
        <f>VLOOKUP(E:E,[1]查询当前所有门店保管帐库存!$A$1:$F$65536,6,0)</f>
        <v>0.18998879999999999</v>
      </c>
      <c r="M4" s="19"/>
      <c r="N4" s="19"/>
      <c r="O4" s="19"/>
      <c r="P4" s="19"/>
      <c r="Q4" s="19" t="s">
        <v>157</v>
      </c>
    </row>
    <row r="5" spans="1:17" ht="20.100000000000001" customHeight="1">
      <c r="A5" s="19"/>
      <c r="B5" s="19">
        <v>365</v>
      </c>
      <c r="C5" s="19" t="s">
        <v>43</v>
      </c>
      <c r="D5" s="21" t="s">
        <v>48</v>
      </c>
      <c r="E5" s="22">
        <v>40923</v>
      </c>
      <c r="F5" s="21" t="s">
        <v>19</v>
      </c>
      <c r="G5" s="21" t="s">
        <v>49</v>
      </c>
      <c r="H5" s="21"/>
      <c r="I5" s="22">
        <v>17.5</v>
      </c>
      <c r="J5" s="21" t="s">
        <v>20</v>
      </c>
      <c r="K5" s="21">
        <f>VLOOKUP(E:E,[1]查询当前所有门店保管帐库存!$A$1:$G$65536,7,0)</f>
        <v>302.96442000000002</v>
      </c>
      <c r="L5" s="21">
        <f>VLOOKUP(E:E,[1]查询当前所有门店保管帐库存!$A$1:$F$65536,6,0)</f>
        <v>1.522434271356784</v>
      </c>
      <c r="M5" s="19"/>
      <c r="N5" s="19"/>
      <c r="O5" s="19"/>
      <c r="P5" s="19"/>
      <c r="Q5" s="19" t="s">
        <v>157</v>
      </c>
    </row>
    <row r="6" spans="1:17" ht="20.100000000000001" customHeight="1">
      <c r="A6" s="19"/>
      <c r="B6" s="19">
        <v>365</v>
      </c>
      <c r="C6" s="19" t="s">
        <v>43</v>
      </c>
      <c r="D6" s="21" t="s">
        <v>50</v>
      </c>
      <c r="E6" s="22">
        <v>35996</v>
      </c>
      <c r="F6" s="21" t="s">
        <v>51</v>
      </c>
      <c r="G6" s="21" t="s">
        <v>52</v>
      </c>
      <c r="H6" s="21"/>
      <c r="I6" s="22">
        <v>1.2</v>
      </c>
      <c r="J6" s="21" t="s">
        <v>20</v>
      </c>
      <c r="K6" s="21">
        <f>VLOOKUP(E:E,[1]查询当前所有门店保管帐库存!$A$1:$G$65536,7,0)</f>
        <v>903.27822040000001</v>
      </c>
      <c r="L6" s="21">
        <f>VLOOKUP(E:E,[1]查询当前所有门店保管帐库存!$A$1:$F$65536,6,0)</f>
        <v>16.072566199288257</v>
      </c>
      <c r="M6" s="19"/>
      <c r="N6" s="19"/>
      <c r="O6" s="19"/>
      <c r="P6" s="19"/>
      <c r="Q6" s="19" t="s">
        <v>157</v>
      </c>
    </row>
    <row r="7" spans="1:17" ht="20.100000000000001" customHeight="1">
      <c r="A7" s="19"/>
      <c r="B7" s="19">
        <v>365</v>
      </c>
      <c r="C7" s="19" t="s">
        <v>43</v>
      </c>
      <c r="D7" s="21" t="s">
        <v>53</v>
      </c>
      <c r="E7" s="22">
        <v>49540</v>
      </c>
      <c r="F7" s="21" t="s">
        <v>54</v>
      </c>
      <c r="G7" s="21" t="s">
        <v>55</v>
      </c>
      <c r="H7" s="21"/>
      <c r="I7" s="22">
        <v>2</v>
      </c>
      <c r="J7" s="21" t="s">
        <v>20</v>
      </c>
      <c r="K7" s="21">
        <f>VLOOKUP(E:E,[1]查询当前所有门店保管帐库存!$A$1:$G$65536,7,0)</f>
        <v>4.3863000000000003</v>
      </c>
      <c r="L7" s="21">
        <f>VLOOKUP(E:E,[1]查询当前所有门店保管帐库存!$A$1:$F$65536,6,0)</f>
        <v>0.1069829268292683</v>
      </c>
      <c r="M7" s="19"/>
      <c r="N7" s="19"/>
      <c r="O7" s="19"/>
      <c r="P7" s="19"/>
      <c r="Q7" s="19" t="s">
        <v>157</v>
      </c>
    </row>
    <row r="8" spans="1:17" ht="20.100000000000001" customHeight="1">
      <c r="A8" s="19"/>
      <c r="B8" s="19">
        <v>365</v>
      </c>
      <c r="C8" s="19" t="s">
        <v>43</v>
      </c>
      <c r="D8" s="21" t="s">
        <v>56</v>
      </c>
      <c r="E8" s="22">
        <v>13024</v>
      </c>
      <c r="F8" s="21" t="s">
        <v>57</v>
      </c>
      <c r="G8" s="21" t="s">
        <v>58</v>
      </c>
      <c r="H8" s="21"/>
      <c r="I8" s="22">
        <v>85</v>
      </c>
      <c r="J8" s="21" t="s">
        <v>20</v>
      </c>
      <c r="K8" s="21">
        <f>VLOOKUP(E:E,[1]查询当前所有门店保管帐库存!$A$1:$G$65536,7,0)</f>
        <v>4.2426000000000004</v>
      </c>
      <c r="L8" s="21">
        <f>VLOOKUP(E:E,[1]查询当前所有门店保管帐库存!$A$1:$F$65536,6,0)</f>
        <v>4.3291836734693882E-2</v>
      </c>
      <c r="M8" s="19"/>
      <c r="N8" s="19"/>
      <c r="O8" s="19"/>
      <c r="P8" s="19"/>
      <c r="Q8" s="19" t="s">
        <v>157</v>
      </c>
    </row>
    <row r="9" spans="1:17" ht="20.100000000000001" customHeight="1">
      <c r="A9" s="19"/>
      <c r="B9" s="19">
        <v>365</v>
      </c>
      <c r="C9" s="19" t="s">
        <v>43</v>
      </c>
      <c r="D9" s="21" t="s">
        <v>59</v>
      </c>
      <c r="E9" s="22">
        <v>18539</v>
      </c>
      <c r="F9" s="21" t="s">
        <v>19</v>
      </c>
      <c r="G9" s="21" t="s">
        <v>60</v>
      </c>
      <c r="H9" s="21"/>
      <c r="I9" s="22">
        <v>100</v>
      </c>
      <c r="J9" s="21" t="s">
        <v>20</v>
      </c>
      <c r="K9" s="21">
        <f>VLOOKUP(E:E,[1]查询当前所有门店保管帐库存!$A$1:$G$65536,7,0)</f>
        <v>456.79264999999998</v>
      </c>
      <c r="L9" s="21">
        <f>VLOOKUP(E:E,[1]查询当前所有门店保管帐库存!$A$1:$F$65536,6,0)</f>
        <v>3.045284333333333</v>
      </c>
      <c r="M9" s="19"/>
      <c r="N9" s="19"/>
      <c r="O9" s="19"/>
      <c r="P9" s="19"/>
      <c r="Q9" s="19" t="s">
        <v>157</v>
      </c>
    </row>
    <row r="10" spans="1:17" ht="20.100000000000001" customHeight="1">
      <c r="A10" s="19"/>
      <c r="B10" s="19">
        <v>365</v>
      </c>
      <c r="C10" s="19" t="s">
        <v>43</v>
      </c>
      <c r="D10" s="21" t="s">
        <v>61</v>
      </c>
      <c r="E10" s="22">
        <v>26620</v>
      </c>
      <c r="F10" s="21" t="s">
        <v>54</v>
      </c>
      <c r="G10" s="21" t="s">
        <v>49</v>
      </c>
      <c r="H10" s="21"/>
      <c r="I10" s="22">
        <v>4</v>
      </c>
      <c r="J10" s="21" t="s">
        <v>20</v>
      </c>
      <c r="K10" s="21">
        <f>VLOOKUP(E:E,[1]查询当前所有门店保管帐库存!$A$1:$G$65536,7,0)</f>
        <v>27.339200000000002</v>
      </c>
      <c r="L10" s="21">
        <f>VLOOKUP(E:E,[1]查询当前所有门店保管帐库存!$A$1:$F$65536,6,0)</f>
        <v>0.45565333333333335</v>
      </c>
      <c r="M10" s="19"/>
      <c r="N10" s="19"/>
      <c r="O10" s="19"/>
      <c r="P10" s="19"/>
      <c r="Q10" s="19" t="s">
        <v>157</v>
      </c>
    </row>
    <row r="11" spans="1:17" ht="20.100000000000001" customHeight="1">
      <c r="A11" s="19"/>
      <c r="B11" s="19">
        <v>365</v>
      </c>
      <c r="C11" s="19" t="s">
        <v>43</v>
      </c>
      <c r="D11" s="21" t="s">
        <v>62</v>
      </c>
      <c r="E11" s="22">
        <v>28675</v>
      </c>
      <c r="F11" s="21" t="s">
        <v>54</v>
      </c>
      <c r="G11" s="21" t="s">
        <v>63</v>
      </c>
      <c r="H11" s="21"/>
      <c r="I11" s="22">
        <v>4</v>
      </c>
      <c r="J11" s="21" t="s">
        <v>20</v>
      </c>
      <c r="K11" s="21">
        <f>VLOOKUP(E:E,[1]查询当前所有门店保管帐库存!$A$1:$G$65536,7,0)</f>
        <v>11.432399999999999</v>
      </c>
      <c r="L11" s="21">
        <f>VLOOKUP(E:E,[1]查询当前所有门店保管帐库存!$A$1:$F$65536,6,0)</f>
        <v>0.12702666666666665</v>
      </c>
      <c r="M11" s="19"/>
      <c r="N11" s="19"/>
      <c r="O11" s="19"/>
      <c r="P11" s="19"/>
      <c r="Q11" s="19" t="s">
        <v>157</v>
      </c>
    </row>
    <row r="12" spans="1:17" ht="20.100000000000001" customHeight="1">
      <c r="A12" s="19"/>
      <c r="B12" s="19">
        <v>365</v>
      </c>
      <c r="C12" s="19" t="s">
        <v>43</v>
      </c>
      <c r="D12" s="21" t="s">
        <v>64</v>
      </c>
      <c r="E12" s="22">
        <v>26796</v>
      </c>
      <c r="F12" s="21" t="s">
        <v>54</v>
      </c>
      <c r="G12" s="21" t="s">
        <v>65</v>
      </c>
      <c r="H12" s="21"/>
      <c r="I12" s="22">
        <v>100</v>
      </c>
      <c r="J12" s="21" t="s">
        <v>20</v>
      </c>
      <c r="K12" s="21">
        <f>VLOOKUP(E:E,[1]查询当前所有门店保管帐库存!$A$1:$G$65536,7,0)</f>
        <v>564.13356999999996</v>
      </c>
      <c r="L12" s="21">
        <f>VLOOKUP(E:E,[1]查询当前所有门店保管帐库存!$A$1:$F$65536,6,0)</f>
        <v>2.9229718652849739</v>
      </c>
      <c r="M12" s="19"/>
      <c r="N12" s="19"/>
      <c r="O12" s="19"/>
      <c r="P12" s="19"/>
      <c r="Q12" s="19" t="s">
        <v>157</v>
      </c>
    </row>
    <row r="13" spans="1:17" ht="20.100000000000001" customHeight="1">
      <c r="A13" s="19"/>
      <c r="B13" s="19">
        <v>365</v>
      </c>
      <c r="C13" s="19" t="s">
        <v>43</v>
      </c>
      <c r="D13" s="21" t="s">
        <v>66</v>
      </c>
      <c r="E13" s="22">
        <v>27647</v>
      </c>
      <c r="F13" s="21" t="s">
        <v>51</v>
      </c>
      <c r="G13" s="21" t="s">
        <v>67</v>
      </c>
      <c r="H13" s="21"/>
      <c r="I13" s="22">
        <v>5</v>
      </c>
      <c r="J13" s="21" t="s">
        <v>20</v>
      </c>
      <c r="K13" s="21">
        <f>VLOOKUP(E:E,[1]查询当前所有门店保管帐库存!$A$1:$G$65536,7,0)</f>
        <v>9.3065999999999995</v>
      </c>
      <c r="L13" s="21">
        <f>VLOOKUP(E:E,[1]查询当前所有门店保管帐库存!$A$1:$F$65536,6,0)</f>
        <v>0.11079285714285714</v>
      </c>
      <c r="M13" s="19"/>
      <c r="N13" s="19"/>
      <c r="O13" s="19"/>
      <c r="P13" s="19"/>
      <c r="Q13" s="19" t="s">
        <v>157</v>
      </c>
    </row>
    <row r="14" spans="1:17" ht="20.100000000000001" customHeight="1">
      <c r="A14" s="19"/>
      <c r="B14" s="19">
        <v>365</v>
      </c>
      <c r="C14" s="19" t="s">
        <v>43</v>
      </c>
      <c r="D14" s="21" t="s">
        <v>66</v>
      </c>
      <c r="E14" s="22">
        <v>27647</v>
      </c>
      <c r="F14" s="21" t="s">
        <v>51</v>
      </c>
      <c r="G14" s="21" t="s">
        <v>67</v>
      </c>
      <c r="H14" s="21"/>
      <c r="I14" s="22">
        <v>66</v>
      </c>
      <c r="J14" s="21" t="s">
        <v>20</v>
      </c>
      <c r="K14" s="21">
        <f>VLOOKUP(E:E,[1]查询当前所有门店保管帐库存!$A$1:$G$65536,7,0)</f>
        <v>9.3065999999999995</v>
      </c>
      <c r="L14" s="21">
        <f>VLOOKUP(E:E,[1]查询当前所有门店保管帐库存!$A$1:$F$65536,6,0)</f>
        <v>0.11079285714285714</v>
      </c>
      <c r="M14" s="19"/>
      <c r="N14" s="19"/>
      <c r="O14" s="19"/>
      <c r="P14" s="19"/>
      <c r="Q14" s="19" t="s">
        <v>157</v>
      </c>
    </row>
    <row r="15" spans="1:17" ht="20.100000000000001" customHeight="1">
      <c r="A15" s="19"/>
      <c r="B15" s="19">
        <v>365</v>
      </c>
      <c r="C15" s="19" t="s">
        <v>43</v>
      </c>
      <c r="D15" s="21" t="s">
        <v>68</v>
      </c>
      <c r="E15" s="22">
        <v>125436</v>
      </c>
      <c r="F15" s="21" t="s">
        <v>69</v>
      </c>
      <c r="G15" s="21" t="s">
        <v>70</v>
      </c>
      <c r="H15" s="21"/>
      <c r="I15" s="22">
        <v>200</v>
      </c>
      <c r="J15" s="21" t="s">
        <v>71</v>
      </c>
      <c r="K15" s="21">
        <f>VLOOKUP(E:E,[1]查询当前所有门店保管帐库存!$A$1:$G$65536,7,0)</f>
        <v>1840</v>
      </c>
      <c r="L15" s="21">
        <f>VLOOKUP(E:E,[1]查询当前所有门店保管帐库存!$A$1:$F$65536,6,0)</f>
        <v>9.1999999999999993</v>
      </c>
      <c r="M15" s="19"/>
      <c r="N15" s="19"/>
      <c r="O15" s="19"/>
      <c r="P15" s="19"/>
      <c r="Q15" s="19" t="s">
        <v>157</v>
      </c>
    </row>
    <row r="16" spans="1:17" ht="20.100000000000001" customHeight="1">
      <c r="A16" s="19"/>
      <c r="B16" s="19">
        <v>365</v>
      </c>
      <c r="C16" s="19" t="s">
        <v>43</v>
      </c>
      <c r="D16" s="21" t="s">
        <v>72</v>
      </c>
      <c r="E16" s="22">
        <v>13202</v>
      </c>
      <c r="F16" s="21" t="s">
        <v>46</v>
      </c>
      <c r="G16" s="21" t="s">
        <v>73</v>
      </c>
      <c r="H16" s="21"/>
      <c r="I16" s="22">
        <v>19.5</v>
      </c>
      <c r="J16" s="21" t="s">
        <v>20</v>
      </c>
      <c r="K16" s="21">
        <f>VLOOKUP(E:E,[1]查询当前所有门店保管帐库存!$A$1:$G$65536,7,0)</f>
        <v>11.052149999999999</v>
      </c>
      <c r="L16" s="21">
        <f>VLOOKUP(E:E,[1]查询当前所有门店保管帐库存!$A$1:$F$65536,6,0)</f>
        <v>0.10139587155963302</v>
      </c>
      <c r="M16" s="19"/>
      <c r="N16" s="19"/>
      <c r="O16" s="19"/>
      <c r="P16" s="19"/>
      <c r="Q16" s="19" t="s">
        <v>157</v>
      </c>
    </row>
    <row r="17" spans="1:17" ht="20.100000000000001" customHeight="1">
      <c r="A17" s="19"/>
      <c r="B17" s="19">
        <v>365</v>
      </c>
      <c r="C17" s="19" t="s">
        <v>43</v>
      </c>
      <c r="D17" s="21" t="s">
        <v>59</v>
      </c>
      <c r="E17" s="22">
        <v>18539</v>
      </c>
      <c r="F17" s="21" t="s">
        <v>19</v>
      </c>
      <c r="G17" s="21" t="s">
        <v>60</v>
      </c>
      <c r="H17" s="21"/>
      <c r="I17" s="22">
        <v>21.5</v>
      </c>
      <c r="J17" s="21" t="s">
        <v>20</v>
      </c>
      <c r="K17" s="21">
        <f>VLOOKUP(E:E,[1]查询当前所有门店保管帐库存!$A$1:$G$65536,7,0)</f>
        <v>456.79264999999998</v>
      </c>
      <c r="L17" s="21">
        <f>VLOOKUP(E:E,[1]查询当前所有门店保管帐库存!$A$1:$F$65536,6,0)</f>
        <v>3.045284333333333</v>
      </c>
      <c r="M17" s="19"/>
      <c r="N17" s="19"/>
      <c r="O17" s="19"/>
      <c r="P17" s="19"/>
      <c r="Q17" s="19" t="s">
        <v>157</v>
      </c>
    </row>
    <row r="18" spans="1:17" ht="20.100000000000001" customHeight="1">
      <c r="A18" s="19"/>
      <c r="B18" s="19">
        <v>365</v>
      </c>
      <c r="C18" s="19" t="s">
        <v>43</v>
      </c>
      <c r="D18" s="21" t="s">
        <v>74</v>
      </c>
      <c r="E18" s="22">
        <v>28355</v>
      </c>
      <c r="F18" s="21" t="s">
        <v>54</v>
      </c>
      <c r="G18" s="21" t="s">
        <v>75</v>
      </c>
      <c r="H18" s="21"/>
      <c r="I18" s="22">
        <v>1</v>
      </c>
      <c r="J18" s="21" t="s">
        <v>20</v>
      </c>
      <c r="K18" s="21">
        <f>VLOOKUP(E:E,[1]查询当前所有门店保管帐库存!$A$1:$G$65536,7,0)</f>
        <v>8.3695000000000004</v>
      </c>
      <c r="L18" s="21">
        <f>VLOOKUP(E:E,[1]查询当前所有门店保管帐库存!$A$1:$F$65536,6,0)</f>
        <v>0.16410784313725491</v>
      </c>
      <c r="M18" s="19"/>
      <c r="N18" s="19"/>
      <c r="O18" s="19"/>
      <c r="P18" s="19"/>
      <c r="Q18" s="19" t="s">
        <v>157</v>
      </c>
    </row>
    <row r="19" spans="1:17" ht="20.100000000000001" customHeight="1">
      <c r="A19" s="19"/>
      <c r="B19" s="19">
        <v>365</v>
      </c>
      <c r="C19" s="19" t="s">
        <v>43</v>
      </c>
      <c r="D19" s="21" t="s">
        <v>64</v>
      </c>
      <c r="E19" s="22">
        <v>26796</v>
      </c>
      <c r="F19" s="21" t="s">
        <v>54</v>
      </c>
      <c r="G19" s="21" t="s">
        <v>65</v>
      </c>
      <c r="H19" s="21"/>
      <c r="I19" s="22">
        <v>30.9</v>
      </c>
      <c r="J19" s="21" t="s">
        <v>20</v>
      </c>
      <c r="K19" s="21">
        <f>VLOOKUP(E:E,[1]查询当前所有门店保管帐库存!$A$1:$G$65536,7,0)</f>
        <v>564.13356999999996</v>
      </c>
      <c r="L19" s="21">
        <f>VLOOKUP(E:E,[1]查询当前所有门店保管帐库存!$A$1:$F$65536,6,0)</f>
        <v>2.9229718652849739</v>
      </c>
      <c r="M19" s="19"/>
      <c r="N19" s="19"/>
      <c r="O19" s="19"/>
      <c r="P19" s="19"/>
      <c r="Q19" s="19" t="s">
        <v>157</v>
      </c>
    </row>
    <row r="20" spans="1:17" ht="20.100000000000001" customHeight="1">
      <c r="A20" s="19"/>
      <c r="B20" s="19">
        <v>365</v>
      </c>
      <c r="C20" s="19" t="s">
        <v>43</v>
      </c>
      <c r="D20" s="21" t="s">
        <v>76</v>
      </c>
      <c r="E20" s="22">
        <v>19342</v>
      </c>
      <c r="F20" s="21" t="s">
        <v>77</v>
      </c>
      <c r="G20" s="21" t="s">
        <v>78</v>
      </c>
      <c r="H20" s="21"/>
      <c r="I20" s="22">
        <v>3</v>
      </c>
      <c r="J20" s="21" t="s">
        <v>20</v>
      </c>
      <c r="K20" s="21">
        <f>VLOOKUP(E:E,[1]查询当前所有门店保管帐库存!$A$1:$G$65536,7,0)</f>
        <v>283.041</v>
      </c>
      <c r="L20" s="21">
        <f>VLOOKUP(E:E,[1]查询当前所有门店保管帐库存!$A$1:$F$65536,6,0)</f>
        <v>2.6956285714285713</v>
      </c>
      <c r="M20" s="19"/>
      <c r="N20" s="19"/>
      <c r="O20" s="19"/>
      <c r="P20" s="19"/>
      <c r="Q20" s="19" t="s">
        <v>157</v>
      </c>
    </row>
    <row r="21" spans="1:17" ht="20.100000000000001" customHeight="1">
      <c r="A21" s="19"/>
      <c r="B21" s="19">
        <v>365</v>
      </c>
      <c r="C21" s="19" t="s">
        <v>43</v>
      </c>
      <c r="D21" s="21" t="s">
        <v>79</v>
      </c>
      <c r="E21" s="22">
        <v>44557</v>
      </c>
      <c r="F21" s="21" t="s">
        <v>54</v>
      </c>
      <c r="G21" s="21" t="s">
        <v>80</v>
      </c>
      <c r="H21" s="21"/>
      <c r="I21" s="22">
        <v>1</v>
      </c>
      <c r="J21" s="21" t="s">
        <v>20</v>
      </c>
      <c r="K21" s="21">
        <f>VLOOKUP(E:E,[1]查询当前所有门店保管帐库存!$A$1:$G$65536,7,0)</f>
        <v>7.0008999999999997</v>
      </c>
      <c r="L21" s="21">
        <f>VLOOKUP(E:E,[1]查询当前所有门店保管帐库存!$A$1:$F$65536,6,0)</f>
        <v>0.14895531914893617</v>
      </c>
      <c r="M21" s="19"/>
      <c r="N21" s="19"/>
      <c r="O21" s="19"/>
      <c r="P21" s="19"/>
      <c r="Q21" s="19" t="s">
        <v>157</v>
      </c>
    </row>
    <row r="22" spans="1:17" ht="20.100000000000001" customHeight="1">
      <c r="A22" s="19"/>
      <c r="B22" s="19">
        <v>365</v>
      </c>
      <c r="C22" s="19" t="s">
        <v>43</v>
      </c>
      <c r="D22" s="21" t="s">
        <v>81</v>
      </c>
      <c r="E22" s="22">
        <v>25966</v>
      </c>
      <c r="F22" s="21" t="s">
        <v>54</v>
      </c>
      <c r="G22" s="21" t="s">
        <v>82</v>
      </c>
      <c r="H22" s="21"/>
      <c r="I22" s="22">
        <v>96</v>
      </c>
      <c r="J22" s="21" t="s">
        <v>20</v>
      </c>
      <c r="K22" s="21">
        <f>VLOOKUP(E:E,[1]查询当前所有门店保管帐库存!$A$1:$G$65536,7,0)</f>
        <v>14.970800000000001</v>
      </c>
      <c r="L22" s="21">
        <f>VLOOKUP(E:E,[1]查询当前所有门店保管帐库存!$A$1:$F$65536,6,0)</f>
        <v>0.14970800000000001</v>
      </c>
      <c r="M22" s="19"/>
      <c r="N22" s="19"/>
      <c r="O22" s="19"/>
      <c r="P22" s="19"/>
      <c r="Q22" s="19" t="s">
        <v>157</v>
      </c>
    </row>
    <row r="23" spans="1:17" ht="20.100000000000001" customHeight="1">
      <c r="A23" s="19"/>
      <c r="B23" s="19">
        <v>365</v>
      </c>
      <c r="C23" s="19" t="s">
        <v>43</v>
      </c>
      <c r="D23" s="21" t="s">
        <v>83</v>
      </c>
      <c r="E23" s="22">
        <v>28611</v>
      </c>
      <c r="F23" s="21" t="s">
        <v>54</v>
      </c>
      <c r="G23" s="21" t="s">
        <v>58</v>
      </c>
      <c r="H23" s="21"/>
      <c r="I23" s="22">
        <v>100</v>
      </c>
      <c r="J23" s="21" t="s">
        <v>20</v>
      </c>
      <c r="K23" s="21">
        <f>VLOOKUP(E:E,[1]查询当前所有门店保管帐库存!$A$1:$G$65536,7,0)</f>
        <v>20.713000000000001</v>
      </c>
      <c r="L23" s="21">
        <f>VLOOKUP(E:E,[1]查询当前所有门店保管帐库存!$A$1:$F$65536,6,0)</f>
        <v>0.103565</v>
      </c>
      <c r="M23" s="19"/>
      <c r="N23" s="19"/>
      <c r="O23" s="19"/>
      <c r="P23" s="19"/>
      <c r="Q23" s="19" t="s">
        <v>157</v>
      </c>
    </row>
    <row r="24" spans="1:17" ht="20.100000000000001" customHeight="1">
      <c r="A24" s="19"/>
      <c r="B24" s="19">
        <v>365</v>
      </c>
      <c r="C24" s="19" t="s">
        <v>43</v>
      </c>
      <c r="D24" s="21" t="s">
        <v>84</v>
      </c>
      <c r="E24" s="22">
        <v>27809</v>
      </c>
      <c r="F24" s="21" t="s">
        <v>54</v>
      </c>
      <c r="G24" s="21" t="s">
        <v>85</v>
      </c>
      <c r="H24" s="21"/>
      <c r="I24" s="22">
        <v>54.5</v>
      </c>
      <c r="J24" s="21" t="s">
        <v>20</v>
      </c>
      <c r="K24" s="21">
        <f>VLOOKUP(E:E,[1]查询当前所有门店保管帐库存!$A$1:$G$65536,7,0)</f>
        <v>15.50970000545</v>
      </c>
      <c r="L24" s="21">
        <f>VLOOKUP(E:E,[1]查询当前所有门店保管帐库存!$A$1:$F$65536,6,0)</f>
        <v>0.10339800003633333</v>
      </c>
      <c r="M24" s="19"/>
      <c r="N24" s="19"/>
      <c r="O24" s="19"/>
      <c r="P24" s="19"/>
      <c r="Q24" s="19" t="s">
        <v>157</v>
      </c>
    </row>
    <row r="25" spans="1:17" ht="20.100000000000001" customHeight="1">
      <c r="A25" s="19"/>
      <c r="B25" s="19">
        <v>365</v>
      </c>
      <c r="C25" s="19" t="s">
        <v>43</v>
      </c>
      <c r="D25" s="21" t="s">
        <v>86</v>
      </c>
      <c r="E25" s="22">
        <v>25957</v>
      </c>
      <c r="F25" s="21" t="s">
        <v>54</v>
      </c>
      <c r="G25" s="21" t="s">
        <v>87</v>
      </c>
      <c r="H25" s="21"/>
      <c r="I25" s="22">
        <v>6</v>
      </c>
      <c r="J25" s="21" t="s">
        <v>20</v>
      </c>
      <c r="K25" s="21">
        <f>VLOOKUP(E:E,[1]查询当前所有门店保管帐库存!$A$1:$G$65536,7,0)</f>
        <v>11.394</v>
      </c>
      <c r="L25" s="21">
        <f>VLOOKUP(E:E,[1]查询当前所有门店保管帐库存!$A$1:$F$65536,6,0)</f>
        <v>0.11394</v>
      </c>
      <c r="M25" s="19"/>
      <c r="N25" s="19"/>
      <c r="O25" s="19"/>
      <c r="P25" s="19"/>
      <c r="Q25" s="19" t="s">
        <v>157</v>
      </c>
    </row>
    <row r="26" spans="1:17" ht="20.100000000000001" customHeight="1">
      <c r="A26" s="19"/>
      <c r="B26" s="19">
        <v>365</v>
      </c>
      <c r="C26" s="19" t="s">
        <v>43</v>
      </c>
      <c r="D26" s="21" t="s">
        <v>53</v>
      </c>
      <c r="E26" s="22">
        <v>49540</v>
      </c>
      <c r="F26" s="21" t="s">
        <v>54</v>
      </c>
      <c r="G26" s="21" t="s">
        <v>55</v>
      </c>
      <c r="H26" s="21"/>
      <c r="I26" s="22">
        <v>5.5</v>
      </c>
      <c r="J26" s="21" t="s">
        <v>20</v>
      </c>
      <c r="K26" s="21">
        <f>VLOOKUP(E:E,[1]查询当前所有门店保管帐库存!$A$1:$G$65536,7,0)</f>
        <v>4.3863000000000003</v>
      </c>
      <c r="L26" s="21">
        <f>VLOOKUP(E:E,[1]查询当前所有门店保管帐库存!$A$1:$F$65536,6,0)</f>
        <v>0.1069829268292683</v>
      </c>
      <c r="M26" s="19"/>
      <c r="N26" s="19"/>
      <c r="O26" s="19"/>
      <c r="P26" s="19"/>
      <c r="Q26" s="19" t="s">
        <v>157</v>
      </c>
    </row>
    <row r="27" spans="1:17" ht="20.100000000000001" customHeight="1">
      <c r="A27" s="19"/>
      <c r="B27" s="19">
        <v>365</v>
      </c>
      <c r="C27" s="19" t="s">
        <v>43</v>
      </c>
      <c r="D27" s="21" t="s">
        <v>88</v>
      </c>
      <c r="E27" s="22">
        <v>26772</v>
      </c>
      <c r="F27" s="21" t="s">
        <v>54</v>
      </c>
      <c r="G27" s="21" t="s">
        <v>89</v>
      </c>
      <c r="H27" s="21"/>
      <c r="I27" s="22">
        <v>20.5</v>
      </c>
      <c r="J27" s="21" t="s">
        <v>20</v>
      </c>
      <c r="K27" s="21">
        <f>VLOOKUP(E:E,[1]查询当前所有门店保管帐库存!$A$1:$G$65536,7,0)</f>
        <v>32.502699999999997</v>
      </c>
      <c r="L27" s="21">
        <f>VLOOKUP(E:E,[1]查询当前所有门店保管帐库存!$A$1:$F$65536,6,0)</f>
        <v>0.39637439024390242</v>
      </c>
      <c r="M27" s="19"/>
      <c r="N27" s="19"/>
      <c r="O27" s="19"/>
      <c r="P27" s="19"/>
      <c r="Q27" s="19" t="s">
        <v>157</v>
      </c>
    </row>
    <row r="28" spans="1:17" ht="20.100000000000001" customHeight="1">
      <c r="A28" s="19"/>
      <c r="B28" s="19">
        <v>365</v>
      </c>
      <c r="C28" s="19" t="s">
        <v>43</v>
      </c>
      <c r="D28" s="21" t="s">
        <v>90</v>
      </c>
      <c r="E28" s="22">
        <v>29764</v>
      </c>
      <c r="F28" s="21" t="s">
        <v>91</v>
      </c>
      <c r="G28" s="21" t="s">
        <v>92</v>
      </c>
      <c r="H28" s="21"/>
      <c r="I28" s="22">
        <v>50</v>
      </c>
      <c r="J28" s="21" t="s">
        <v>20</v>
      </c>
      <c r="K28" s="21">
        <f>VLOOKUP(E:E,[1]查询当前所有门店保管帐库存!$A$1:$G$65536,7,0)</f>
        <v>83.56</v>
      </c>
      <c r="L28" s="21">
        <f>VLOOKUP(E:E,[1]查询当前所有门店保管帐库存!$A$1:$F$65536,6,0)</f>
        <v>0.83560000000000001</v>
      </c>
      <c r="M28" s="19"/>
      <c r="N28" s="19"/>
      <c r="O28" s="19"/>
      <c r="P28" s="19"/>
      <c r="Q28" s="19" t="s">
        <v>157</v>
      </c>
    </row>
    <row r="29" spans="1:17" ht="20.100000000000001" customHeight="1">
      <c r="A29" s="19"/>
      <c r="B29" s="19">
        <v>365</v>
      </c>
      <c r="C29" s="19" t="s">
        <v>43</v>
      </c>
      <c r="D29" s="21" t="s">
        <v>84</v>
      </c>
      <c r="E29" s="22">
        <v>27809</v>
      </c>
      <c r="F29" s="21" t="s">
        <v>54</v>
      </c>
      <c r="G29" s="21" t="s">
        <v>85</v>
      </c>
      <c r="H29" s="21"/>
      <c r="I29" s="22">
        <v>55.5</v>
      </c>
      <c r="J29" s="21" t="s">
        <v>20</v>
      </c>
      <c r="K29" s="21">
        <f>VLOOKUP(E:E,[1]查询当前所有门店保管帐库存!$A$1:$G$65536,7,0)</f>
        <v>15.50970000545</v>
      </c>
      <c r="L29" s="21">
        <f>VLOOKUP(E:E,[1]查询当前所有门店保管帐库存!$A$1:$F$65536,6,0)</f>
        <v>0.10339800003633333</v>
      </c>
      <c r="M29" s="19"/>
      <c r="N29" s="19"/>
      <c r="O29" s="19"/>
      <c r="P29" s="19"/>
      <c r="Q29" s="19" t="s">
        <v>157</v>
      </c>
    </row>
    <row r="30" spans="1:17" ht="20.100000000000001" customHeight="1">
      <c r="A30" s="19"/>
      <c r="B30" s="19">
        <v>365</v>
      </c>
      <c r="C30" s="19" t="s">
        <v>43</v>
      </c>
      <c r="D30" s="21" t="s">
        <v>93</v>
      </c>
      <c r="E30" s="22">
        <v>44554</v>
      </c>
      <c r="F30" s="21" t="s">
        <v>54</v>
      </c>
      <c r="G30" s="21" t="s">
        <v>94</v>
      </c>
      <c r="H30" s="21"/>
      <c r="I30" s="22">
        <v>50</v>
      </c>
      <c r="J30" s="21" t="s">
        <v>20</v>
      </c>
      <c r="K30" s="21">
        <f>VLOOKUP(E:E,[1]查询当前所有门店保管帐库存!$A$1:$G$65536,7,0)</f>
        <v>51.176000000000002</v>
      </c>
      <c r="L30" s="21">
        <f>VLOOKUP(E:E,[1]查询当前所有门店保管帐库存!$A$1:$F$65536,6,0)</f>
        <v>0.45288495575221238</v>
      </c>
      <c r="M30" s="19"/>
      <c r="N30" s="19"/>
      <c r="O30" s="19"/>
      <c r="P30" s="19"/>
      <c r="Q30" s="19" t="s">
        <v>157</v>
      </c>
    </row>
    <row r="31" spans="1:17" ht="20.100000000000001" customHeight="1">
      <c r="A31" s="19"/>
      <c r="B31" s="19">
        <v>365</v>
      </c>
      <c r="C31" s="19" t="s">
        <v>43</v>
      </c>
      <c r="D31" s="21" t="s">
        <v>53</v>
      </c>
      <c r="E31" s="22">
        <v>49540</v>
      </c>
      <c r="F31" s="21" t="s">
        <v>54</v>
      </c>
      <c r="G31" s="21" t="s">
        <v>55</v>
      </c>
      <c r="H31" s="21"/>
      <c r="I31" s="22">
        <v>9</v>
      </c>
      <c r="J31" s="21" t="s">
        <v>20</v>
      </c>
      <c r="K31" s="21">
        <f>VLOOKUP(E:E,[1]查询当前所有门店保管帐库存!$A$1:$G$65536,7,0)</f>
        <v>4.3863000000000003</v>
      </c>
      <c r="L31" s="21">
        <f>VLOOKUP(E:E,[1]查询当前所有门店保管帐库存!$A$1:$F$65536,6,0)</f>
        <v>0.1069829268292683</v>
      </c>
      <c r="M31" s="19"/>
      <c r="N31" s="19"/>
      <c r="O31" s="19"/>
      <c r="P31" s="19"/>
      <c r="Q31" s="19" t="s">
        <v>157</v>
      </c>
    </row>
    <row r="32" spans="1:17" ht="20.100000000000001" customHeight="1">
      <c r="A32" s="19"/>
      <c r="B32" s="19">
        <v>365</v>
      </c>
      <c r="C32" s="19" t="s">
        <v>43</v>
      </c>
      <c r="D32" s="21" t="s">
        <v>95</v>
      </c>
      <c r="E32" s="22">
        <v>25862</v>
      </c>
      <c r="F32" s="21" t="s">
        <v>54</v>
      </c>
      <c r="G32" s="21" t="s">
        <v>96</v>
      </c>
      <c r="H32" s="21"/>
      <c r="I32" s="22">
        <v>3</v>
      </c>
      <c r="J32" s="21" t="s">
        <v>20</v>
      </c>
      <c r="K32" s="21">
        <f>VLOOKUP(E:E,[1]查询当前所有门店保管帐库存!$A$1:$G$65536,7,0)</f>
        <v>37.096200000000003</v>
      </c>
      <c r="L32" s="21">
        <f>VLOOKUP(E:E,[1]查询当前所有门店保管帐库存!$A$1:$F$65536,6,0)</f>
        <v>1.0026000000000002</v>
      </c>
      <c r="M32" s="19"/>
      <c r="N32" s="19"/>
      <c r="O32" s="19"/>
      <c r="P32" s="19"/>
      <c r="Q32" s="19" t="s">
        <v>157</v>
      </c>
    </row>
    <row r="33" spans="1:17" ht="20.100000000000001" customHeight="1">
      <c r="A33" s="19"/>
      <c r="B33" s="19">
        <v>365</v>
      </c>
      <c r="C33" s="19" t="s">
        <v>43</v>
      </c>
      <c r="D33" s="21" t="s">
        <v>59</v>
      </c>
      <c r="E33" s="22">
        <v>18539</v>
      </c>
      <c r="F33" s="21" t="s">
        <v>19</v>
      </c>
      <c r="G33" s="21" t="s">
        <v>60</v>
      </c>
      <c r="H33" s="21"/>
      <c r="I33" s="22">
        <v>18.5</v>
      </c>
      <c r="J33" s="21" t="s">
        <v>20</v>
      </c>
      <c r="K33" s="21">
        <f>VLOOKUP(E:E,[1]查询当前所有门店保管帐库存!$A$1:$G$65536,7,0)</f>
        <v>456.79264999999998</v>
      </c>
      <c r="L33" s="21">
        <f>VLOOKUP(E:E,[1]查询当前所有门店保管帐库存!$A$1:$F$65536,6,0)</f>
        <v>3.045284333333333</v>
      </c>
      <c r="M33" s="19"/>
      <c r="N33" s="19"/>
      <c r="O33" s="19"/>
      <c r="P33" s="19"/>
      <c r="Q33" s="19" t="s">
        <v>157</v>
      </c>
    </row>
    <row r="34" spans="1:17" ht="20.100000000000001" customHeight="1">
      <c r="A34" s="19"/>
      <c r="B34" s="19">
        <v>365</v>
      </c>
      <c r="C34" s="19" t="s">
        <v>43</v>
      </c>
      <c r="D34" s="21" t="s">
        <v>83</v>
      </c>
      <c r="E34" s="22">
        <v>28611</v>
      </c>
      <c r="F34" s="21" t="s">
        <v>54</v>
      </c>
      <c r="G34" s="21" t="s">
        <v>97</v>
      </c>
      <c r="H34" s="21"/>
      <c r="I34" s="22">
        <v>65</v>
      </c>
      <c r="J34" s="21" t="s">
        <v>20</v>
      </c>
      <c r="K34" s="21">
        <f>VLOOKUP(E:E,[1]查询当前所有门店保管帐库存!$A$1:$G$65536,7,0)</f>
        <v>20.713000000000001</v>
      </c>
      <c r="L34" s="21">
        <f>VLOOKUP(E:E,[1]查询当前所有门店保管帐库存!$A$1:$F$65536,6,0)</f>
        <v>0.103565</v>
      </c>
      <c r="M34" s="19"/>
      <c r="N34" s="19"/>
      <c r="O34" s="19"/>
      <c r="P34" s="19"/>
      <c r="Q34" s="19" t="s">
        <v>157</v>
      </c>
    </row>
    <row r="35" spans="1:17" ht="20.100000000000001" customHeight="1">
      <c r="A35" s="19"/>
      <c r="B35" s="19">
        <v>365</v>
      </c>
      <c r="C35" s="19" t="s">
        <v>43</v>
      </c>
      <c r="D35" s="21" t="s">
        <v>98</v>
      </c>
      <c r="E35" s="22">
        <v>28613</v>
      </c>
      <c r="F35" s="21" t="s">
        <v>54</v>
      </c>
      <c r="G35" s="21" t="s">
        <v>96</v>
      </c>
      <c r="H35" s="21"/>
      <c r="I35" s="22">
        <v>3.5</v>
      </c>
      <c r="J35" s="21" t="s">
        <v>20</v>
      </c>
      <c r="K35" s="21">
        <f>VLOOKUP(E:E,[1]查询当前所有门店保管帐库存!$A$1:$G$65536,7,0)</f>
        <v>5.8918200000000001</v>
      </c>
      <c r="L35" s="21">
        <f>VLOOKUP(E:E,[1]查询当前所有门店保管帐库存!$A$1:$F$65536,6,0)</f>
        <v>0.18586182965299686</v>
      </c>
      <c r="M35" s="19"/>
      <c r="N35" s="19"/>
      <c r="O35" s="19"/>
      <c r="P35" s="19"/>
      <c r="Q35" s="19" t="s">
        <v>157</v>
      </c>
    </row>
    <row r="36" spans="1:17" ht="20.100000000000001" customHeight="1">
      <c r="A36" s="19"/>
      <c r="B36" s="19">
        <v>365</v>
      </c>
      <c r="C36" s="19" t="s">
        <v>43</v>
      </c>
      <c r="D36" s="21" t="s">
        <v>45</v>
      </c>
      <c r="E36" s="22">
        <v>28615</v>
      </c>
      <c r="F36" s="21" t="s">
        <v>46</v>
      </c>
      <c r="G36" s="21" t="s">
        <v>99</v>
      </c>
      <c r="H36" s="21"/>
      <c r="I36" s="22">
        <v>83.5</v>
      </c>
      <c r="J36" s="21" t="s">
        <v>20</v>
      </c>
      <c r="K36" s="21">
        <f>VLOOKUP(E:E,[1]查询当前所有门店保管帐库存!$A$1:$G$65536,7,0)</f>
        <v>18.99888</v>
      </c>
      <c r="L36" s="21">
        <f>VLOOKUP(E:E,[1]查询当前所有门店保管帐库存!$A$1:$F$65536,6,0)</f>
        <v>0.18998879999999999</v>
      </c>
      <c r="M36" s="19"/>
      <c r="N36" s="19"/>
      <c r="O36" s="19"/>
      <c r="P36" s="19"/>
      <c r="Q36" s="19" t="s">
        <v>157</v>
      </c>
    </row>
    <row r="37" spans="1:17" ht="20.100000000000001" customHeight="1">
      <c r="A37" s="19"/>
      <c r="B37" s="19">
        <v>365</v>
      </c>
      <c r="C37" s="19" t="s">
        <v>43</v>
      </c>
      <c r="D37" s="21" t="s">
        <v>100</v>
      </c>
      <c r="E37" s="22">
        <v>49206</v>
      </c>
      <c r="F37" s="21" t="s">
        <v>91</v>
      </c>
      <c r="G37" s="21" t="s">
        <v>101</v>
      </c>
      <c r="H37" s="21"/>
      <c r="I37" s="22">
        <v>100</v>
      </c>
      <c r="J37" s="21" t="s">
        <v>20</v>
      </c>
      <c r="K37" s="21">
        <f>VLOOKUP(E:E,[1]查询当前所有门店保管帐库存!$A$1:$G$65536,7,0)</f>
        <v>27.3</v>
      </c>
      <c r="L37" s="21">
        <f>VLOOKUP(E:E,[1]查询当前所有门店保管帐库存!$A$1:$F$65536,6,0)</f>
        <v>0.27300000000000002</v>
      </c>
      <c r="M37" s="19"/>
      <c r="N37" s="19"/>
      <c r="O37" s="19"/>
      <c r="P37" s="19"/>
      <c r="Q37" s="19" t="s">
        <v>157</v>
      </c>
    </row>
    <row r="38" spans="1:17" ht="20.100000000000001" customHeight="1">
      <c r="A38" s="19"/>
      <c r="B38" s="19">
        <v>365</v>
      </c>
      <c r="C38" s="19" t="s">
        <v>43</v>
      </c>
      <c r="D38" s="21" t="s">
        <v>102</v>
      </c>
      <c r="E38" s="22">
        <v>40133</v>
      </c>
      <c r="F38" s="21" t="s">
        <v>54</v>
      </c>
      <c r="G38" s="21" t="s">
        <v>103</v>
      </c>
      <c r="H38" s="21"/>
      <c r="I38" s="22">
        <v>8</v>
      </c>
      <c r="J38" s="21" t="s">
        <v>20</v>
      </c>
      <c r="K38" s="21">
        <f>VLOOKUP(E:E,[1]查询当前所有门店保管帐库存!$A$1:$G$65536,7,0)</f>
        <v>1.2339599999999999</v>
      </c>
      <c r="L38" s="21">
        <f>VLOOKUP(E:E,[1]查询当前所有门店保管帐库存!$A$1:$F$65536,6,0)</f>
        <v>0.23729999999999998</v>
      </c>
      <c r="M38" s="19"/>
      <c r="N38" s="19"/>
      <c r="O38" s="19"/>
      <c r="P38" s="19"/>
      <c r="Q38" s="19" t="s">
        <v>157</v>
      </c>
    </row>
    <row r="39" spans="1:17" ht="20.100000000000001" customHeight="1">
      <c r="A39" s="19"/>
      <c r="B39" s="19">
        <v>365</v>
      </c>
      <c r="C39" s="19" t="s">
        <v>43</v>
      </c>
      <c r="D39" s="21" t="s">
        <v>76</v>
      </c>
      <c r="E39" s="22">
        <v>19342</v>
      </c>
      <c r="F39" s="21" t="s">
        <v>77</v>
      </c>
      <c r="G39" s="21" t="s">
        <v>104</v>
      </c>
      <c r="H39" s="21"/>
      <c r="I39" s="22">
        <v>97</v>
      </c>
      <c r="J39" s="21" t="s">
        <v>20</v>
      </c>
      <c r="K39" s="21">
        <f>VLOOKUP(E:E,[1]查询当前所有门店保管帐库存!$A$1:$G$65536,7,0)</f>
        <v>283.041</v>
      </c>
      <c r="L39" s="21">
        <f>VLOOKUP(E:E,[1]查询当前所有门店保管帐库存!$A$1:$F$65536,6,0)</f>
        <v>2.6956285714285713</v>
      </c>
      <c r="M39" s="19"/>
      <c r="N39" s="19"/>
      <c r="O39" s="19"/>
      <c r="P39" s="19"/>
      <c r="Q39" s="19" t="s">
        <v>157</v>
      </c>
    </row>
    <row r="40" spans="1:17" ht="20.100000000000001" customHeight="1">
      <c r="A40" s="19"/>
      <c r="B40" s="19">
        <v>365</v>
      </c>
      <c r="C40" s="19" t="s">
        <v>43</v>
      </c>
      <c r="D40" s="21" t="s">
        <v>105</v>
      </c>
      <c r="E40" s="22">
        <v>40924</v>
      </c>
      <c r="F40" s="21" t="s">
        <v>106</v>
      </c>
      <c r="G40" s="21" t="s">
        <v>107</v>
      </c>
      <c r="H40" s="21"/>
      <c r="I40" s="22">
        <v>6.2</v>
      </c>
      <c r="J40" s="21" t="s">
        <v>20</v>
      </c>
      <c r="K40" s="21">
        <f>VLOOKUP(E:E,[1]查询当前所有门店保管帐库存!$A$1:$G$65536,7,0)</f>
        <v>55.184379999999997</v>
      </c>
      <c r="L40" s="21">
        <f>VLOOKUP(E:E,[1]查询当前所有门店保管帐库存!$A$1:$F$65536,6,0)</f>
        <v>0.59983021739130427</v>
      </c>
      <c r="M40" s="19"/>
      <c r="N40" s="19"/>
      <c r="O40" s="19"/>
      <c r="P40" s="19"/>
      <c r="Q40" s="19" t="s">
        <v>157</v>
      </c>
    </row>
    <row r="41" spans="1:17" ht="20.100000000000001" customHeight="1">
      <c r="A41" s="19"/>
      <c r="B41" s="19">
        <v>365</v>
      </c>
      <c r="C41" s="19" t="s">
        <v>43</v>
      </c>
      <c r="D41" s="21" t="s">
        <v>88</v>
      </c>
      <c r="E41" s="22">
        <v>26772</v>
      </c>
      <c r="F41" s="21" t="s">
        <v>54</v>
      </c>
      <c r="G41" s="21" t="s">
        <v>89</v>
      </c>
      <c r="H41" s="21"/>
      <c r="I41" s="22">
        <v>1.5</v>
      </c>
      <c r="J41" s="21" t="s">
        <v>20</v>
      </c>
      <c r="K41" s="21">
        <f>VLOOKUP(E:E,[1]查询当前所有门店保管帐库存!$A$1:$G$65536,7,0)</f>
        <v>32.502699999999997</v>
      </c>
      <c r="L41" s="21">
        <f>VLOOKUP(E:E,[1]查询当前所有门店保管帐库存!$A$1:$F$65536,6,0)</f>
        <v>0.39637439024390242</v>
      </c>
      <c r="M41" s="19"/>
      <c r="N41" s="19"/>
      <c r="O41" s="19"/>
      <c r="P41" s="19"/>
      <c r="Q41" s="19" t="s">
        <v>157</v>
      </c>
    </row>
    <row r="42" spans="1:17" ht="20.100000000000001" customHeight="1">
      <c r="A42" s="19"/>
      <c r="B42" s="19">
        <v>365</v>
      </c>
      <c r="C42" s="19" t="s">
        <v>43</v>
      </c>
      <c r="D42" s="21" t="s">
        <v>86</v>
      </c>
      <c r="E42" s="22">
        <v>25957</v>
      </c>
      <c r="F42" s="21" t="s">
        <v>54</v>
      </c>
      <c r="G42" s="21" t="s">
        <v>108</v>
      </c>
      <c r="H42" s="21"/>
      <c r="I42" s="22">
        <v>94</v>
      </c>
      <c r="J42" s="21" t="s">
        <v>20</v>
      </c>
      <c r="K42" s="21">
        <f>VLOOKUP(E:E,[1]查询当前所有门店保管帐库存!$A$1:$G$65536,7,0)</f>
        <v>11.394</v>
      </c>
      <c r="L42" s="21">
        <f>VLOOKUP(E:E,[1]查询当前所有门店保管帐库存!$A$1:$F$65536,6,0)</f>
        <v>0.11394</v>
      </c>
      <c r="M42" s="19"/>
      <c r="N42" s="19"/>
      <c r="O42" s="19"/>
      <c r="P42" s="19"/>
      <c r="Q42" s="19" t="s">
        <v>157</v>
      </c>
    </row>
    <row r="43" spans="1:17" ht="20.100000000000001" customHeight="1">
      <c r="A43" s="19"/>
      <c r="B43" s="19">
        <v>365</v>
      </c>
      <c r="C43" s="19" t="s">
        <v>43</v>
      </c>
      <c r="D43" s="21" t="s">
        <v>56</v>
      </c>
      <c r="E43" s="22">
        <v>13024</v>
      </c>
      <c r="F43" s="21" t="s">
        <v>57</v>
      </c>
      <c r="G43" s="21" t="s">
        <v>109</v>
      </c>
      <c r="H43" s="21"/>
      <c r="I43" s="22">
        <v>8</v>
      </c>
      <c r="J43" s="21" t="s">
        <v>20</v>
      </c>
      <c r="K43" s="21">
        <f>VLOOKUP(E:E,[1]查询当前所有门店保管帐库存!$A$1:$G$65536,7,0)</f>
        <v>4.2426000000000004</v>
      </c>
      <c r="L43" s="21">
        <f>VLOOKUP(E:E,[1]查询当前所有门店保管帐库存!$A$1:$F$65536,6,0)</f>
        <v>4.3291836734693882E-2</v>
      </c>
      <c r="M43" s="19"/>
      <c r="N43" s="19"/>
      <c r="O43" s="19"/>
      <c r="P43" s="19"/>
      <c r="Q43" s="19" t="s">
        <v>157</v>
      </c>
    </row>
    <row r="44" spans="1:17" ht="20.100000000000001" customHeight="1">
      <c r="A44" s="19"/>
      <c r="B44" s="19">
        <v>365</v>
      </c>
      <c r="C44" s="19" t="s">
        <v>43</v>
      </c>
      <c r="D44" s="21" t="s">
        <v>110</v>
      </c>
      <c r="E44" s="22">
        <v>72801</v>
      </c>
      <c r="F44" s="21" t="s">
        <v>111</v>
      </c>
      <c r="G44" s="21" t="s">
        <v>89</v>
      </c>
      <c r="H44" s="21"/>
      <c r="I44" s="22">
        <v>100</v>
      </c>
      <c r="J44" s="21" t="s">
        <v>20</v>
      </c>
      <c r="K44" s="21">
        <f>VLOOKUP(E:E,[1]查询当前所有门店保管帐库存!$A$1:$G$65536,7,0)</f>
        <v>37.200000000000003</v>
      </c>
      <c r="L44" s="21">
        <f>VLOOKUP(E:E,[1]查询当前所有门店保管帐库存!$A$1:$F$65536,6,0)</f>
        <v>0.37200000000000005</v>
      </c>
      <c r="M44" s="19"/>
      <c r="N44" s="19"/>
      <c r="O44" s="19"/>
      <c r="P44" s="19"/>
      <c r="Q44" s="19" t="s">
        <v>157</v>
      </c>
    </row>
    <row r="45" spans="1:17" ht="20.100000000000001" customHeight="1">
      <c r="A45" s="19"/>
      <c r="B45" s="19">
        <v>365</v>
      </c>
      <c r="C45" s="19" t="s">
        <v>43</v>
      </c>
      <c r="D45" s="21" t="s">
        <v>88</v>
      </c>
      <c r="E45" s="22">
        <v>26772</v>
      </c>
      <c r="F45" s="21" t="s">
        <v>54</v>
      </c>
      <c r="G45" s="21" t="s">
        <v>89</v>
      </c>
      <c r="H45" s="21"/>
      <c r="I45" s="22">
        <v>60</v>
      </c>
      <c r="J45" s="21" t="s">
        <v>20</v>
      </c>
      <c r="K45" s="21">
        <f>VLOOKUP(E:E,[1]查询当前所有门店保管帐库存!$A$1:$G$65536,7,0)</f>
        <v>32.502699999999997</v>
      </c>
      <c r="L45" s="21">
        <f>VLOOKUP(E:E,[1]查询当前所有门店保管帐库存!$A$1:$F$65536,6,0)</f>
        <v>0.39637439024390242</v>
      </c>
      <c r="M45" s="19"/>
      <c r="N45" s="19"/>
      <c r="O45" s="19"/>
      <c r="P45" s="19"/>
      <c r="Q45" s="19" t="s">
        <v>157</v>
      </c>
    </row>
    <row r="46" spans="1:17" ht="20.100000000000001" customHeight="1">
      <c r="A46" s="19"/>
      <c r="B46" s="19">
        <v>365</v>
      </c>
      <c r="C46" s="19" t="s">
        <v>43</v>
      </c>
      <c r="D46" s="21" t="s">
        <v>95</v>
      </c>
      <c r="E46" s="22">
        <v>25862</v>
      </c>
      <c r="F46" s="21" t="s">
        <v>54</v>
      </c>
      <c r="G46" s="21" t="s">
        <v>96</v>
      </c>
      <c r="H46" s="21"/>
      <c r="I46" s="22">
        <v>2</v>
      </c>
      <c r="J46" s="21" t="s">
        <v>20</v>
      </c>
      <c r="K46" s="21">
        <f>VLOOKUP(E:E,[1]查询当前所有门店保管帐库存!$A$1:$G$65536,7,0)</f>
        <v>37.096200000000003</v>
      </c>
      <c r="L46" s="21">
        <f>VLOOKUP(E:E,[1]查询当前所有门店保管帐库存!$A$1:$F$65536,6,0)</f>
        <v>1.0026000000000002</v>
      </c>
      <c r="M46" s="19"/>
      <c r="N46" s="19"/>
      <c r="O46" s="19"/>
      <c r="P46" s="19"/>
      <c r="Q46" s="19" t="s">
        <v>157</v>
      </c>
    </row>
    <row r="47" spans="1:17" ht="20.100000000000001" customHeight="1">
      <c r="A47" s="19"/>
      <c r="B47" s="19">
        <v>365</v>
      </c>
      <c r="C47" s="19" t="s">
        <v>43</v>
      </c>
      <c r="D47" s="21" t="s">
        <v>112</v>
      </c>
      <c r="E47" s="22">
        <v>25340</v>
      </c>
      <c r="F47" s="21" t="s">
        <v>54</v>
      </c>
      <c r="G47" s="21" t="s">
        <v>113</v>
      </c>
      <c r="H47" s="21"/>
      <c r="I47" s="22">
        <v>18</v>
      </c>
      <c r="J47" s="21" t="s">
        <v>20</v>
      </c>
      <c r="K47" s="21">
        <f>VLOOKUP(E:E,[1]查询当前所有门店保管帐库存!$A$1:$G$65536,7,0)</f>
        <v>49.183199999999999</v>
      </c>
      <c r="L47" s="21">
        <f>VLOOKUP(E:E,[1]查询当前所有门店保管帐库存!$A$1:$F$65536,6,0)</f>
        <v>0.57189767441860462</v>
      </c>
      <c r="M47" s="19"/>
      <c r="N47" s="19"/>
      <c r="O47" s="19"/>
      <c r="P47" s="19"/>
      <c r="Q47" s="19" t="s">
        <v>157</v>
      </c>
    </row>
    <row r="48" spans="1:17" ht="20.100000000000001" customHeight="1">
      <c r="A48" s="19"/>
      <c r="B48" s="19">
        <v>365</v>
      </c>
      <c r="C48" s="19" t="s">
        <v>43</v>
      </c>
      <c r="D48" s="21" t="s">
        <v>114</v>
      </c>
      <c r="E48" s="22">
        <v>48645</v>
      </c>
      <c r="F48" s="21" t="s">
        <v>91</v>
      </c>
      <c r="G48" s="21" t="s">
        <v>49</v>
      </c>
      <c r="H48" s="21"/>
      <c r="I48" s="22">
        <v>18</v>
      </c>
      <c r="J48" s="21" t="s">
        <v>20</v>
      </c>
      <c r="K48" s="21">
        <f>VLOOKUP(E:E,[1]查询当前所有门店保管帐库存!$A$1:$G$65536,7,0)</f>
        <v>4.2713999999999999</v>
      </c>
      <c r="L48" s="21">
        <f>VLOOKUP(E:E,[1]查询当前所有门店保管帐库存!$A$1:$F$65536,6,0)</f>
        <v>0.23729999999999998</v>
      </c>
      <c r="M48" s="19"/>
      <c r="N48" s="19"/>
      <c r="O48" s="19"/>
      <c r="P48" s="19"/>
      <c r="Q48" s="19" t="s">
        <v>157</v>
      </c>
    </row>
    <row r="49" spans="1:17" ht="20.100000000000001" customHeight="1">
      <c r="A49" s="19"/>
      <c r="B49" s="19">
        <v>365</v>
      </c>
      <c r="C49" s="19" t="s">
        <v>43</v>
      </c>
      <c r="D49" s="21" t="s">
        <v>95</v>
      </c>
      <c r="E49" s="22">
        <v>25862</v>
      </c>
      <c r="F49" s="21" t="s">
        <v>54</v>
      </c>
      <c r="G49" s="21" t="s">
        <v>115</v>
      </c>
      <c r="H49" s="21"/>
      <c r="I49" s="22">
        <v>3</v>
      </c>
      <c r="J49" s="21" t="s">
        <v>20</v>
      </c>
      <c r="K49" s="21">
        <f>VLOOKUP(E:E,[1]查询当前所有门店保管帐库存!$A$1:$G$65536,7,0)</f>
        <v>37.096200000000003</v>
      </c>
      <c r="L49" s="21">
        <f>VLOOKUP(E:E,[1]查询当前所有门店保管帐库存!$A$1:$F$65536,6,0)</f>
        <v>1.0026000000000002</v>
      </c>
      <c r="M49" s="19"/>
      <c r="N49" s="19"/>
      <c r="O49" s="19"/>
      <c r="P49" s="19"/>
      <c r="Q49" s="19" t="s">
        <v>157</v>
      </c>
    </row>
    <row r="50" spans="1:17" ht="20.100000000000001" customHeight="1">
      <c r="A50" s="19"/>
      <c r="B50" s="19">
        <v>365</v>
      </c>
      <c r="C50" s="19" t="s">
        <v>43</v>
      </c>
      <c r="D50" s="21" t="s">
        <v>105</v>
      </c>
      <c r="E50" s="22">
        <v>40924</v>
      </c>
      <c r="F50" s="21" t="s">
        <v>106</v>
      </c>
      <c r="G50" s="21" t="s">
        <v>107</v>
      </c>
      <c r="H50" s="21"/>
      <c r="I50" s="22">
        <v>7.5</v>
      </c>
      <c r="J50" s="21" t="s">
        <v>20</v>
      </c>
      <c r="K50" s="21">
        <f>VLOOKUP(E:E,[1]查询当前所有门店保管帐库存!$A$1:$G$65536,7,0)</f>
        <v>55.184379999999997</v>
      </c>
      <c r="L50" s="21">
        <f>VLOOKUP(E:E,[1]查询当前所有门店保管帐库存!$A$1:$F$65536,6,0)</f>
        <v>0.59983021739130427</v>
      </c>
      <c r="M50" s="19"/>
      <c r="N50" s="19"/>
      <c r="O50" s="19"/>
      <c r="P50" s="19"/>
      <c r="Q50" s="19" t="s">
        <v>157</v>
      </c>
    </row>
    <row r="51" spans="1:17" ht="20.100000000000001" customHeight="1">
      <c r="A51" s="19"/>
      <c r="B51" s="19">
        <v>365</v>
      </c>
      <c r="C51" s="19" t="s">
        <v>43</v>
      </c>
      <c r="D51" s="21" t="s">
        <v>50</v>
      </c>
      <c r="E51" s="22">
        <v>35996</v>
      </c>
      <c r="F51" s="21" t="s">
        <v>51</v>
      </c>
      <c r="G51" s="21" t="s">
        <v>52</v>
      </c>
      <c r="H51" s="21"/>
      <c r="I51" s="22">
        <v>0.1</v>
      </c>
      <c r="J51" s="21" t="s">
        <v>20</v>
      </c>
      <c r="K51" s="21">
        <f>VLOOKUP(E:E,[1]查询当前所有门店保管帐库存!$A$1:$G$65536,7,0)</f>
        <v>903.27822040000001</v>
      </c>
      <c r="L51" s="21">
        <f>VLOOKUP(E:E,[1]查询当前所有门店保管帐库存!$A$1:$F$65536,6,0)</f>
        <v>16.072566199288257</v>
      </c>
      <c r="M51" s="19"/>
      <c r="N51" s="19"/>
      <c r="O51" s="19"/>
      <c r="P51" s="19"/>
      <c r="Q51" s="19" t="s">
        <v>157</v>
      </c>
    </row>
    <row r="52" spans="1:17" ht="20.100000000000001" customHeight="1">
      <c r="A52" s="19"/>
      <c r="B52" s="19">
        <v>365</v>
      </c>
      <c r="C52" s="19" t="s">
        <v>43</v>
      </c>
      <c r="D52" s="21" t="s">
        <v>56</v>
      </c>
      <c r="E52" s="22">
        <v>13024</v>
      </c>
      <c r="F52" s="21" t="s">
        <v>57</v>
      </c>
      <c r="G52" s="21" t="s">
        <v>58</v>
      </c>
      <c r="H52" s="21"/>
      <c r="I52" s="22">
        <v>5</v>
      </c>
      <c r="J52" s="21" t="s">
        <v>20</v>
      </c>
      <c r="K52" s="21">
        <f>VLOOKUP(E:E,[1]查询当前所有门店保管帐库存!$A$1:$G$65536,7,0)</f>
        <v>4.2426000000000004</v>
      </c>
      <c r="L52" s="21">
        <f>VLOOKUP(E:E,[1]查询当前所有门店保管帐库存!$A$1:$F$65536,6,0)</f>
        <v>4.3291836734693882E-2</v>
      </c>
      <c r="M52" s="19"/>
      <c r="N52" s="19"/>
      <c r="O52" s="19"/>
      <c r="P52" s="19"/>
      <c r="Q52" s="19" t="s">
        <v>157</v>
      </c>
    </row>
    <row r="53" spans="1:17" ht="20.100000000000001" customHeight="1">
      <c r="A53" s="19"/>
      <c r="B53" s="19">
        <v>365</v>
      </c>
      <c r="C53" s="19" t="s">
        <v>43</v>
      </c>
      <c r="D53" s="21" t="s">
        <v>116</v>
      </c>
      <c r="E53" s="22">
        <v>28835</v>
      </c>
      <c r="F53" s="21" t="s">
        <v>19</v>
      </c>
      <c r="G53" s="21" t="s">
        <v>115</v>
      </c>
      <c r="H53" s="21"/>
      <c r="I53" s="22">
        <v>72.2</v>
      </c>
      <c r="J53" s="21" t="s">
        <v>20</v>
      </c>
      <c r="K53" s="21">
        <f>VLOOKUP(E:E,[1]查询当前所有门店保管帐库存!$A$1:$G$65536,7,0)</f>
        <v>25.27</v>
      </c>
      <c r="L53" s="21">
        <f>VLOOKUP(E:E,[1]查询当前所有门店保管帐库存!$A$1:$F$65536,6,0)</f>
        <v>0.35</v>
      </c>
      <c r="M53" s="19"/>
      <c r="N53" s="19"/>
      <c r="O53" s="19"/>
      <c r="P53" s="19"/>
      <c r="Q53" s="19" t="s">
        <v>157</v>
      </c>
    </row>
    <row r="54" spans="1:17" ht="20.100000000000001" customHeight="1">
      <c r="A54" s="19"/>
      <c r="B54" s="19">
        <v>365</v>
      </c>
      <c r="C54" s="19" t="s">
        <v>43</v>
      </c>
      <c r="D54" s="21" t="s">
        <v>66</v>
      </c>
      <c r="E54" s="22">
        <v>27647</v>
      </c>
      <c r="F54" s="21" t="s">
        <v>51</v>
      </c>
      <c r="G54" s="21" t="s">
        <v>67</v>
      </c>
      <c r="H54" s="21"/>
      <c r="I54" s="22">
        <v>9</v>
      </c>
      <c r="J54" s="21" t="s">
        <v>20</v>
      </c>
      <c r="K54" s="21">
        <f>VLOOKUP(E:E,[1]查询当前所有门店保管帐库存!$A$1:$G$65536,7,0)</f>
        <v>9.3065999999999995</v>
      </c>
      <c r="L54" s="21">
        <f>VLOOKUP(E:E,[1]查询当前所有门店保管帐库存!$A$1:$F$65536,6,0)</f>
        <v>0.11079285714285714</v>
      </c>
      <c r="M54" s="19"/>
      <c r="N54" s="19"/>
      <c r="O54" s="19"/>
      <c r="P54" s="19"/>
      <c r="Q54" s="19" t="s">
        <v>157</v>
      </c>
    </row>
    <row r="55" spans="1:17" ht="20.100000000000001" customHeight="1">
      <c r="A55" s="19"/>
      <c r="B55" s="19">
        <v>365</v>
      </c>
      <c r="C55" s="19" t="s">
        <v>43</v>
      </c>
      <c r="D55" s="21" t="s">
        <v>117</v>
      </c>
      <c r="E55" s="22">
        <v>26125</v>
      </c>
      <c r="F55" s="21" t="s">
        <v>19</v>
      </c>
      <c r="G55" s="21" t="s">
        <v>108</v>
      </c>
      <c r="H55" s="21"/>
      <c r="I55" s="22">
        <v>90</v>
      </c>
      <c r="J55" s="21" t="s">
        <v>20</v>
      </c>
      <c r="K55" s="21">
        <f>VLOOKUP(E:E,[1]查询当前所有门店保管帐库存!$A$1:$G$65536,7,0)</f>
        <v>20.79</v>
      </c>
      <c r="L55" s="21">
        <f>VLOOKUP(E:E,[1]查询当前所有门店保管帐库存!$A$1:$F$65536,6,0)</f>
        <v>0.23099999999999998</v>
      </c>
      <c r="M55" s="19"/>
      <c r="N55" s="19"/>
      <c r="O55" s="19"/>
      <c r="P55" s="19"/>
      <c r="Q55" s="19" t="s">
        <v>157</v>
      </c>
    </row>
    <row r="56" spans="1:17" ht="20.100000000000001" customHeight="1">
      <c r="A56" s="19"/>
      <c r="B56" s="19">
        <v>365</v>
      </c>
      <c r="C56" s="19" t="s">
        <v>43</v>
      </c>
      <c r="D56" s="21" t="s">
        <v>118</v>
      </c>
      <c r="E56" s="22">
        <v>42147</v>
      </c>
      <c r="F56" s="21" t="s">
        <v>119</v>
      </c>
      <c r="G56" s="21" t="s">
        <v>120</v>
      </c>
      <c r="H56" s="21"/>
      <c r="I56" s="22">
        <v>100</v>
      </c>
      <c r="J56" s="21" t="s">
        <v>20</v>
      </c>
      <c r="K56" s="21">
        <f>VLOOKUP(E:E,[1]查询当前所有门店保管帐库存!$A$1:$G$65536,7,0)</f>
        <v>37.299999999999997</v>
      </c>
      <c r="L56" s="21">
        <f>VLOOKUP(E:E,[1]查询当前所有门店保管帐库存!$A$1:$F$65536,6,0)</f>
        <v>0.373</v>
      </c>
      <c r="M56" s="19"/>
      <c r="N56" s="19"/>
      <c r="O56" s="19"/>
      <c r="P56" s="19"/>
      <c r="Q56" s="19" t="s">
        <v>157</v>
      </c>
    </row>
    <row r="57" spans="1:17" ht="20.100000000000001" customHeight="1">
      <c r="A57" s="19"/>
      <c r="B57" s="19">
        <v>365</v>
      </c>
      <c r="C57" s="19" t="s">
        <v>43</v>
      </c>
      <c r="D57" s="21" t="s">
        <v>121</v>
      </c>
      <c r="E57" s="22">
        <v>68831</v>
      </c>
      <c r="F57" s="21" t="s">
        <v>19</v>
      </c>
      <c r="G57" s="21" t="s">
        <v>122</v>
      </c>
      <c r="H57" s="21"/>
      <c r="I57" s="22">
        <v>4.3499999999999996</v>
      </c>
      <c r="J57" s="21" t="s">
        <v>20</v>
      </c>
      <c r="K57" s="21">
        <f>VLOOKUP(E:E,[1]查询当前所有门店保管帐库存!$A$1:$G$65536,7,0)</f>
        <v>53.264299999999999</v>
      </c>
      <c r="L57" s="21">
        <f>VLOOKUP(E:E,[1]查询当前所有门店保管帐库存!$A$1:$F$65536,6,0)</f>
        <v>0.45139237288135592</v>
      </c>
      <c r="M57" s="19"/>
      <c r="N57" s="19"/>
      <c r="O57" s="19"/>
      <c r="P57" s="19"/>
      <c r="Q57" s="19" t="s">
        <v>157</v>
      </c>
    </row>
    <row r="58" spans="1:17" ht="20.100000000000001" customHeight="1">
      <c r="A58" s="19"/>
      <c r="B58" s="19">
        <v>365</v>
      </c>
      <c r="C58" s="19" t="s">
        <v>43</v>
      </c>
      <c r="D58" s="21" t="s">
        <v>90</v>
      </c>
      <c r="E58" s="22">
        <v>29764</v>
      </c>
      <c r="F58" s="21" t="s">
        <v>91</v>
      </c>
      <c r="G58" s="21" t="s">
        <v>92</v>
      </c>
      <c r="H58" s="21"/>
      <c r="I58" s="22">
        <v>50</v>
      </c>
      <c r="J58" s="21" t="s">
        <v>20</v>
      </c>
      <c r="K58" s="21">
        <f>VLOOKUP(E:E,[1]查询当前所有门店保管帐库存!$A$1:$G$65536,7,0)</f>
        <v>83.56</v>
      </c>
      <c r="L58" s="21">
        <f>VLOOKUP(E:E,[1]查询当前所有门店保管帐库存!$A$1:$F$65536,6,0)</f>
        <v>0.83560000000000001</v>
      </c>
      <c r="M58" s="19"/>
      <c r="N58" s="19"/>
      <c r="O58" s="19"/>
      <c r="P58" s="19"/>
      <c r="Q58" s="19" t="s">
        <v>157</v>
      </c>
    </row>
    <row r="59" spans="1:17" ht="20.100000000000001" customHeight="1">
      <c r="A59" s="19"/>
      <c r="B59" s="19">
        <v>365</v>
      </c>
      <c r="C59" s="19" t="s">
        <v>43</v>
      </c>
      <c r="D59" s="21" t="s">
        <v>50</v>
      </c>
      <c r="E59" s="22">
        <v>35996</v>
      </c>
      <c r="F59" s="21" t="s">
        <v>51</v>
      </c>
      <c r="G59" s="21" t="s">
        <v>52</v>
      </c>
      <c r="H59" s="21"/>
      <c r="I59" s="22">
        <v>49.2</v>
      </c>
      <c r="J59" s="21" t="s">
        <v>20</v>
      </c>
      <c r="K59" s="21">
        <f>VLOOKUP(E:E,[1]查询当前所有门店保管帐库存!$A$1:$G$65536,7,0)</f>
        <v>903.27822040000001</v>
      </c>
      <c r="L59" s="21">
        <f>VLOOKUP(E:E,[1]查询当前所有门店保管帐库存!$A$1:$F$65536,6,0)</f>
        <v>16.072566199288257</v>
      </c>
      <c r="M59" s="19"/>
      <c r="N59" s="19"/>
      <c r="O59" s="19"/>
      <c r="P59" s="19"/>
      <c r="Q59" s="19" t="s">
        <v>157</v>
      </c>
    </row>
    <row r="60" spans="1:17" ht="20.100000000000001" customHeight="1">
      <c r="A60" s="19"/>
      <c r="B60" s="19">
        <v>365</v>
      </c>
      <c r="C60" s="19" t="s">
        <v>43</v>
      </c>
      <c r="D60" s="21" t="s">
        <v>64</v>
      </c>
      <c r="E60" s="22">
        <v>26796</v>
      </c>
      <c r="F60" s="21" t="s">
        <v>54</v>
      </c>
      <c r="G60" s="21" t="s">
        <v>123</v>
      </c>
      <c r="H60" s="21"/>
      <c r="I60" s="22">
        <v>61.8</v>
      </c>
      <c r="J60" s="21" t="s">
        <v>20</v>
      </c>
      <c r="K60" s="21">
        <f>VLOOKUP(E:E,[1]查询当前所有门店保管帐库存!$A$1:$G$65536,7,0)</f>
        <v>564.13356999999996</v>
      </c>
      <c r="L60" s="21">
        <f>VLOOKUP(E:E,[1]查询当前所有门店保管帐库存!$A$1:$F$65536,6,0)</f>
        <v>2.9229718652849739</v>
      </c>
      <c r="M60" s="19"/>
      <c r="N60" s="19"/>
      <c r="O60" s="19"/>
      <c r="P60" s="19"/>
      <c r="Q60" s="19" t="s">
        <v>157</v>
      </c>
    </row>
    <row r="61" spans="1:17" ht="20.100000000000001" customHeight="1">
      <c r="A61" s="19"/>
      <c r="B61" s="19">
        <v>365</v>
      </c>
      <c r="C61" s="19" t="s">
        <v>43</v>
      </c>
      <c r="D61" s="21" t="s">
        <v>124</v>
      </c>
      <c r="E61" s="22">
        <v>49539</v>
      </c>
      <c r="F61" s="21" t="s">
        <v>46</v>
      </c>
      <c r="G61" s="21" t="s">
        <v>125</v>
      </c>
      <c r="H61" s="21"/>
      <c r="I61" s="22">
        <v>58</v>
      </c>
      <c r="J61" s="21" t="s">
        <v>20</v>
      </c>
      <c r="K61" s="21">
        <f>VLOOKUP(E:E,[1]查询当前所有门店保管帐库存!$A$1:$G$65536,7,0)</f>
        <v>30.352</v>
      </c>
      <c r="L61" s="21">
        <f>VLOOKUP(E:E,[1]查询当前所有门店保管帐库存!$A$1:$F$65536,6,0)</f>
        <v>0.30352000000000001</v>
      </c>
      <c r="M61" s="19"/>
      <c r="N61" s="19"/>
      <c r="O61" s="19"/>
      <c r="P61" s="19"/>
      <c r="Q61" s="19" t="s">
        <v>157</v>
      </c>
    </row>
    <row r="62" spans="1:17" ht="20.100000000000001" customHeight="1">
      <c r="A62" s="19"/>
      <c r="B62" s="19">
        <v>365</v>
      </c>
      <c r="C62" s="19" t="s">
        <v>43</v>
      </c>
      <c r="D62" s="21" t="s">
        <v>126</v>
      </c>
      <c r="E62" s="22">
        <v>25775</v>
      </c>
      <c r="F62" s="21" t="s">
        <v>54</v>
      </c>
      <c r="G62" s="21" t="s">
        <v>127</v>
      </c>
      <c r="H62" s="21"/>
      <c r="I62" s="22">
        <v>4.9000000000000004</v>
      </c>
      <c r="J62" s="21" t="s">
        <v>20</v>
      </c>
      <c r="K62" s="21">
        <f>VLOOKUP(E:E,[1]查询当前所有门店保管帐库存!$A$1:$G$65536,7,0)</f>
        <v>12.455920000000001</v>
      </c>
      <c r="L62" s="21">
        <f>VLOOKUP(E:E,[1]查询当前所有门店保管帐库存!$A$1:$F$65536,6,0)</f>
        <v>0.30755358024691359</v>
      </c>
      <c r="M62" s="19"/>
      <c r="N62" s="19"/>
      <c r="O62" s="19"/>
      <c r="P62" s="19"/>
      <c r="Q62" s="19" t="s">
        <v>157</v>
      </c>
    </row>
    <row r="63" spans="1:17" ht="20.100000000000001" customHeight="1">
      <c r="A63" s="19"/>
      <c r="B63" s="19">
        <v>365</v>
      </c>
      <c r="C63" s="19" t="s">
        <v>43</v>
      </c>
      <c r="D63" s="21" t="s">
        <v>128</v>
      </c>
      <c r="E63" s="22">
        <v>16490</v>
      </c>
      <c r="F63" s="21" t="s">
        <v>54</v>
      </c>
      <c r="G63" s="21" t="s">
        <v>129</v>
      </c>
      <c r="H63" s="21"/>
      <c r="I63" s="22">
        <v>76.3</v>
      </c>
      <c r="J63" s="21" t="s">
        <v>20</v>
      </c>
      <c r="K63" s="21">
        <f>VLOOKUP(E:E,[1]查询当前所有门店保管帐库存!$A$1:$G$65536,7,0)</f>
        <v>28.688800000000001</v>
      </c>
      <c r="L63" s="21">
        <f>VLOOKUP(E:E,[1]查询当前所有门店保管帐库存!$A$1:$F$65536,6,0)</f>
        <v>0.376</v>
      </c>
      <c r="M63" s="19"/>
      <c r="N63" s="19"/>
      <c r="O63" s="19"/>
      <c r="P63" s="19"/>
      <c r="Q63" s="19" t="s">
        <v>157</v>
      </c>
    </row>
    <row r="64" spans="1:17" ht="20.100000000000001" customHeight="1">
      <c r="A64" s="19"/>
      <c r="B64" s="19">
        <v>365</v>
      </c>
      <c r="C64" s="19" t="s">
        <v>43</v>
      </c>
      <c r="D64" s="21" t="s">
        <v>130</v>
      </c>
      <c r="E64" s="22">
        <v>25978</v>
      </c>
      <c r="F64" s="21" t="s">
        <v>54</v>
      </c>
      <c r="G64" s="21" t="s">
        <v>131</v>
      </c>
      <c r="H64" s="21"/>
      <c r="I64" s="22">
        <v>95.5</v>
      </c>
      <c r="J64" s="21" t="s">
        <v>20</v>
      </c>
      <c r="K64" s="21">
        <f>VLOOKUP(E:E,[1]查询当前所有门店保管帐库存!$A$1:$G$65536,7,0)</f>
        <v>52.218649999999997</v>
      </c>
      <c r="L64" s="21">
        <f>VLOOKUP(E:E,[1]查询当前所有门店保管帐库存!$A$1:$F$65536,6,0)</f>
        <v>0.53833659793814426</v>
      </c>
      <c r="M64" s="19"/>
      <c r="N64" s="19"/>
      <c r="O64" s="19"/>
      <c r="P64" s="19"/>
      <c r="Q64" s="19" t="s">
        <v>157</v>
      </c>
    </row>
    <row r="65" spans="1:17" ht="20.100000000000001" customHeight="1">
      <c r="A65" s="19"/>
      <c r="B65" s="19">
        <v>365</v>
      </c>
      <c r="C65" s="19" t="s">
        <v>43</v>
      </c>
      <c r="D65" s="21" t="s">
        <v>132</v>
      </c>
      <c r="E65" s="22">
        <v>14429</v>
      </c>
      <c r="F65" s="21" t="s">
        <v>91</v>
      </c>
      <c r="G65" s="21" t="s">
        <v>133</v>
      </c>
      <c r="H65" s="21"/>
      <c r="I65" s="22">
        <v>92</v>
      </c>
      <c r="J65" s="21" t="s">
        <v>20</v>
      </c>
      <c r="K65" s="21">
        <f>VLOOKUP(E:E,[1]查询当前所有门店保管帐库存!$A$1:$G$65536,7,0)</f>
        <v>37.425600000000003</v>
      </c>
      <c r="L65" s="21">
        <f>VLOOKUP(E:E,[1]查询当前所有门店保管帐库存!$A$1:$F$65536,6,0)</f>
        <v>0.40680000000000005</v>
      </c>
      <c r="M65" s="19"/>
      <c r="N65" s="19"/>
      <c r="O65" s="19"/>
      <c r="P65" s="19"/>
      <c r="Q65" s="19" t="s">
        <v>157</v>
      </c>
    </row>
    <row r="66" spans="1:17" ht="20.100000000000001" customHeight="1">
      <c r="A66" s="19"/>
      <c r="B66" s="19">
        <v>365</v>
      </c>
      <c r="C66" s="19" t="s">
        <v>43</v>
      </c>
      <c r="D66" s="21" t="s">
        <v>93</v>
      </c>
      <c r="E66" s="22">
        <v>44554</v>
      </c>
      <c r="F66" s="21" t="s">
        <v>54</v>
      </c>
      <c r="G66" s="21" t="s">
        <v>94</v>
      </c>
      <c r="H66" s="21"/>
      <c r="I66" s="22">
        <v>63</v>
      </c>
      <c r="J66" s="21" t="s">
        <v>20</v>
      </c>
      <c r="K66" s="21">
        <f>VLOOKUP(E:E,[1]查询当前所有门店保管帐库存!$A$1:$G$65536,7,0)</f>
        <v>51.176000000000002</v>
      </c>
      <c r="L66" s="21">
        <f>VLOOKUP(E:E,[1]查询当前所有门店保管帐库存!$A$1:$F$65536,6,0)</f>
        <v>0.45288495575221238</v>
      </c>
      <c r="M66" s="19"/>
      <c r="N66" s="19"/>
      <c r="O66" s="19"/>
      <c r="P66" s="19"/>
      <c r="Q66" s="19" t="s">
        <v>157</v>
      </c>
    </row>
    <row r="67" spans="1:17" ht="20.100000000000001" customHeight="1">
      <c r="A67" s="19"/>
      <c r="B67" s="19">
        <v>365</v>
      </c>
      <c r="C67" s="19" t="s">
        <v>43</v>
      </c>
      <c r="D67" s="21" t="s">
        <v>50</v>
      </c>
      <c r="E67" s="22">
        <v>35996</v>
      </c>
      <c r="F67" s="21" t="s">
        <v>51</v>
      </c>
      <c r="G67" s="21" t="s">
        <v>52</v>
      </c>
      <c r="H67" s="21"/>
      <c r="I67" s="22">
        <v>0.5</v>
      </c>
      <c r="J67" s="21" t="s">
        <v>20</v>
      </c>
      <c r="K67" s="21">
        <f>VLOOKUP(E:E,[1]查询当前所有门店保管帐库存!$A$1:$G$65536,7,0)</f>
        <v>903.27822040000001</v>
      </c>
      <c r="L67" s="21">
        <f>VLOOKUP(E:E,[1]查询当前所有门店保管帐库存!$A$1:$F$65536,6,0)</f>
        <v>16.072566199288257</v>
      </c>
      <c r="M67" s="19"/>
      <c r="N67" s="19"/>
      <c r="O67" s="19"/>
      <c r="P67" s="19"/>
      <c r="Q67" s="19" t="s">
        <v>157</v>
      </c>
    </row>
    <row r="68" spans="1:17" ht="20.100000000000001" customHeight="1">
      <c r="A68" s="19"/>
      <c r="B68" s="19">
        <v>365</v>
      </c>
      <c r="C68" s="19" t="s">
        <v>43</v>
      </c>
      <c r="D68" s="21" t="s">
        <v>112</v>
      </c>
      <c r="E68" s="22">
        <v>25340</v>
      </c>
      <c r="F68" s="21" t="s">
        <v>54</v>
      </c>
      <c r="G68" s="21" t="s">
        <v>113</v>
      </c>
      <c r="H68" s="21"/>
      <c r="I68" s="22">
        <v>50</v>
      </c>
      <c r="J68" s="21" t="s">
        <v>20</v>
      </c>
      <c r="K68" s="21">
        <f>VLOOKUP(E:E,[1]查询当前所有门店保管帐库存!$A$1:$G$65536,7,0)</f>
        <v>49.183199999999999</v>
      </c>
      <c r="L68" s="21">
        <f>VLOOKUP(E:E,[1]查询当前所有门店保管帐库存!$A$1:$F$65536,6,0)</f>
        <v>0.57189767441860462</v>
      </c>
      <c r="M68" s="19"/>
      <c r="N68" s="19"/>
      <c r="O68" s="19"/>
      <c r="P68" s="19"/>
      <c r="Q68" s="19" t="s">
        <v>157</v>
      </c>
    </row>
    <row r="69" spans="1:17" ht="20.100000000000001" customHeight="1">
      <c r="A69" s="19"/>
      <c r="B69" s="19">
        <v>365</v>
      </c>
      <c r="C69" s="19" t="s">
        <v>43</v>
      </c>
      <c r="D69" s="21" t="s">
        <v>105</v>
      </c>
      <c r="E69" s="22">
        <v>40924</v>
      </c>
      <c r="F69" s="21" t="s">
        <v>106</v>
      </c>
      <c r="G69" s="21" t="s">
        <v>107</v>
      </c>
      <c r="H69" s="21"/>
      <c r="I69" s="22">
        <v>77.8</v>
      </c>
      <c r="J69" s="21" t="s">
        <v>20</v>
      </c>
      <c r="K69" s="21">
        <f>VLOOKUP(E:E,[1]查询当前所有门店保管帐库存!$A$1:$G$65536,7,0)</f>
        <v>55.184379999999997</v>
      </c>
      <c r="L69" s="21">
        <f>VLOOKUP(E:E,[1]查询当前所有门店保管帐库存!$A$1:$F$65536,6,0)</f>
        <v>0.59983021739130427</v>
      </c>
      <c r="M69" s="19"/>
      <c r="N69" s="19"/>
      <c r="O69" s="19"/>
      <c r="P69" s="19"/>
      <c r="Q69" s="19" t="s">
        <v>157</v>
      </c>
    </row>
    <row r="70" spans="1:17" ht="20.100000000000001" customHeight="1">
      <c r="A70" s="19"/>
      <c r="B70" s="19">
        <v>365</v>
      </c>
      <c r="C70" s="19" t="s">
        <v>43</v>
      </c>
      <c r="D70" s="21" t="s">
        <v>105</v>
      </c>
      <c r="E70" s="22">
        <v>40924</v>
      </c>
      <c r="F70" s="21" t="s">
        <v>106</v>
      </c>
      <c r="G70" s="21" t="s">
        <v>107</v>
      </c>
      <c r="H70" s="21"/>
      <c r="I70" s="22">
        <v>0.5</v>
      </c>
      <c r="J70" s="21" t="s">
        <v>20</v>
      </c>
      <c r="K70" s="21">
        <f>VLOOKUP(E:E,[1]查询当前所有门店保管帐库存!$A$1:$G$65536,7,0)</f>
        <v>55.184379999999997</v>
      </c>
      <c r="L70" s="21">
        <f>VLOOKUP(E:E,[1]查询当前所有门店保管帐库存!$A$1:$F$65536,6,0)</f>
        <v>0.59983021739130427</v>
      </c>
      <c r="M70" s="19"/>
      <c r="N70" s="19"/>
      <c r="O70" s="19"/>
      <c r="P70" s="19"/>
      <c r="Q70" s="19" t="s">
        <v>157</v>
      </c>
    </row>
    <row r="71" spans="1:17" ht="20.100000000000001" customHeight="1">
      <c r="A71" s="19"/>
      <c r="B71" s="19">
        <v>365</v>
      </c>
      <c r="C71" s="19" t="s">
        <v>43</v>
      </c>
      <c r="D71" s="21" t="s">
        <v>45</v>
      </c>
      <c r="E71" s="22">
        <v>28615</v>
      </c>
      <c r="F71" s="21" t="s">
        <v>46</v>
      </c>
      <c r="G71" s="21" t="s">
        <v>47</v>
      </c>
      <c r="H71" s="21"/>
      <c r="I71" s="22">
        <v>2</v>
      </c>
      <c r="J71" s="21" t="s">
        <v>20</v>
      </c>
      <c r="K71" s="21">
        <f>VLOOKUP(E:E,[1]查询当前所有门店保管帐库存!$A$1:$G$65536,7,0)</f>
        <v>18.99888</v>
      </c>
      <c r="L71" s="21">
        <f>VLOOKUP(E:E,[1]查询当前所有门店保管帐库存!$A$1:$F$65536,6,0)</f>
        <v>0.18998879999999999</v>
      </c>
      <c r="M71" s="19"/>
      <c r="N71" s="19"/>
      <c r="O71" s="19"/>
      <c r="P71" s="19"/>
      <c r="Q71" s="19" t="s">
        <v>157</v>
      </c>
    </row>
    <row r="72" spans="1:17" ht="20.100000000000001" customHeight="1">
      <c r="A72" s="19"/>
      <c r="B72" s="19">
        <v>365</v>
      </c>
      <c r="C72" s="19" t="s">
        <v>43</v>
      </c>
      <c r="D72" s="21" t="s">
        <v>50</v>
      </c>
      <c r="E72" s="22">
        <v>35996</v>
      </c>
      <c r="F72" s="21" t="s">
        <v>51</v>
      </c>
      <c r="G72" s="21" t="s">
        <v>52</v>
      </c>
      <c r="H72" s="21"/>
      <c r="I72" s="22">
        <v>2.2000000000000002</v>
      </c>
      <c r="J72" s="21" t="s">
        <v>20</v>
      </c>
      <c r="K72" s="21">
        <f>VLOOKUP(E:E,[1]查询当前所有门店保管帐库存!$A$1:$G$65536,7,0)</f>
        <v>903.27822040000001</v>
      </c>
      <c r="L72" s="21">
        <f>VLOOKUP(E:E,[1]查询当前所有门店保管帐库存!$A$1:$F$65536,6,0)</f>
        <v>16.072566199288257</v>
      </c>
      <c r="M72" s="19"/>
      <c r="N72" s="19"/>
      <c r="O72" s="19"/>
      <c r="P72" s="19"/>
      <c r="Q72" s="19" t="s">
        <v>157</v>
      </c>
    </row>
    <row r="73" spans="1:17" ht="20.100000000000001" customHeight="1">
      <c r="A73" s="19"/>
      <c r="B73" s="19">
        <v>365</v>
      </c>
      <c r="C73" s="19" t="s">
        <v>43</v>
      </c>
      <c r="D73" s="21" t="s">
        <v>95</v>
      </c>
      <c r="E73" s="22">
        <v>25862</v>
      </c>
      <c r="F73" s="21" t="s">
        <v>54</v>
      </c>
      <c r="G73" s="21" t="s">
        <v>96</v>
      </c>
      <c r="H73" s="21"/>
      <c r="I73" s="22">
        <v>29</v>
      </c>
      <c r="J73" s="21" t="s">
        <v>20</v>
      </c>
      <c r="K73" s="21">
        <f>VLOOKUP(E:E,[1]查询当前所有门店保管帐库存!$A$1:$G$65536,7,0)</f>
        <v>37.096200000000003</v>
      </c>
      <c r="L73" s="21">
        <f>VLOOKUP(E:E,[1]查询当前所有门店保管帐库存!$A$1:$F$65536,6,0)</f>
        <v>1.0026000000000002</v>
      </c>
      <c r="M73" s="19"/>
      <c r="N73" s="19"/>
      <c r="O73" s="19"/>
      <c r="P73" s="19"/>
      <c r="Q73" s="19" t="s">
        <v>157</v>
      </c>
    </row>
    <row r="74" spans="1:17" ht="20.100000000000001" customHeight="1">
      <c r="A74" s="19"/>
      <c r="B74" s="19">
        <v>365</v>
      </c>
      <c r="C74" s="19" t="s">
        <v>43</v>
      </c>
      <c r="D74" s="21" t="s">
        <v>134</v>
      </c>
      <c r="E74" s="22">
        <v>35968</v>
      </c>
      <c r="F74" s="21" t="s">
        <v>19</v>
      </c>
      <c r="G74" s="21" t="s">
        <v>135</v>
      </c>
      <c r="H74" s="21"/>
      <c r="I74" s="22">
        <v>2.2999999999999998</v>
      </c>
      <c r="J74" s="21" t="s">
        <v>20</v>
      </c>
      <c r="K74" s="21">
        <f>VLOOKUP(E:E,[1]查询当前所有门店保管帐库存!$A$1:$G$65536,7,0)</f>
        <v>15.74879999977</v>
      </c>
      <c r="L74" s="21">
        <f>VLOOKUP(E:E,[1]查询当前所有门店保管帐库存!$A$1:$F$65536,6,0)</f>
        <v>8.2454450260575921E-2</v>
      </c>
      <c r="M74" s="19"/>
      <c r="N74" s="19"/>
      <c r="O74" s="19"/>
      <c r="P74" s="19"/>
      <c r="Q74" s="19" t="s">
        <v>157</v>
      </c>
    </row>
    <row r="75" spans="1:17" ht="20.100000000000001" customHeight="1">
      <c r="A75" s="19"/>
      <c r="B75" s="19">
        <v>365</v>
      </c>
      <c r="C75" s="19" t="s">
        <v>43</v>
      </c>
      <c r="D75" s="21" t="s">
        <v>98</v>
      </c>
      <c r="E75" s="22">
        <v>28613</v>
      </c>
      <c r="F75" s="21" t="s">
        <v>54</v>
      </c>
      <c r="G75" s="21" t="s">
        <v>96</v>
      </c>
      <c r="H75" s="21"/>
      <c r="I75" s="22">
        <v>28.2</v>
      </c>
      <c r="J75" s="21" t="s">
        <v>20</v>
      </c>
      <c r="K75" s="21">
        <f>VLOOKUP(E:E,[1]查询当前所有门店保管帐库存!$A$1:$G$65536,7,0)</f>
        <v>5.8918200000000001</v>
      </c>
      <c r="L75" s="21">
        <f>VLOOKUP(E:E,[1]查询当前所有门店保管帐库存!$A$1:$F$65536,6,0)</f>
        <v>0.18586182965299686</v>
      </c>
      <c r="M75" s="19"/>
      <c r="N75" s="19"/>
      <c r="O75" s="19"/>
      <c r="P75" s="19"/>
      <c r="Q75" s="19" t="s">
        <v>157</v>
      </c>
    </row>
    <row r="76" spans="1:17" ht="20.100000000000001" customHeight="1">
      <c r="A76" s="19"/>
      <c r="B76" s="19">
        <v>365</v>
      </c>
      <c r="C76" s="19" t="s">
        <v>43</v>
      </c>
      <c r="D76" s="21" t="s">
        <v>136</v>
      </c>
      <c r="E76" s="22">
        <v>14013</v>
      </c>
      <c r="F76" s="21" t="s">
        <v>19</v>
      </c>
      <c r="G76" s="21" t="s">
        <v>122</v>
      </c>
      <c r="H76" s="21"/>
      <c r="I76" s="22">
        <v>12</v>
      </c>
      <c r="J76" s="21" t="s">
        <v>20</v>
      </c>
      <c r="K76" s="21">
        <f>VLOOKUP(E:E,[1]查询当前所有门店保管帐库存!$A$1:$G$65536,7,0)</f>
        <v>5.6890000000000001</v>
      </c>
      <c r="L76" s="21">
        <f>VLOOKUP(E:E,[1]查询当前所有门店保管帐库存!$A$1:$F$65536,6,0)</f>
        <v>5.6890000000000003E-2</v>
      </c>
      <c r="M76" s="19"/>
      <c r="N76" s="19"/>
      <c r="O76" s="19"/>
      <c r="P76" s="19"/>
      <c r="Q76" s="19" t="s">
        <v>157</v>
      </c>
    </row>
    <row r="77" spans="1:17" ht="20.100000000000001" customHeight="1">
      <c r="A77" s="19"/>
      <c r="B77" s="19">
        <v>365</v>
      </c>
      <c r="C77" s="19" t="s">
        <v>43</v>
      </c>
      <c r="D77" s="21" t="s">
        <v>102</v>
      </c>
      <c r="E77" s="22">
        <v>40133</v>
      </c>
      <c r="F77" s="21" t="s">
        <v>54</v>
      </c>
      <c r="G77" s="21" t="s">
        <v>103</v>
      </c>
      <c r="H77" s="21"/>
      <c r="I77" s="22">
        <v>5.2</v>
      </c>
      <c r="J77" s="21" t="s">
        <v>20</v>
      </c>
      <c r="K77" s="21">
        <f>VLOOKUP(E:E,[1]查询当前所有门店保管帐库存!$A$1:$G$65536,7,0)</f>
        <v>1.2339599999999999</v>
      </c>
      <c r="L77" s="21">
        <f>VLOOKUP(E:E,[1]查询当前所有门店保管帐库存!$A$1:$F$65536,6,0)</f>
        <v>0.23729999999999998</v>
      </c>
      <c r="M77" s="19"/>
      <c r="N77" s="19"/>
      <c r="O77" s="19"/>
      <c r="P77" s="19"/>
      <c r="Q77" s="19" t="s">
        <v>157</v>
      </c>
    </row>
    <row r="78" spans="1:17" ht="20.100000000000001" customHeight="1">
      <c r="A78" s="19"/>
      <c r="B78" s="19">
        <v>365</v>
      </c>
      <c r="C78" s="19" t="s">
        <v>43</v>
      </c>
      <c r="D78" s="21" t="s">
        <v>137</v>
      </c>
      <c r="E78" s="22">
        <v>43026</v>
      </c>
      <c r="F78" s="21" t="s">
        <v>54</v>
      </c>
      <c r="G78" s="21" t="s">
        <v>138</v>
      </c>
      <c r="H78" s="21"/>
      <c r="I78" s="22">
        <v>100</v>
      </c>
      <c r="J78" s="21" t="s">
        <v>20</v>
      </c>
      <c r="K78" s="21">
        <f>VLOOKUP(E:E,[1]查询当前所有门店保管帐库存!$A$1:$G$65536,7,0)</f>
        <v>30.3</v>
      </c>
      <c r="L78" s="21">
        <f>VLOOKUP(E:E,[1]查询当前所有门店保管帐库存!$A$1:$F$65536,6,0)</f>
        <v>0.30299999999999999</v>
      </c>
      <c r="M78" s="19"/>
      <c r="N78" s="19"/>
      <c r="O78" s="19"/>
      <c r="P78" s="19"/>
      <c r="Q78" s="19" t="s">
        <v>157</v>
      </c>
    </row>
    <row r="79" spans="1:17" ht="20.100000000000001" customHeight="1">
      <c r="A79" s="19"/>
      <c r="B79" s="19">
        <v>365</v>
      </c>
      <c r="C79" s="19" t="s">
        <v>43</v>
      </c>
      <c r="D79" s="21" t="s">
        <v>83</v>
      </c>
      <c r="E79" s="22">
        <v>28611</v>
      </c>
      <c r="F79" s="21" t="s">
        <v>54</v>
      </c>
      <c r="G79" s="21" t="s">
        <v>58</v>
      </c>
      <c r="H79" s="21"/>
      <c r="I79" s="22">
        <v>35</v>
      </c>
      <c r="J79" s="21" t="s">
        <v>20</v>
      </c>
      <c r="K79" s="21">
        <f>VLOOKUP(E:E,[1]查询当前所有门店保管帐库存!$A$1:$G$65536,7,0)</f>
        <v>20.713000000000001</v>
      </c>
      <c r="L79" s="21">
        <f>VLOOKUP(E:E,[1]查询当前所有门店保管帐库存!$A$1:$F$65536,6,0)</f>
        <v>0.103565</v>
      </c>
      <c r="M79" s="19"/>
      <c r="N79" s="19"/>
      <c r="O79" s="19"/>
      <c r="P79" s="19"/>
      <c r="Q79" s="19" t="s">
        <v>157</v>
      </c>
    </row>
    <row r="80" spans="1:17" ht="20.100000000000001" customHeight="1">
      <c r="A80" s="19"/>
      <c r="B80" s="19">
        <v>365</v>
      </c>
      <c r="C80" s="19" t="s">
        <v>43</v>
      </c>
      <c r="D80" s="21" t="s">
        <v>79</v>
      </c>
      <c r="E80" s="22">
        <v>44557</v>
      </c>
      <c r="F80" s="21" t="s">
        <v>54</v>
      </c>
      <c r="G80" s="21" t="s">
        <v>80</v>
      </c>
      <c r="H80" s="21"/>
      <c r="I80" s="22">
        <v>46</v>
      </c>
      <c r="J80" s="21" t="s">
        <v>20</v>
      </c>
      <c r="K80" s="21">
        <f>VLOOKUP(E:E,[1]查询当前所有门店保管帐库存!$A$1:$G$65536,7,0)</f>
        <v>7.0008999999999997</v>
      </c>
      <c r="L80" s="21">
        <f>VLOOKUP(E:E,[1]查询当前所有门店保管帐库存!$A$1:$F$65536,6,0)</f>
        <v>0.14895531914893617</v>
      </c>
      <c r="M80" s="19"/>
      <c r="N80" s="19"/>
      <c r="O80" s="19"/>
      <c r="P80" s="19"/>
      <c r="Q80" s="19" t="s">
        <v>157</v>
      </c>
    </row>
    <row r="81" spans="1:17" ht="20.100000000000001" customHeight="1">
      <c r="A81" s="19"/>
      <c r="B81" s="19">
        <v>365</v>
      </c>
      <c r="C81" s="19" t="s">
        <v>43</v>
      </c>
      <c r="D81" s="21" t="s">
        <v>48</v>
      </c>
      <c r="E81" s="22">
        <v>40923</v>
      </c>
      <c r="F81" s="21" t="s">
        <v>19</v>
      </c>
      <c r="G81" s="21" t="s">
        <v>139</v>
      </c>
      <c r="H81" s="21"/>
      <c r="I81" s="22">
        <v>62.2</v>
      </c>
      <c r="J81" s="21" t="s">
        <v>20</v>
      </c>
      <c r="K81" s="21">
        <f>VLOOKUP(E:E,[1]查询当前所有门店保管帐库存!$A$1:$G$65536,7,0)</f>
        <v>302.96442000000002</v>
      </c>
      <c r="L81" s="21">
        <f>VLOOKUP(E:E,[1]查询当前所有门店保管帐库存!$A$1:$F$65536,6,0)</f>
        <v>1.522434271356784</v>
      </c>
      <c r="M81" s="19"/>
      <c r="N81" s="19"/>
      <c r="O81" s="19"/>
      <c r="P81" s="19"/>
      <c r="Q81" s="19" t="s">
        <v>157</v>
      </c>
    </row>
    <row r="82" spans="1:17" ht="20.100000000000001" customHeight="1">
      <c r="A82" s="19"/>
      <c r="B82" s="19">
        <v>365</v>
      </c>
      <c r="C82" s="19" t="s">
        <v>43</v>
      </c>
      <c r="D82" s="21" t="s">
        <v>48</v>
      </c>
      <c r="E82" s="22">
        <v>40923</v>
      </c>
      <c r="F82" s="21" t="s">
        <v>19</v>
      </c>
      <c r="G82" s="21" t="s">
        <v>49</v>
      </c>
      <c r="H82" s="21"/>
      <c r="I82" s="22">
        <v>2</v>
      </c>
      <c r="J82" s="21" t="s">
        <v>20</v>
      </c>
      <c r="K82" s="21">
        <f>VLOOKUP(E:E,[1]查询当前所有门店保管帐库存!$A$1:$G$65536,7,0)</f>
        <v>302.96442000000002</v>
      </c>
      <c r="L82" s="21">
        <f>VLOOKUP(E:E,[1]查询当前所有门店保管帐库存!$A$1:$F$65536,6,0)</f>
        <v>1.522434271356784</v>
      </c>
      <c r="M82" s="19"/>
      <c r="N82" s="19"/>
      <c r="O82" s="19"/>
      <c r="P82" s="19"/>
      <c r="Q82" s="19" t="s">
        <v>157</v>
      </c>
    </row>
    <row r="83" spans="1:17" ht="20.100000000000001" customHeight="1">
      <c r="A83" s="19"/>
      <c r="B83" s="19">
        <v>365</v>
      </c>
      <c r="C83" s="19" t="s">
        <v>43</v>
      </c>
      <c r="D83" s="21" t="s">
        <v>112</v>
      </c>
      <c r="E83" s="22">
        <v>25340</v>
      </c>
      <c r="F83" s="21" t="s">
        <v>54</v>
      </c>
      <c r="G83" s="21" t="s">
        <v>140</v>
      </c>
      <c r="H83" s="21"/>
      <c r="I83" s="22">
        <v>18</v>
      </c>
      <c r="J83" s="21" t="s">
        <v>20</v>
      </c>
      <c r="K83" s="21">
        <f>VLOOKUP(E:E,[1]查询当前所有门店保管帐库存!$A$1:$G$65536,7,0)</f>
        <v>49.183199999999999</v>
      </c>
      <c r="L83" s="21">
        <f>VLOOKUP(E:E,[1]查询当前所有门店保管帐库存!$A$1:$F$65536,6,0)</f>
        <v>0.57189767441860462</v>
      </c>
      <c r="M83" s="19"/>
      <c r="N83" s="19"/>
      <c r="O83" s="19"/>
      <c r="P83" s="19"/>
      <c r="Q83" s="19" t="s">
        <v>157</v>
      </c>
    </row>
    <row r="84" spans="1:17" ht="20.100000000000001" customHeight="1">
      <c r="A84" s="19"/>
      <c r="B84" s="19">
        <v>365</v>
      </c>
      <c r="C84" s="19" t="s">
        <v>43</v>
      </c>
      <c r="D84" s="21" t="s">
        <v>141</v>
      </c>
      <c r="E84" s="22">
        <v>30184</v>
      </c>
      <c r="F84" s="21" t="s">
        <v>19</v>
      </c>
      <c r="G84" s="21" t="s">
        <v>140</v>
      </c>
      <c r="H84" s="21"/>
      <c r="I84" s="22">
        <v>50</v>
      </c>
      <c r="J84" s="21" t="s">
        <v>20</v>
      </c>
      <c r="K84" s="21">
        <f>VLOOKUP(E:E,[1]查询当前所有门店保管帐库存!$A$1:$G$65536,7,0)</f>
        <v>52.5</v>
      </c>
      <c r="L84" s="21">
        <f>VLOOKUP(E:E,[1]查询当前所有门店保管帐库存!$A$1:$F$65536,6,0)</f>
        <v>1.05</v>
      </c>
      <c r="M84" s="19"/>
      <c r="N84" s="19"/>
      <c r="O84" s="19"/>
      <c r="P84" s="19"/>
      <c r="Q84" s="19" t="s">
        <v>157</v>
      </c>
    </row>
    <row r="85" spans="1:17" ht="20.100000000000001" customHeight="1">
      <c r="A85" s="19"/>
      <c r="B85" s="19">
        <v>365</v>
      </c>
      <c r="C85" s="19" t="s">
        <v>43</v>
      </c>
      <c r="D85" s="21" t="s">
        <v>50</v>
      </c>
      <c r="E85" s="22">
        <v>35996</v>
      </c>
      <c r="F85" s="21" t="s">
        <v>51</v>
      </c>
      <c r="G85" s="21" t="s">
        <v>52</v>
      </c>
      <c r="H85" s="21"/>
      <c r="I85" s="22">
        <v>3</v>
      </c>
      <c r="J85" s="21" t="s">
        <v>20</v>
      </c>
      <c r="K85" s="21">
        <f>VLOOKUP(E:E,[1]查询当前所有门店保管帐库存!$A$1:$G$65536,7,0)</f>
        <v>903.27822040000001</v>
      </c>
      <c r="L85" s="21">
        <f>VLOOKUP(E:E,[1]查询当前所有门店保管帐库存!$A$1:$F$65536,6,0)</f>
        <v>16.072566199288257</v>
      </c>
      <c r="M85" s="19"/>
      <c r="N85" s="19"/>
      <c r="O85" s="19"/>
      <c r="P85" s="19"/>
      <c r="Q85" s="19" t="s">
        <v>157</v>
      </c>
    </row>
    <row r="86" spans="1:17" ht="20.100000000000001" customHeight="1">
      <c r="A86" s="19"/>
      <c r="B86" s="19">
        <v>365</v>
      </c>
      <c r="C86" s="19" t="s">
        <v>43</v>
      </c>
      <c r="D86" s="21" t="s">
        <v>72</v>
      </c>
      <c r="E86" s="22">
        <v>13202</v>
      </c>
      <c r="F86" s="21" t="s">
        <v>46</v>
      </c>
      <c r="G86" s="21" t="s">
        <v>73</v>
      </c>
      <c r="H86" s="21"/>
      <c r="I86" s="22">
        <v>89.5</v>
      </c>
      <c r="J86" s="21" t="s">
        <v>20</v>
      </c>
      <c r="K86" s="21">
        <f>VLOOKUP(E:E,[1]查询当前所有门店保管帐库存!$A$1:$G$65536,7,0)</f>
        <v>11.052149999999999</v>
      </c>
      <c r="L86" s="21">
        <f>VLOOKUP(E:E,[1]查询当前所有门店保管帐库存!$A$1:$F$65536,6,0)</f>
        <v>0.10139587155963302</v>
      </c>
      <c r="M86" s="19"/>
      <c r="N86" s="19"/>
      <c r="O86" s="19"/>
      <c r="P86" s="19"/>
      <c r="Q86" s="19" t="s">
        <v>157</v>
      </c>
    </row>
    <row r="87" spans="1:17" ht="20.100000000000001" customHeight="1">
      <c r="A87" s="19"/>
      <c r="B87" s="19">
        <v>365</v>
      </c>
      <c r="C87" s="19" t="s">
        <v>43</v>
      </c>
      <c r="D87" s="21" t="s">
        <v>134</v>
      </c>
      <c r="E87" s="22">
        <v>35968</v>
      </c>
      <c r="F87" s="21" t="s">
        <v>19</v>
      </c>
      <c r="G87" s="21" t="s">
        <v>135</v>
      </c>
      <c r="H87" s="21"/>
      <c r="I87" s="22">
        <v>87</v>
      </c>
      <c r="J87" s="21" t="s">
        <v>20</v>
      </c>
      <c r="K87" s="21">
        <f>VLOOKUP(E:E,[1]查询当前所有门店保管帐库存!$A$1:$G$65536,7,0)</f>
        <v>15.74879999977</v>
      </c>
      <c r="L87" s="21">
        <f>VLOOKUP(E:E,[1]查询当前所有门店保管帐库存!$A$1:$F$65536,6,0)</f>
        <v>8.2454450260575921E-2</v>
      </c>
      <c r="M87" s="19"/>
      <c r="N87" s="19"/>
      <c r="O87" s="19"/>
      <c r="P87" s="19"/>
      <c r="Q87" s="19" t="s">
        <v>157</v>
      </c>
    </row>
    <row r="88" spans="1:17" ht="20.100000000000001" customHeight="1">
      <c r="A88" s="19"/>
      <c r="B88" s="19">
        <v>365</v>
      </c>
      <c r="C88" s="19" t="s">
        <v>43</v>
      </c>
      <c r="D88" s="21" t="s">
        <v>74</v>
      </c>
      <c r="E88" s="22">
        <v>28355</v>
      </c>
      <c r="F88" s="21" t="s">
        <v>54</v>
      </c>
      <c r="G88" s="21" t="s">
        <v>75</v>
      </c>
      <c r="H88" s="21"/>
      <c r="I88" s="22">
        <v>50</v>
      </c>
      <c r="J88" s="21" t="s">
        <v>20</v>
      </c>
      <c r="K88" s="21">
        <f>VLOOKUP(E:E,[1]查询当前所有门店保管帐库存!$A$1:$G$65536,7,0)</f>
        <v>8.3695000000000004</v>
      </c>
      <c r="L88" s="21">
        <f>VLOOKUP(E:E,[1]查询当前所有门店保管帐库存!$A$1:$F$65536,6,0)</f>
        <v>0.16410784313725491</v>
      </c>
      <c r="M88" s="19"/>
      <c r="N88" s="19"/>
      <c r="O88" s="19"/>
      <c r="P88" s="19"/>
      <c r="Q88" s="19" t="s">
        <v>157</v>
      </c>
    </row>
    <row r="89" spans="1:17" ht="20.100000000000001" customHeight="1">
      <c r="A89" s="19"/>
      <c r="B89" s="19">
        <v>365</v>
      </c>
      <c r="C89" s="19" t="s">
        <v>43</v>
      </c>
      <c r="D89" s="21" t="s">
        <v>142</v>
      </c>
      <c r="E89" s="22">
        <v>31464</v>
      </c>
      <c r="F89" s="21" t="s">
        <v>91</v>
      </c>
      <c r="G89" s="21" t="s">
        <v>143</v>
      </c>
      <c r="H89" s="21"/>
      <c r="I89" s="22">
        <v>50</v>
      </c>
      <c r="J89" s="21" t="s">
        <v>20</v>
      </c>
      <c r="K89" s="21">
        <f>VLOOKUP(E:E,[1]查询当前所有门店保管帐库存!$A$1:$G$65536,7,0)</f>
        <v>7.75</v>
      </c>
      <c r="L89" s="21">
        <f>VLOOKUP(E:E,[1]查询当前所有门店保管帐库存!$A$1:$F$65536,6,0)</f>
        <v>0.155</v>
      </c>
      <c r="M89" s="19"/>
      <c r="N89" s="19"/>
      <c r="O89" s="19"/>
      <c r="P89" s="19"/>
      <c r="Q89" s="19" t="s">
        <v>157</v>
      </c>
    </row>
    <row r="90" spans="1:17" ht="20.100000000000001" customHeight="1">
      <c r="A90" s="19"/>
      <c r="B90" s="19">
        <v>365</v>
      </c>
      <c r="C90" s="19" t="s">
        <v>43</v>
      </c>
      <c r="D90" s="21" t="s">
        <v>84</v>
      </c>
      <c r="E90" s="22">
        <v>27809</v>
      </c>
      <c r="F90" s="21" t="s">
        <v>54</v>
      </c>
      <c r="G90" s="21" t="s">
        <v>85</v>
      </c>
      <c r="H90" s="21"/>
      <c r="I90" s="22">
        <v>40</v>
      </c>
      <c r="J90" s="21" t="s">
        <v>20</v>
      </c>
      <c r="K90" s="21">
        <f>VLOOKUP(E:E,[1]查询当前所有门店保管帐库存!$A$1:$G$65536,7,0)</f>
        <v>15.50970000545</v>
      </c>
      <c r="L90" s="21">
        <f>VLOOKUP(E:E,[1]查询当前所有门店保管帐库存!$A$1:$F$65536,6,0)</f>
        <v>0.10339800003633333</v>
      </c>
      <c r="M90" s="19"/>
      <c r="N90" s="19"/>
      <c r="O90" s="19"/>
      <c r="P90" s="19"/>
      <c r="Q90" s="19" t="s">
        <v>157</v>
      </c>
    </row>
    <row r="91" spans="1:17" ht="20.100000000000001" customHeight="1">
      <c r="A91" s="19"/>
      <c r="B91" s="19">
        <v>365</v>
      </c>
      <c r="C91" s="19" t="s">
        <v>43</v>
      </c>
      <c r="D91" s="21" t="s">
        <v>45</v>
      </c>
      <c r="E91" s="22">
        <v>28615</v>
      </c>
      <c r="F91" s="21" t="s">
        <v>46</v>
      </c>
      <c r="G91" s="21" t="s">
        <v>47</v>
      </c>
      <c r="H91" s="21"/>
      <c r="I91" s="22">
        <v>12.1</v>
      </c>
      <c r="J91" s="21" t="s">
        <v>20</v>
      </c>
      <c r="K91" s="21">
        <f>VLOOKUP(E:E,[1]查询当前所有门店保管帐库存!$A$1:$G$65536,7,0)</f>
        <v>18.99888</v>
      </c>
      <c r="L91" s="21">
        <f>VLOOKUP(E:E,[1]查询当前所有门店保管帐库存!$A$1:$F$65536,6,0)</f>
        <v>0.18998879999999999</v>
      </c>
      <c r="M91" s="19"/>
      <c r="N91" s="19"/>
      <c r="O91" s="19"/>
      <c r="P91" s="19"/>
      <c r="Q91" s="19" t="s">
        <v>157</v>
      </c>
    </row>
    <row r="92" spans="1:17" ht="20.100000000000001" customHeight="1">
      <c r="A92" s="19"/>
      <c r="B92" s="19">
        <v>365</v>
      </c>
      <c r="C92" s="19" t="s">
        <v>43</v>
      </c>
      <c r="D92" s="21" t="s">
        <v>134</v>
      </c>
      <c r="E92" s="22">
        <v>35968</v>
      </c>
      <c r="F92" s="21" t="s">
        <v>19</v>
      </c>
      <c r="G92" s="21" t="s">
        <v>144</v>
      </c>
      <c r="H92" s="21"/>
      <c r="I92" s="22">
        <v>1.5</v>
      </c>
      <c r="J92" s="21" t="s">
        <v>20</v>
      </c>
      <c r="K92" s="21">
        <f>VLOOKUP(E:E,[1]查询当前所有门店保管帐库存!$A$1:$G$65536,7,0)</f>
        <v>15.74879999977</v>
      </c>
      <c r="L92" s="21">
        <f>VLOOKUP(E:E,[1]查询当前所有门店保管帐库存!$A$1:$F$65536,6,0)</f>
        <v>8.2454450260575921E-2</v>
      </c>
      <c r="M92" s="19"/>
      <c r="N92" s="19"/>
      <c r="O92" s="19"/>
      <c r="P92" s="19"/>
      <c r="Q92" s="19" t="s">
        <v>157</v>
      </c>
    </row>
    <row r="93" spans="1:17" ht="20.100000000000001" customHeight="1">
      <c r="A93" s="19"/>
      <c r="B93" s="19">
        <v>365</v>
      </c>
      <c r="C93" s="19" t="s">
        <v>43</v>
      </c>
      <c r="D93" s="21" t="s">
        <v>66</v>
      </c>
      <c r="E93" s="22">
        <v>27647</v>
      </c>
      <c r="F93" s="21" t="s">
        <v>51</v>
      </c>
      <c r="G93" s="21" t="s">
        <v>67</v>
      </c>
      <c r="H93" s="21"/>
      <c r="I93" s="22">
        <v>4</v>
      </c>
      <c r="J93" s="21" t="s">
        <v>20</v>
      </c>
      <c r="K93" s="21">
        <f>VLOOKUP(E:E,[1]查询当前所有门店保管帐库存!$A$1:$G$65536,7,0)</f>
        <v>9.3065999999999995</v>
      </c>
      <c r="L93" s="21">
        <f>VLOOKUP(E:E,[1]查询当前所有门店保管帐库存!$A$1:$F$65536,6,0)</f>
        <v>0.11079285714285714</v>
      </c>
      <c r="M93" s="19"/>
      <c r="N93" s="19"/>
      <c r="O93" s="19"/>
      <c r="P93" s="19"/>
      <c r="Q93" s="19" t="s">
        <v>157</v>
      </c>
    </row>
    <row r="94" spans="1:17" ht="20.100000000000001" customHeight="1">
      <c r="A94" s="19"/>
      <c r="B94" s="19">
        <v>365</v>
      </c>
      <c r="C94" s="19" t="s">
        <v>43</v>
      </c>
      <c r="D94" s="21" t="s">
        <v>145</v>
      </c>
      <c r="E94" s="22">
        <v>44549</v>
      </c>
      <c r="F94" s="21" t="s">
        <v>54</v>
      </c>
      <c r="G94" s="21" t="s">
        <v>146</v>
      </c>
      <c r="H94" s="21"/>
      <c r="I94" s="22">
        <v>74</v>
      </c>
      <c r="J94" s="21" t="s">
        <v>20</v>
      </c>
      <c r="K94" s="21">
        <f>VLOOKUP(E:E,[1]查询当前所有门店保管帐库存!$A$1:$G$65536,7,0)</f>
        <v>53.222999999999999</v>
      </c>
      <c r="L94" s="21">
        <f>VLOOKUP(E:E,[1]查询当前所有门店保管帐库存!$A$1:$F$65536,6,0)</f>
        <v>0.6858634020618557</v>
      </c>
      <c r="M94" s="19"/>
      <c r="N94" s="19"/>
      <c r="O94" s="19"/>
      <c r="P94" s="19"/>
      <c r="Q94" s="19" t="s">
        <v>157</v>
      </c>
    </row>
    <row r="95" spans="1:17" ht="20.100000000000001" customHeight="1">
      <c r="A95" s="19"/>
      <c r="B95" s="19">
        <v>365</v>
      </c>
      <c r="C95" s="19" t="s">
        <v>43</v>
      </c>
      <c r="D95" s="21" t="s">
        <v>64</v>
      </c>
      <c r="E95" s="22">
        <v>26796</v>
      </c>
      <c r="F95" s="21" t="s">
        <v>54</v>
      </c>
      <c r="G95" s="21" t="s">
        <v>123</v>
      </c>
      <c r="H95" s="21"/>
      <c r="I95" s="22">
        <v>0.1</v>
      </c>
      <c r="J95" s="21" t="s">
        <v>20</v>
      </c>
      <c r="K95" s="21">
        <f>VLOOKUP(E:E,[1]查询当前所有门店保管帐库存!$A$1:$G$65536,7,0)</f>
        <v>564.13356999999996</v>
      </c>
      <c r="L95" s="21">
        <f>VLOOKUP(E:E,[1]查询当前所有门店保管帐库存!$A$1:$F$65536,6,0)</f>
        <v>2.9229718652849739</v>
      </c>
      <c r="M95" s="19"/>
      <c r="N95" s="19"/>
      <c r="O95" s="19"/>
      <c r="P95" s="19"/>
      <c r="Q95" s="19" t="s">
        <v>157</v>
      </c>
    </row>
    <row r="96" spans="1:17" ht="20.100000000000001" customHeight="1">
      <c r="A96" s="19"/>
      <c r="B96" s="19">
        <v>365</v>
      </c>
      <c r="C96" s="19" t="s">
        <v>43</v>
      </c>
      <c r="D96" s="21" t="s">
        <v>147</v>
      </c>
      <c r="E96" s="22">
        <v>25421</v>
      </c>
      <c r="F96" s="21" t="s">
        <v>19</v>
      </c>
      <c r="G96" s="21" t="s">
        <v>148</v>
      </c>
      <c r="H96" s="21"/>
      <c r="I96" s="22">
        <v>90</v>
      </c>
      <c r="J96" s="21" t="s">
        <v>20</v>
      </c>
      <c r="K96" s="21">
        <f>VLOOKUP(E:E,[1]查询当前所有门店保管帐库存!$A$1:$G$65536,7,0)</f>
        <v>272.16000000000003</v>
      </c>
      <c r="L96" s="21">
        <f>VLOOKUP(E:E,[1]查询当前所有门店保管帐库存!$A$1:$F$65536,6,0)</f>
        <v>3.0240000000000005</v>
      </c>
      <c r="M96" s="19"/>
      <c r="N96" s="19"/>
      <c r="O96" s="19"/>
      <c r="P96" s="19"/>
      <c r="Q96" s="19" t="s">
        <v>157</v>
      </c>
    </row>
    <row r="97" spans="1:17" ht="20.100000000000001" customHeight="1">
      <c r="A97" s="19"/>
      <c r="B97" s="19">
        <v>365</v>
      </c>
      <c r="C97" s="19" t="s">
        <v>43</v>
      </c>
      <c r="D97" s="21" t="s">
        <v>76</v>
      </c>
      <c r="E97" s="22">
        <v>19342</v>
      </c>
      <c r="F97" s="21" t="s">
        <v>77</v>
      </c>
      <c r="G97" s="21" t="s">
        <v>78</v>
      </c>
      <c r="H97" s="21"/>
      <c r="I97" s="22">
        <v>5</v>
      </c>
      <c r="J97" s="21" t="s">
        <v>20</v>
      </c>
      <c r="K97" s="21">
        <f>VLOOKUP(E:E,[1]查询当前所有门店保管帐库存!$A$1:$G$65536,7,0)</f>
        <v>283.041</v>
      </c>
      <c r="L97" s="21">
        <f>VLOOKUP(E:E,[1]查询当前所有门店保管帐库存!$A$1:$F$65536,6,0)</f>
        <v>2.6956285714285713</v>
      </c>
      <c r="M97" s="19"/>
      <c r="N97" s="19"/>
      <c r="O97" s="19"/>
      <c r="P97" s="19"/>
      <c r="Q97" s="19" t="s">
        <v>157</v>
      </c>
    </row>
    <row r="98" spans="1:17" ht="20.100000000000001" customHeight="1">
      <c r="A98" s="19"/>
      <c r="B98" s="19">
        <v>365</v>
      </c>
      <c r="C98" s="19" t="s">
        <v>43</v>
      </c>
      <c r="D98" s="21" t="s">
        <v>61</v>
      </c>
      <c r="E98" s="22">
        <v>26620</v>
      </c>
      <c r="F98" s="21" t="s">
        <v>54</v>
      </c>
      <c r="G98" s="21" t="s">
        <v>49</v>
      </c>
      <c r="H98" s="21"/>
      <c r="I98" s="22">
        <v>31.6</v>
      </c>
      <c r="J98" s="21" t="s">
        <v>20</v>
      </c>
      <c r="K98" s="21">
        <f>VLOOKUP(E:E,[1]查询当前所有门店保管帐库存!$A$1:$G$65536,7,0)</f>
        <v>27.339200000000002</v>
      </c>
      <c r="L98" s="21">
        <f>VLOOKUP(E:E,[1]查询当前所有门店保管帐库存!$A$1:$F$65536,6,0)</f>
        <v>0.45565333333333335</v>
      </c>
      <c r="M98" s="19"/>
      <c r="N98" s="19"/>
      <c r="O98" s="19"/>
      <c r="P98" s="19"/>
      <c r="Q98" s="19" t="s">
        <v>157</v>
      </c>
    </row>
    <row r="99" spans="1:17" ht="20.100000000000001" customHeight="1">
      <c r="A99" s="19"/>
      <c r="B99" s="19">
        <v>365</v>
      </c>
      <c r="C99" s="19" t="s">
        <v>43</v>
      </c>
      <c r="D99" s="21" t="s">
        <v>121</v>
      </c>
      <c r="E99" s="22">
        <v>68831</v>
      </c>
      <c r="F99" s="21" t="s">
        <v>19</v>
      </c>
      <c r="G99" s="21" t="s">
        <v>122</v>
      </c>
      <c r="H99" s="21"/>
      <c r="I99" s="22">
        <v>100</v>
      </c>
      <c r="J99" s="21" t="s">
        <v>20</v>
      </c>
      <c r="K99" s="21">
        <f>VLOOKUP(E:E,[1]查询当前所有门店保管帐库存!$A$1:$G$65536,7,0)</f>
        <v>53.264299999999999</v>
      </c>
      <c r="L99" s="21">
        <f>VLOOKUP(E:E,[1]查询当前所有门店保管帐库存!$A$1:$F$65536,6,0)</f>
        <v>0.45139237288135592</v>
      </c>
      <c r="M99" s="19"/>
      <c r="N99" s="19"/>
      <c r="O99" s="19"/>
      <c r="P99" s="19"/>
      <c r="Q99" s="19" t="s">
        <v>157</v>
      </c>
    </row>
    <row r="100" spans="1:17" ht="20.100000000000001" customHeight="1">
      <c r="A100" s="19"/>
      <c r="B100" s="19">
        <v>365</v>
      </c>
      <c r="C100" s="19" t="s">
        <v>43</v>
      </c>
      <c r="D100" s="21" t="s">
        <v>134</v>
      </c>
      <c r="E100" s="22">
        <v>35968</v>
      </c>
      <c r="F100" s="21" t="s">
        <v>19</v>
      </c>
      <c r="G100" s="21" t="s">
        <v>135</v>
      </c>
      <c r="H100" s="21"/>
      <c r="I100" s="22">
        <v>100</v>
      </c>
      <c r="J100" s="21" t="s">
        <v>20</v>
      </c>
      <c r="K100" s="21">
        <f>VLOOKUP(E:E,[1]查询当前所有门店保管帐库存!$A$1:$G$65536,7,0)</f>
        <v>15.74879999977</v>
      </c>
      <c r="L100" s="21">
        <f>VLOOKUP(E:E,[1]查询当前所有门店保管帐库存!$A$1:$F$65536,6,0)</f>
        <v>8.2454450260575921E-2</v>
      </c>
      <c r="M100" s="19"/>
      <c r="N100" s="19"/>
      <c r="O100" s="19"/>
      <c r="P100" s="19"/>
      <c r="Q100" s="19" t="s">
        <v>157</v>
      </c>
    </row>
    <row r="101" spans="1:17" ht="20.100000000000001" customHeight="1">
      <c r="A101" s="19"/>
      <c r="B101" s="19">
        <v>365</v>
      </c>
      <c r="C101" s="19" t="s">
        <v>43</v>
      </c>
      <c r="D101" s="21" t="s">
        <v>130</v>
      </c>
      <c r="E101" s="22">
        <v>25978</v>
      </c>
      <c r="F101" s="21" t="s">
        <v>54</v>
      </c>
      <c r="G101" s="21" t="s">
        <v>149</v>
      </c>
      <c r="H101" s="21"/>
      <c r="I101" s="22">
        <v>1.5</v>
      </c>
      <c r="J101" s="21" t="s">
        <v>20</v>
      </c>
      <c r="K101" s="21">
        <f>VLOOKUP(E:E,[1]查询当前所有门店保管帐库存!$A$1:$G$65536,7,0)</f>
        <v>52.218649999999997</v>
      </c>
      <c r="L101" s="21">
        <f>VLOOKUP(E:E,[1]查询当前所有门店保管帐库存!$A$1:$F$65536,6,0)</f>
        <v>0.53833659793814426</v>
      </c>
      <c r="M101" s="19"/>
      <c r="N101" s="19"/>
      <c r="O101" s="19"/>
      <c r="P101" s="19"/>
      <c r="Q101" s="19" t="s">
        <v>157</v>
      </c>
    </row>
    <row r="102" spans="1:17" ht="20.100000000000001" customHeight="1">
      <c r="A102" s="19"/>
      <c r="B102" s="19">
        <v>365</v>
      </c>
      <c r="C102" s="19" t="s">
        <v>43</v>
      </c>
      <c r="D102" s="21" t="s">
        <v>136</v>
      </c>
      <c r="E102" s="22">
        <v>14013</v>
      </c>
      <c r="F102" s="21" t="s">
        <v>19</v>
      </c>
      <c r="G102" s="21" t="s">
        <v>122</v>
      </c>
      <c r="H102" s="21"/>
      <c r="I102" s="22">
        <v>78</v>
      </c>
      <c r="J102" s="21" t="s">
        <v>20</v>
      </c>
      <c r="K102" s="21">
        <f>VLOOKUP(E:E,[1]查询当前所有门店保管帐库存!$A$1:$G$65536,7,0)</f>
        <v>5.6890000000000001</v>
      </c>
      <c r="L102" s="21">
        <f>VLOOKUP(E:E,[1]查询当前所有门店保管帐库存!$A$1:$F$65536,6,0)</f>
        <v>5.6890000000000003E-2</v>
      </c>
      <c r="M102" s="19"/>
      <c r="N102" s="19"/>
      <c r="O102" s="19"/>
      <c r="P102" s="19"/>
      <c r="Q102" s="19" t="s">
        <v>157</v>
      </c>
    </row>
    <row r="103" spans="1:17" ht="20.100000000000001" customHeight="1">
      <c r="A103" s="19"/>
      <c r="B103" s="19">
        <v>365</v>
      </c>
      <c r="C103" s="19" t="s">
        <v>43</v>
      </c>
      <c r="D103" s="21" t="s">
        <v>102</v>
      </c>
      <c r="E103" s="22">
        <v>40133</v>
      </c>
      <c r="F103" s="21" t="s">
        <v>54</v>
      </c>
      <c r="G103" s="21" t="s">
        <v>94</v>
      </c>
      <c r="H103" s="21"/>
      <c r="I103" s="22">
        <v>100</v>
      </c>
      <c r="J103" s="21" t="s">
        <v>20</v>
      </c>
      <c r="K103" s="21">
        <f>VLOOKUP(E:E,[1]查询当前所有门店保管帐库存!$A$1:$G$65536,7,0)</f>
        <v>1.2339599999999999</v>
      </c>
      <c r="L103" s="21">
        <f>VLOOKUP(E:E,[1]查询当前所有门店保管帐库存!$A$1:$F$65536,6,0)</f>
        <v>0.23729999999999998</v>
      </c>
      <c r="M103" s="19"/>
      <c r="N103" s="19"/>
      <c r="O103" s="19"/>
      <c r="P103" s="19"/>
      <c r="Q103" s="19" t="s">
        <v>157</v>
      </c>
    </row>
    <row r="104" spans="1:17" ht="20.100000000000001" customHeight="1">
      <c r="A104" s="19"/>
      <c r="B104" s="19">
        <v>365</v>
      </c>
      <c r="C104" s="19" t="s">
        <v>43</v>
      </c>
      <c r="D104" s="21" t="s">
        <v>134</v>
      </c>
      <c r="E104" s="22">
        <v>35968</v>
      </c>
      <c r="F104" s="21" t="s">
        <v>19</v>
      </c>
      <c r="G104" s="21" t="s">
        <v>144</v>
      </c>
      <c r="H104" s="21"/>
      <c r="I104" s="22">
        <v>0.2</v>
      </c>
      <c r="J104" s="21" t="s">
        <v>20</v>
      </c>
      <c r="K104" s="21">
        <f>VLOOKUP(E:E,[1]查询当前所有门店保管帐库存!$A$1:$G$65536,7,0)</f>
        <v>15.74879999977</v>
      </c>
      <c r="L104" s="21">
        <f>VLOOKUP(E:E,[1]查询当前所有门店保管帐库存!$A$1:$F$65536,6,0)</f>
        <v>8.2454450260575921E-2</v>
      </c>
      <c r="M104" s="19"/>
      <c r="N104" s="19"/>
      <c r="O104" s="19"/>
      <c r="P104" s="19"/>
      <c r="Q104" s="19" t="s">
        <v>157</v>
      </c>
    </row>
    <row r="105" spans="1:17" ht="20.100000000000001" customHeight="1">
      <c r="A105" s="19"/>
      <c r="B105" s="19">
        <v>365</v>
      </c>
      <c r="C105" s="19" t="s">
        <v>43</v>
      </c>
      <c r="D105" s="21" t="s">
        <v>145</v>
      </c>
      <c r="E105" s="22">
        <v>44549</v>
      </c>
      <c r="F105" s="21" t="s">
        <v>54</v>
      </c>
      <c r="G105" s="21" t="s">
        <v>146</v>
      </c>
      <c r="H105" s="21"/>
      <c r="I105" s="22">
        <v>3.6</v>
      </c>
      <c r="J105" s="21" t="s">
        <v>20</v>
      </c>
      <c r="K105" s="21">
        <f>VLOOKUP(E:E,[1]查询当前所有门店保管帐库存!$A$1:$G$65536,7,0)</f>
        <v>53.222999999999999</v>
      </c>
      <c r="L105" s="21">
        <f>VLOOKUP(E:E,[1]查询当前所有门店保管帐库存!$A$1:$F$65536,6,0)</f>
        <v>0.6858634020618557</v>
      </c>
      <c r="M105" s="19"/>
      <c r="N105" s="19"/>
      <c r="O105" s="19"/>
      <c r="P105" s="19"/>
      <c r="Q105" s="19" t="s">
        <v>157</v>
      </c>
    </row>
    <row r="106" spans="1:17" ht="20.100000000000001" customHeight="1">
      <c r="A106" s="19"/>
      <c r="B106" s="19">
        <v>365</v>
      </c>
      <c r="C106" s="19" t="s">
        <v>43</v>
      </c>
      <c r="D106" s="21" t="s">
        <v>48</v>
      </c>
      <c r="E106" s="22">
        <v>40923</v>
      </c>
      <c r="F106" s="21" t="s">
        <v>19</v>
      </c>
      <c r="G106" s="21" t="s">
        <v>139</v>
      </c>
      <c r="H106" s="21"/>
      <c r="I106" s="22">
        <v>117.3</v>
      </c>
      <c r="J106" s="21" t="s">
        <v>20</v>
      </c>
      <c r="K106" s="21">
        <f>VLOOKUP(E:E,[1]查询当前所有门店保管帐库存!$A$1:$G$65536,7,0)</f>
        <v>302.96442000000002</v>
      </c>
      <c r="L106" s="21">
        <f>VLOOKUP(E:E,[1]查询当前所有门店保管帐库存!$A$1:$F$65536,6,0)</f>
        <v>1.522434271356784</v>
      </c>
      <c r="M106" s="19"/>
      <c r="N106" s="19"/>
      <c r="O106" s="19"/>
      <c r="P106" s="19"/>
      <c r="Q106" s="19" t="s">
        <v>157</v>
      </c>
    </row>
    <row r="107" spans="1:17" ht="20.100000000000001" customHeight="1">
      <c r="A107" s="19"/>
      <c r="B107" s="19">
        <v>365</v>
      </c>
      <c r="C107" s="19" t="s">
        <v>43</v>
      </c>
      <c r="D107" s="21" t="s">
        <v>59</v>
      </c>
      <c r="E107" s="22">
        <v>18539</v>
      </c>
      <c r="F107" s="21" t="s">
        <v>19</v>
      </c>
      <c r="G107" s="21" t="s">
        <v>60</v>
      </c>
      <c r="H107" s="21"/>
      <c r="I107" s="22">
        <v>10</v>
      </c>
      <c r="J107" s="21" t="s">
        <v>20</v>
      </c>
      <c r="K107" s="21">
        <f>VLOOKUP(E:E,[1]查询当前所有门店保管帐库存!$A$1:$G$65536,7,0)</f>
        <v>456.79264999999998</v>
      </c>
      <c r="L107" s="21">
        <f>VLOOKUP(E:E,[1]查询当前所有门店保管帐库存!$A$1:$F$65536,6,0)</f>
        <v>3.045284333333333</v>
      </c>
      <c r="M107" s="19"/>
      <c r="N107" s="19"/>
      <c r="O107" s="19"/>
      <c r="P107" s="19"/>
      <c r="Q107" s="19" t="s">
        <v>157</v>
      </c>
    </row>
    <row r="108" spans="1:17" ht="20.100000000000001" customHeight="1">
      <c r="A108" s="19"/>
      <c r="B108" s="19">
        <v>365</v>
      </c>
      <c r="C108" s="19" t="s">
        <v>43</v>
      </c>
      <c r="D108" s="21" t="s">
        <v>150</v>
      </c>
      <c r="E108" s="22">
        <v>42832</v>
      </c>
      <c r="F108" s="21" t="s">
        <v>151</v>
      </c>
      <c r="G108" s="21" t="s">
        <v>152</v>
      </c>
      <c r="H108" s="21"/>
      <c r="I108" s="22">
        <v>50</v>
      </c>
      <c r="J108" s="21" t="s">
        <v>20</v>
      </c>
      <c r="K108" s="21">
        <f>VLOOKUP(E:E,[1]查询当前所有门店保管帐库存!$A$1:$G$65536,7,0)</f>
        <v>2.6</v>
      </c>
      <c r="L108" s="21">
        <f>VLOOKUP(E:E,[1]查询当前所有门店保管帐库存!$A$1:$F$65536,6,0)</f>
        <v>5.2000000000000005E-2</v>
      </c>
      <c r="M108" s="19"/>
      <c r="N108" s="19"/>
      <c r="O108" s="19"/>
      <c r="P108" s="19"/>
      <c r="Q108" s="19" t="s">
        <v>157</v>
      </c>
    </row>
    <row r="109" spans="1:17" ht="20.100000000000001" customHeight="1">
      <c r="A109" s="19"/>
      <c r="B109" s="19">
        <v>365</v>
      </c>
      <c r="C109" s="19" t="s">
        <v>43</v>
      </c>
      <c r="D109" s="21" t="s">
        <v>45</v>
      </c>
      <c r="E109" s="22">
        <v>28615</v>
      </c>
      <c r="F109" s="21" t="s">
        <v>46</v>
      </c>
      <c r="G109" s="21" t="s">
        <v>47</v>
      </c>
      <c r="H109" s="21"/>
      <c r="I109" s="22">
        <v>0.2</v>
      </c>
      <c r="J109" s="21" t="s">
        <v>20</v>
      </c>
      <c r="K109" s="21">
        <f>VLOOKUP(E:E,[1]查询当前所有门店保管帐库存!$A$1:$G$65536,7,0)</f>
        <v>18.99888</v>
      </c>
      <c r="L109" s="21">
        <f>VLOOKUP(E:E,[1]查询当前所有门店保管帐库存!$A$1:$F$65536,6,0)</f>
        <v>0.18998879999999999</v>
      </c>
      <c r="M109" s="19"/>
      <c r="N109" s="19"/>
      <c r="O109" s="19"/>
      <c r="P109" s="19"/>
      <c r="Q109" s="19" t="s">
        <v>157</v>
      </c>
    </row>
    <row r="110" spans="1:17" ht="20.100000000000001" customHeight="1">
      <c r="A110" s="19"/>
      <c r="B110" s="19">
        <v>365</v>
      </c>
      <c r="C110" s="19" t="s">
        <v>43</v>
      </c>
      <c r="D110" s="21" t="s">
        <v>121</v>
      </c>
      <c r="E110" s="22">
        <v>68831</v>
      </c>
      <c r="F110" s="21" t="s">
        <v>19</v>
      </c>
      <c r="G110" s="21" t="s">
        <v>122</v>
      </c>
      <c r="H110" s="21"/>
      <c r="I110" s="22">
        <v>0.4</v>
      </c>
      <c r="J110" s="21" t="s">
        <v>20</v>
      </c>
      <c r="K110" s="21">
        <f>VLOOKUP(E:E,[1]查询当前所有门店保管帐库存!$A$1:$G$65536,7,0)</f>
        <v>53.264299999999999</v>
      </c>
      <c r="L110" s="21">
        <f>VLOOKUP(E:E,[1]查询当前所有门店保管帐库存!$A$1:$F$65536,6,0)</f>
        <v>0.45139237288135592</v>
      </c>
      <c r="M110" s="19"/>
      <c r="N110" s="19"/>
      <c r="O110" s="19"/>
      <c r="P110" s="19"/>
      <c r="Q110" s="19" t="s">
        <v>157</v>
      </c>
    </row>
    <row r="111" spans="1:17" ht="20.100000000000001" customHeight="1">
      <c r="A111" s="19"/>
      <c r="B111" s="19">
        <v>365</v>
      </c>
      <c r="C111" s="19" t="s">
        <v>43</v>
      </c>
      <c r="D111" s="21" t="s">
        <v>62</v>
      </c>
      <c r="E111" s="22">
        <v>28675</v>
      </c>
      <c r="F111" s="21" t="s">
        <v>54</v>
      </c>
      <c r="G111" s="21" t="s">
        <v>63</v>
      </c>
      <c r="H111" s="21"/>
      <c r="I111" s="22">
        <v>86</v>
      </c>
      <c r="J111" s="21" t="s">
        <v>20</v>
      </c>
      <c r="K111" s="21">
        <f>VLOOKUP(E:E,[1]查询当前所有门店保管帐库存!$A$1:$G$65536,7,0)</f>
        <v>11.432399999999999</v>
      </c>
      <c r="L111" s="21">
        <f>VLOOKUP(E:E,[1]查询当前所有门店保管帐库存!$A$1:$F$65536,6,0)</f>
        <v>0.12702666666666665</v>
      </c>
      <c r="M111" s="19"/>
      <c r="N111" s="19"/>
      <c r="O111" s="19"/>
      <c r="P111" s="19"/>
      <c r="Q111" s="19" t="s">
        <v>157</v>
      </c>
    </row>
    <row r="112" spans="1:17" ht="20.100000000000001" customHeight="1">
      <c r="A112" s="19"/>
      <c r="B112" s="19">
        <v>365</v>
      </c>
      <c r="C112" s="19" t="s">
        <v>43</v>
      </c>
      <c r="D112" s="21" t="s">
        <v>136</v>
      </c>
      <c r="E112" s="22">
        <v>14013</v>
      </c>
      <c r="F112" s="21" t="s">
        <v>19</v>
      </c>
      <c r="G112" s="21" t="s">
        <v>122</v>
      </c>
      <c r="H112" s="21"/>
      <c r="I112" s="22">
        <v>10</v>
      </c>
      <c r="J112" s="21" t="s">
        <v>20</v>
      </c>
      <c r="K112" s="21">
        <f>VLOOKUP(E:E,[1]查询当前所有门店保管帐库存!$A$1:$G$65536,7,0)</f>
        <v>5.6890000000000001</v>
      </c>
      <c r="L112" s="21">
        <f>VLOOKUP(E:E,[1]查询当前所有门店保管帐库存!$A$1:$F$65536,6,0)</f>
        <v>5.6890000000000003E-2</v>
      </c>
      <c r="M112" s="19"/>
      <c r="N112" s="19"/>
      <c r="O112" s="19"/>
      <c r="P112" s="19"/>
      <c r="Q112" s="19" t="s">
        <v>157</v>
      </c>
    </row>
    <row r="113" spans="1:17" ht="20.100000000000001" customHeight="1">
      <c r="A113" s="19"/>
      <c r="B113" s="19">
        <v>365</v>
      </c>
      <c r="C113" s="19" t="s">
        <v>43</v>
      </c>
      <c r="D113" s="21" t="s">
        <v>53</v>
      </c>
      <c r="E113" s="22">
        <v>49540</v>
      </c>
      <c r="F113" s="21" t="s">
        <v>54</v>
      </c>
      <c r="G113" s="21" t="s">
        <v>55</v>
      </c>
      <c r="H113" s="21"/>
      <c r="I113" s="22">
        <v>24.5</v>
      </c>
      <c r="J113" s="21" t="s">
        <v>20</v>
      </c>
      <c r="K113" s="21">
        <f>VLOOKUP(E:E,[1]查询当前所有门店保管帐库存!$A$1:$G$65536,7,0)</f>
        <v>4.3863000000000003</v>
      </c>
      <c r="L113" s="21">
        <f>VLOOKUP(E:E,[1]查询当前所有门店保管帐库存!$A$1:$F$65536,6,0)</f>
        <v>0.1069829268292683</v>
      </c>
      <c r="M113" s="19"/>
      <c r="N113" s="19"/>
      <c r="O113" s="19"/>
      <c r="P113" s="19"/>
      <c r="Q113" s="19" t="s">
        <v>157</v>
      </c>
    </row>
    <row r="114" spans="1:17" ht="20.100000000000001" customHeight="1">
      <c r="A114" s="19"/>
      <c r="B114" s="19">
        <v>365</v>
      </c>
      <c r="C114" s="19" t="s">
        <v>43</v>
      </c>
      <c r="D114" s="21" t="s">
        <v>64</v>
      </c>
      <c r="E114" s="22">
        <v>26796</v>
      </c>
      <c r="F114" s="21" t="s">
        <v>54</v>
      </c>
      <c r="G114" s="21" t="s">
        <v>153</v>
      </c>
      <c r="H114" s="21"/>
      <c r="I114" s="22">
        <v>0.2</v>
      </c>
      <c r="J114" s="21" t="s">
        <v>20</v>
      </c>
      <c r="K114" s="21">
        <f>VLOOKUP(E:E,[1]查询当前所有门店保管帐库存!$A$1:$G$65536,7,0)</f>
        <v>564.13356999999996</v>
      </c>
      <c r="L114" s="21">
        <f>VLOOKUP(E:E,[1]查询当前所有门店保管帐库存!$A$1:$F$65536,6,0)</f>
        <v>2.9229718652849739</v>
      </c>
      <c r="M114" s="19"/>
      <c r="N114" s="19"/>
      <c r="O114" s="19"/>
      <c r="P114" s="19"/>
      <c r="Q114" s="19" t="s">
        <v>157</v>
      </c>
    </row>
    <row r="115" spans="1:17" ht="20.100000000000001" customHeight="1">
      <c r="A115" s="19"/>
      <c r="B115" s="19">
        <v>365</v>
      </c>
      <c r="C115" s="19" t="s">
        <v>43</v>
      </c>
      <c r="D115" s="21" t="s">
        <v>124</v>
      </c>
      <c r="E115" s="22">
        <v>49539</v>
      </c>
      <c r="F115" s="21" t="s">
        <v>46</v>
      </c>
      <c r="G115" s="21" t="s">
        <v>125</v>
      </c>
      <c r="H115" s="21"/>
      <c r="I115" s="22">
        <v>42</v>
      </c>
      <c r="J115" s="21" t="s">
        <v>20</v>
      </c>
      <c r="K115" s="21">
        <f>VLOOKUP(E:E,[1]查询当前所有门店保管帐库存!$A$1:$G$65536,7,0)</f>
        <v>30.352</v>
      </c>
      <c r="L115" s="21">
        <f>VLOOKUP(E:E,[1]查询当前所有门店保管帐库存!$A$1:$F$65536,6,0)</f>
        <v>0.30352000000000001</v>
      </c>
      <c r="M115" s="19"/>
      <c r="N115" s="19"/>
      <c r="O115" s="19"/>
      <c r="P115" s="19"/>
      <c r="Q115" s="19" t="s">
        <v>157</v>
      </c>
    </row>
    <row r="116" spans="1:17" ht="20.100000000000001" customHeight="1">
      <c r="A116" s="19"/>
      <c r="B116" s="19">
        <v>365</v>
      </c>
      <c r="C116" s="19" t="s">
        <v>43</v>
      </c>
      <c r="D116" s="21" t="s">
        <v>121</v>
      </c>
      <c r="E116" s="22">
        <v>68831</v>
      </c>
      <c r="F116" s="21" t="s">
        <v>19</v>
      </c>
      <c r="G116" s="21" t="s">
        <v>122</v>
      </c>
      <c r="H116" s="21"/>
      <c r="I116" s="22">
        <v>13.25</v>
      </c>
      <c r="J116" s="21" t="s">
        <v>20</v>
      </c>
      <c r="K116" s="21">
        <f>VLOOKUP(E:E,[1]查询当前所有门店保管帐库存!$A$1:$G$65536,7,0)</f>
        <v>53.264299999999999</v>
      </c>
      <c r="L116" s="21">
        <f>VLOOKUP(E:E,[1]查询当前所有门店保管帐库存!$A$1:$F$65536,6,0)</f>
        <v>0.45139237288135592</v>
      </c>
      <c r="M116" s="19"/>
      <c r="N116" s="19"/>
      <c r="O116" s="19"/>
      <c r="P116" s="19"/>
      <c r="Q116" s="19" t="s">
        <v>157</v>
      </c>
    </row>
    <row r="117" spans="1:17" ht="20.100000000000001" customHeight="1">
      <c r="A117" s="19"/>
      <c r="B117" s="19">
        <v>365</v>
      </c>
      <c r="C117" s="19" t="s">
        <v>43</v>
      </c>
      <c r="D117" s="21" t="s">
        <v>61</v>
      </c>
      <c r="E117" s="22">
        <v>26620</v>
      </c>
      <c r="F117" s="21" t="s">
        <v>54</v>
      </c>
      <c r="G117" s="21" t="s">
        <v>49</v>
      </c>
      <c r="H117" s="21"/>
      <c r="I117" s="22">
        <v>24.4</v>
      </c>
      <c r="J117" s="21" t="s">
        <v>20</v>
      </c>
      <c r="K117" s="21">
        <f>VLOOKUP(E:E,[1]查询当前所有门店保管帐库存!$A$1:$G$65536,7,0)</f>
        <v>27.339200000000002</v>
      </c>
      <c r="L117" s="21">
        <f>VLOOKUP(E:E,[1]查询当前所有门店保管帐库存!$A$1:$F$65536,6,0)</f>
        <v>0.45565333333333335</v>
      </c>
      <c r="M117" s="19"/>
      <c r="N117" s="19"/>
      <c r="O117" s="19"/>
      <c r="P117" s="19"/>
      <c r="Q117" s="19" t="s">
        <v>157</v>
      </c>
    </row>
    <row r="118" spans="1:17" ht="20.100000000000001" customHeight="1">
      <c r="A118" s="19"/>
      <c r="B118" s="19">
        <v>365</v>
      </c>
      <c r="C118" s="19" t="s">
        <v>43</v>
      </c>
      <c r="D118" s="21" t="s">
        <v>126</v>
      </c>
      <c r="E118" s="22">
        <v>25775</v>
      </c>
      <c r="F118" s="21" t="s">
        <v>54</v>
      </c>
      <c r="G118" s="21" t="s">
        <v>127</v>
      </c>
      <c r="H118" s="21"/>
      <c r="I118" s="22">
        <v>35.6</v>
      </c>
      <c r="J118" s="21" t="s">
        <v>20</v>
      </c>
      <c r="K118" s="21">
        <f>VLOOKUP(E:E,[1]查询当前所有门店保管帐库存!$A$1:$G$65536,7,0)</f>
        <v>12.455920000000001</v>
      </c>
      <c r="L118" s="21">
        <f>VLOOKUP(E:E,[1]查询当前所有门店保管帐库存!$A$1:$F$65536,6,0)</f>
        <v>0.30755358024691359</v>
      </c>
      <c r="M118" s="19"/>
      <c r="N118" s="19"/>
      <c r="O118" s="19"/>
      <c r="P118" s="19"/>
      <c r="Q118" s="19" t="s">
        <v>157</v>
      </c>
    </row>
    <row r="119" spans="1:17" ht="20.100000000000001" customHeight="1">
      <c r="A119" s="19"/>
      <c r="B119" s="19">
        <v>365</v>
      </c>
      <c r="C119" s="19" t="s">
        <v>43</v>
      </c>
      <c r="D119" s="21" t="s">
        <v>81</v>
      </c>
      <c r="E119" s="22">
        <v>25966</v>
      </c>
      <c r="F119" s="21" t="s">
        <v>54</v>
      </c>
      <c r="G119" s="21" t="s">
        <v>82</v>
      </c>
      <c r="H119" s="21"/>
      <c r="I119" s="22">
        <v>4</v>
      </c>
      <c r="J119" s="21" t="s">
        <v>20</v>
      </c>
      <c r="K119" s="21">
        <f>VLOOKUP(E:E,[1]查询当前所有门店保管帐库存!$A$1:$G$65536,7,0)</f>
        <v>14.970800000000001</v>
      </c>
      <c r="L119" s="21">
        <f>VLOOKUP(E:E,[1]查询当前所有门店保管帐库存!$A$1:$F$65536,6,0)</f>
        <v>0.14970800000000001</v>
      </c>
      <c r="M119" s="19"/>
      <c r="N119" s="19"/>
      <c r="O119" s="19"/>
      <c r="P119" s="19"/>
      <c r="Q119" s="19" t="s">
        <v>157</v>
      </c>
    </row>
    <row r="120" spans="1:17" ht="20.100000000000001" customHeight="1">
      <c r="A120" s="25" t="s">
        <v>156</v>
      </c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</sheetData>
  <mergeCells count="15">
    <mergeCell ref="A120:Q120"/>
    <mergeCell ref="A1:Q1"/>
    <mergeCell ref="M2:Q2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K2:K3"/>
    <mergeCell ref="L2:L3"/>
    <mergeCell ref="H2:H3"/>
  </mergeCells>
  <phoneticPr fontId="7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sqref="A1:J1"/>
    </sheetView>
  </sheetViews>
  <sheetFormatPr defaultRowHeight="13.5"/>
  <cols>
    <col min="2" max="2" width="6.125" customWidth="1"/>
    <col min="3" max="3" width="6.5" customWidth="1"/>
    <col min="6" max="6" width="6.125" customWidth="1"/>
    <col min="7" max="7" width="7.375" customWidth="1"/>
    <col min="8" max="8" width="6.125" customWidth="1"/>
  </cols>
  <sheetData>
    <row r="1" spans="1:10" ht="24" customHeight="1">
      <c r="A1" s="40" t="s">
        <v>186</v>
      </c>
      <c r="B1" s="39"/>
      <c r="C1" s="39"/>
      <c r="D1" s="39"/>
      <c r="E1" s="39"/>
      <c r="F1" s="39"/>
      <c r="G1" s="39"/>
      <c r="H1" s="39"/>
      <c r="I1" s="39"/>
      <c r="J1" s="39"/>
    </row>
    <row r="2" spans="1:10">
      <c r="A2" s="23" t="s">
        <v>1</v>
      </c>
      <c r="B2" s="24" t="s">
        <v>2</v>
      </c>
      <c r="C2" s="24" t="s">
        <v>3</v>
      </c>
      <c r="D2" s="23" t="s">
        <v>4</v>
      </c>
      <c r="E2" s="23" t="s">
        <v>5</v>
      </c>
      <c r="F2" s="23" t="s">
        <v>6</v>
      </c>
      <c r="G2" s="23" t="s">
        <v>9</v>
      </c>
      <c r="H2" s="23" t="s">
        <v>10</v>
      </c>
      <c r="I2" s="23" t="s">
        <v>11</v>
      </c>
      <c r="J2" s="23" t="s">
        <v>12</v>
      </c>
    </row>
    <row r="3" spans="1:10">
      <c r="A3" s="37">
        <v>1</v>
      </c>
      <c r="B3" s="37">
        <v>365</v>
      </c>
      <c r="C3" s="38" t="s">
        <v>185</v>
      </c>
      <c r="D3" s="21" t="s">
        <v>158</v>
      </c>
      <c r="E3" s="22">
        <v>28299</v>
      </c>
      <c r="F3" s="21" t="s">
        <v>19</v>
      </c>
      <c r="G3" s="22">
        <v>38</v>
      </c>
      <c r="H3" s="21" t="s">
        <v>20</v>
      </c>
      <c r="I3" s="37">
        <v>0.28800000000000003</v>
      </c>
      <c r="J3" s="22">
        <v>10.944000000000001</v>
      </c>
    </row>
    <row r="4" spans="1:10">
      <c r="A4" s="37">
        <v>2</v>
      </c>
      <c r="B4" s="37">
        <v>365</v>
      </c>
      <c r="C4" s="38" t="s">
        <v>185</v>
      </c>
      <c r="D4" s="21" t="s">
        <v>93</v>
      </c>
      <c r="E4" s="22">
        <v>44554</v>
      </c>
      <c r="F4" s="21" t="s">
        <v>54</v>
      </c>
      <c r="G4" s="22">
        <v>113</v>
      </c>
      <c r="H4" s="21" t="s">
        <v>20</v>
      </c>
      <c r="I4" s="37">
        <v>0.45288495575221238</v>
      </c>
      <c r="J4" s="22">
        <v>51.176000000000002</v>
      </c>
    </row>
    <row r="5" spans="1:10">
      <c r="A5" s="37">
        <v>3</v>
      </c>
      <c r="B5" s="37">
        <v>365</v>
      </c>
      <c r="C5" s="38" t="s">
        <v>185</v>
      </c>
      <c r="D5" s="21" t="s">
        <v>159</v>
      </c>
      <c r="E5" s="22">
        <v>25427</v>
      </c>
      <c r="F5" s="21" t="s">
        <v>19</v>
      </c>
      <c r="G5" s="22">
        <v>75.8</v>
      </c>
      <c r="H5" s="21" t="s">
        <v>20</v>
      </c>
      <c r="I5" s="37">
        <v>0.7190554089709762</v>
      </c>
      <c r="J5" s="22">
        <v>54.504399999999997</v>
      </c>
    </row>
    <row r="6" spans="1:10">
      <c r="A6" s="37">
        <v>4</v>
      </c>
      <c r="B6" s="37">
        <v>365</v>
      </c>
      <c r="C6" s="38" t="s">
        <v>185</v>
      </c>
      <c r="D6" s="21" t="s">
        <v>128</v>
      </c>
      <c r="E6" s="22">
        <v>16490</v>
      </c>
      <c r="F6" s="21" t="s">
        <v>54</v>
      </c>
      <c r="G6" s="22">
        <v>76.3</v>
      </c>
      <c r="H6" s="21" t="s">
        <v>20</v>
      </c>
      <c r="I6" s="37">
        <v>0.376</v>
      </c>
      <c r="J6" s="22">
        <v>28.688800000000001</v>
      </c>
    </row>
    <row r="7" spans="1:10">
      <c r="A7" s="37">
        <v>5</v>
      </c>
      <c r="B7" s="37">
        <v>365</v>
      </c>
      <c r="C7" s="38" t="s">
        <v>185</v>
      </c>
      <c r="D7" s="21" t="s">
        <v>160</v>
      </c>
      <c r="E7" s="22">
        <v>72804</v>
      </c>
      <c r="F7" s="21" t="s">
        <v>161</v>
      </c>
      <c r="G7" s="22">
        <v>34.1</v>
      </c>
      <c r="H7" s="21" t="s">
        <v>20</v>
      </c>
      <c r="I7" s="37">
        <v>0.79012023460410552</v>
      </c>
      <c r="J7" s="22">
        <v>26.943100000000001</v>
      </c>
    </row>
    <row r="8" spans="1:10">
      <c r="A8" s="37">
        <v>6</v>
      </c>
      <c r="B8" s="37">
        <v>365</v>
      </c>
      <c r="C8" s="38" t="s">
        <v>185</v>
      </c>
      <c r="D8" s="21" t="s">
        <v>162</v>
      </c>
      <c r="E8" s="22">
        <v>44991</v>
      </c>
      <c r="F8" s="21" t="s">
        <v>19</v>
      </c>
      <c r="G8" s="22">
        <v>138</v>
      </c>
      <c r="H8" s="21" t="s">
        <v>20</v>
      </c>
      <c r="I8" s="37">
        <v>9.4466942028985507E-2</v>
      </c>
      <c r="J8" s="22">
        <v>13.036438</v>
      </c>
    </row>
    <row r="9" spans="1:10">
      <c r="A9" s="37">
        <v>7</v>
      </c>
      <c r="B9" s="37">
        <v>365</v>
      </c>
      <c r="C9" s="38" t="s">
        <v>185</v>
      </c>
      <c r="D9" s="21" t="s">
        <v>163</v>
      </c>
      <c r="E9" s="22">
        <v>26420</v>
      </c>
      <c r="F9" s="21" t="s">
        <v>54</v>
      </c>
      <c r="G9" s="22">
        <v>62.5</v>
      </c>
      <c r="H9" s="21" t="s">
        <v>20</v>
      </c>
      <c r="I9" s="37">
        <v>9.1233599999999998E-2</v>
      </c>
      <c r="J9" s="22">
        <v>5.7020999999999997</v>
      </c>
    </row>
    <row r="10" spans="1:10">
      <c r="A10" s="37">
        <v>8</v>
      </c>
      <c r="B10" s="37">
        <v>365</v>
      </c>
      <c r="C10" s="38" t="s">
        <v>185</v>
      </c>
      <c r="D10" s="21" t="s">
        <v>164</v>
      </c>
      <c r="E10" s="22">
        <v>41492</v>
      </c>
      <c r="F10" s="21" t="s">
        <v>19</v>
      </c>
      <c r="G10" s="22">
        <v>106</v>
      </c>
      <c r="H10" s="21" t="s">
        <v>20</v>
      </c>
      <c r="I10" s="37">
        <v>0.60891367924528295</v>
      </c>
      <c r="J10" s="22">
        <v>64.544849999999997</v>
      </c>
    </row>
    <row r="11" spans="1:10">
      <c r="A11" s="37">
        <v>9</v>
      </c>
      <c r="B11" s="37">
        <v>365</v>
      </c>
      <c r="C11" s="38" t="s">
        <v>185</v>
      </c>
      <c r="D11" s="21" t="s">
        <v>83</v>
      </c>
      <c r="E11" s="22">
        <v>28611</v>
      </c>
      <c r="F11" s="21" t="s">
        <v>54</v>
      </c>
      <c r="G11" s="22">
        <v>200</v>
      </c>
      <c r="H11" s="21" t="s">
        <v>20</v>
      </c>
      <c r="I11" s="37">
        <v>0.103565</v>
      </c>
      <c r="J11" s="22">
        <v>20.713000000000001</v>
      </c>
    </row>
    <row r="12" spans="1:10">
      <c r="A12" s="37">
        <v>10</v>
      </c>
      <c r="B12" s="37">
        <v>365</v>
      </c>
      <c r="C12" s="38" t="s">
        <v>185</v>
      </c>
      <c r="D12" s="21" t="s">
        <v>165</v>
      </c>
      <c r="E12" s="22">
        <v>26908</v>
      </c>
      <c r="F12" s="21" t="s">
        <v>166</v>
      </c>
      <c r="G12" s="22">
        <v>10</v>
      </c>
      <c r="H12" s="21" t="s">
        <v>20</v>
      </c>
      <c r="I12" s="37">
        <v>2.9899800000000001</v>
      </c>
      <c r="J12" s="22">
        <v>29.899799999999999</v>
      </c>
    </row>
    <row r="13" spans="1:10">
      <c r="A13" s="37">
        <v>11</v>
      </c>
      <c r="B13" s="37">
        <v>365</v>
      </c>
      <c r="C13" s="38" t="s">
        <v>185</v>
      </c>
      <c r="D13" s="21" t="s">
        <v>167</v>
      </c>
      <c r="E13" s="22">
        <v>26689</v>
      </c>
      <c r="F13" s="21" t="s">
        <v>168</v>
      </c>
      <c r="G13" s="22">
        <v>48</v>
      </c>
      <c r="H13" s="21" t="s">
        <v>20</v>
      </c>
      <c r="I13" s="37">
        <v>3.5</v>
      </c>
      <c r="J13" s="22">
        <v>168</v>
      </c>
    </row>
    <row r="14" spans="1:10">
      <c r="A14" s="37">
        <v>12</v>
      </c>
      <c r="B14" s="37">
        <v>365</v>
      </c>
      <c r="C14" s="38" t="s">
        <v>185</v>
      </c>
      <c r="D14" s="21" t="s">
        <v>169</v>
      </c>
      <c r="E14" s="22">
        <v>28387</v>
      </c>
      <c r="F14" s="21" t="s">
        <v>91</v>
      </c>
      <c r="G14" s="22">
        <v>52</v>
      </c>
      <c r="H14" s="21" t="s">
        <v>20</v>
      </c>
      <c r="I14" s="37">
        <v>0.39313846153846155</v>
      </c>
      <c r="J14" s="22">
        <v>20.443200000000001</v>
      </c>
    </row>
    <row r="15" spans="1:10">
      <c r="A15" s="37">
        <v>13</v>
      </c>
      <c r="B15" s="37">
        <v>365</v>
      </c>
      <c r="C15" s="38" t="s">
        <v>185</v>
      </c>
      <c r="D15" s="21" t="s">
        <v>170</v>
      </c>
      <c r="E15" s="22">
        <v>14354</v>
      </c>
      <c r="F15" s="21" t="s">
        <v>19</v>
      </c>
      <c r="G15" s="22">
        <v>13.5</v>
      </c>
      <c r="H15" s="21" t="s">
        <v>20</v>
      </c>
      <c r="I15" s="37">
        <v>0.36751607407407405</v>
      </c>
      <c r="J15" s="22">
        <v>4.9614669999999998</v>
      </c>
    </row>
    <row r="16" spans="1:10">
      <c r="A16" s="37">
        <v>14</v>
      </c>
      <c r="B16" s="37">
        <v>365</v>
      </c>
      <c r="C16" s="38" t="s">
        <v>185</v>
      </c>
      <c r="D16" s="21" t="s">
        <v>171</v>
      </c>
      <c r="E16" s="22">
        <v>49561</v>
      </c>
      <c r="F16" s="21" t="s">
        <v>46</v>
      </c>
      <c r="G16" s="22">
        <v>28</v>
      </c>
      <c r="H16" s="21" t="s">
        <v>20</v>
      </c>
      <c r="I16" s="37">
        <v>0.13909607142857144</v>
      </c>
      <c r="J16" s="22">
        <v>3.8946900000000002</v>
      </c>
    </row>
    <row r="17" spans="1:10">
      <c r="A17" s="37">
        <v>15</v>
      </c>
      <c r="B17" s="37">
        <v>365</v>
      </c>
      <c r="C17" s="38" t="s">
        <v>185</v>
      </c>
      <c r="D17" s="21" t="s">
        <v>172</v>
      </c>
      <c r="E17" s="22">
        <v>54618</v>
      </c>
      <c r="F17" s="21" t="s">
        <v>54</v>
      </c>
      <c r="G17" s="22">
        <v>85</v>
      </c>
      <c r="H17" s="21" t="s">
        <v>20</v>
      </c>
      <c r="I17" s="37">
        <v>0.12430000000000001</v>
      </c>
      <c r="J17" s="22">
        <v>10.5655</v>
      </c>
    </row>
    <row r="18" spans="1:10">
      <c r="A18" s="37">
        <v>16</v>
      </c>
      <c r="B18" s="37">
        <v>365</v>
      </c>
      <c r="C18" s="38" t="s">
        <v>185</v>
      </c>
      <c r="D18" s="21" t="s">
        <v>173</v>
      </c>
      <c r="E18" s="22">
        <v>27914</v>
      </c>
      <c r="F18" s="21" t="s">
        <v>54</v>
      </c>
      <c r="G18" s="22">
        <v>50</v>
      </c>
      <c r="H18" s="21" t="s">
        <v>20</v>
      </c>
      <c r="I18" s="37">
        <v>0.113</v>
      </c>
      <c r="J18" s="22">
        <v>5.65</v>
      </c>
    </row>
    <row r="19" spans="1:10">
      <c r="A19" s="37">
        <v>17</v>
      </c>
      <c r="B19" s="37">
        <v>365</v>
      </c>
      <c r="C19" s="38" t="s">
        <v>185</v>
      </c>
      <c r="D19" s="21" t="s">
        <v>174</v>
      </c>
      <c r="E19" s="22">
        <v>22106</v>
      </c>
      <c r="F19" s="21" t="s">
        <v>166</v>
      </c>
      <c r="G19" s="22">
        <v>75</v>
      </c>
      <c r="H19" s="21" t="s">
        <v>20</v>
      </c>
      <c r="I19" s="37">
        <v>1.312994</v>
      </c>
      <c r="J19" s="22">
        <v>98.474549999999994</v>
      </c>
    </row>
    <row r="20" spans="1:10">
      <c r="A20" s="37">
        <v>18</v>
      </c>
      <c r="B20" s="37">
        <v>365</v>
      </c>
      <c r="C20" s="38" t="s">
        <v>185</v>
      </c>
      <c r="D20" s="21" t="s">
        <v>175</v>
      </c>
      <c r="E20" s="22">
        <v>26218</v>
      </c>
      <c r="F20" s="21" t="s">
        <v>51</v>
      </c>
      <c r="G20" s="22">
        <v>15</v>
      </c>
      <c r="H20" s="21" t="s">
        <v>20</v>
      </c>
      <c r="I20" s="37">
        <v>2.1226333333333334</v>
      </c>
      <c r="J20" s="22">
        <v>31.839500000000001</v>
      </c>
    </row>
    <row r="21" spans="1:10">
      <c r="A21" s="37">
        <v>19</v>
      </c>
      <c r="B21" s="37">
        <v>365</v>
      </c>
      <c r="C21" s="38" t="s">
        <v>185</v>
      </c>
      <c r="D21" s="21" t="s">
        <v>176</v>
      </c>
      <c r="E21" s="22">
        <v>26421</v>
      </c>
      <c r="F21" s="21" t="s">
        <v>91</v>
      </c>
      <c r="G21" s="22">
        <v>55</v>
      </c>
      <c r="H21" s="21" t="s">
        <v>20</v>
      </c>
      <c r="I21" s="37">
        <v>0.59863492727272727</v>
      </c>
      <c r="J21" s="22">
        <v>32.924920999999998</v>
      </c>
    </row>
    <row r="22" spans="1:10">
      <c r="A22" s="37">
        <v>20</v>
      </c>
      <c r="B22" s="37">
        <v>365</v>
      </c>
      <c r="C22" s="38" t="s">
        <v>185</v>
      </c>
      <c r="D22" s="21" t="s">
        <v>177</v>
      </c>
      <c r="E22" s="22">
        <v>48652</v>
      </c>
      <c r="F22" s="21" t="s">
        <v>178</v>
      </c>
      <c r="G22" s="22">
        <v>98</v>
      </c>
      <c r="H22" s="21" t="s">
        <v>20</v>
      </c>
      <c r="I22" s="37">
        <v>0.46793877551020407</v>
      </c>
      <c r="J22" s="22">
        <v>45.857999999999997</v>
      </c>
    </row>
    <row r="23" spans="1:10">
      <c r="A23" s="37">
        <v>21</v>
      </c>
      <c r="B23" s="37">
        <v>365</v>
      </c>
      <c r="C23" s="38" t="s">
        <v>185</v>
      </c>
      <c r="D23" s="21" t="s">
        <v>179</v>
      </c>
      <c r="E23" s="22">
        <v>19507</v>
      </c>
      <c r="F23" s="21" t="s">
        <v>91</v>
      </c>
      <c r="G23" s="22">
        <v>35.799999999999997</v>
      </c>
      <c r="H23" s="21" t="s">
        <v>20</v>
      </c>
      <c r="I23" s="37">
        <v>0.11550614525139664</v>
      </c>
      <c r="J23" s="22">
        <v>4.1351199999999997</v>
      </c>
    </row>
    <row r="24" spans="1:10">
      <c r="A24" s="37">
        <v>22</v>
      </c>
      <c r="B24" s="37">
        <v>365</v>
      </c>
      <c r="C24" s="38" t="s">
        <v>185</v>
      </c>
      <c r="D24" s="21" t="s">
        <v>180</v>
      </c>
      <c r="E24" s="22">
        <v>29281</v>
      </c>
      <c r="F24" s="21" t="s">
        <v>19</v>
      </c>
      <c r="G24" s="22">
        <v>105</v>
      </c>
      <c r="H24" s="21" t="s">
        <v>20</v>
      </c>
      <c r="I24" s="37">
        <v>0.38489771428571429</v>
      </c>
      <c r="J24" s="22">
        <v>40.414259999999999</v>
      </c>
    </row>
    <row r="25" spans="1:10">
      <c r="A25" s="37">
        <v>23</v>
      </c>
      <c r="B25" s="37">
        <v>365</v>
      </c>
      <c r="C25" s="38" t="s">
        <v>185</v>
      </c>
      <c r="D25" s="21" t="s">
        <v>181</v>
      </c>
      <c r="E25" s="22">
        <v>30833</v>
      </c>
      <c r="F25" s="21" t="s">
        <v>91</v>
      </c>
      <c r="G25" s="22">
        <v>28</v>
      </c>
      <c r="H25" s="21" t="s">
        <v>20</v>
      </c>
      <c r="I25" s="37">
        <v>0.1469</v>
      </c>
      <c r="J25" s="22">
        <v>4.1132</v>
      </c>
    </row>
    <row r="26" spans="1:10">
      <c r="A26" s="37">
        <v>24</v>
      </c>
      <c r="B26" s="37">
        <v>365</v>
      </c>
      <c r="C26" s="38" t="s">
        <v>185</v>
      </c>
      <c r="D26" s="21" t="s">
        <v>182</v>
      </c>
      <c r="E26" s="22">
        <v>43957</v>
      </c>
      <c r="F26" s="21" t="s">
        <v>51</v>
      </c>
      <c r="G26" s="22">
        <v>22</v>
      </c>
      <c r="H26" s="21" t="s">
        <v>20</v>
      </c>
      <c r="I26" s="37">
        <v>7.3649000000000006E-2</v>
      </c>
      <c r="J26" s="22">
        <v>1.6202780000000001</v>
      </c>
    </row>
    <row r="27" spans="1:10">
      <c r="A27" s="37">
        <v>25</v>
      </c>
      <c r="B27" s="37">
        <v>365</v>
      </c>
      <c r="C27" s="38" t="s">
        <v>185</v>
      </c>
      <c r="D27" s="21" t="s">
        <v>183</v>
      </c>
      <c r="E27" s="22">
        <v>26618</v>
      </c>
      <c r="F27" s="21" t="s">
        <v>91</v>
      </c>
      <c r="G27" s="22">
        <v>50</v>
      </c>
      <c r="H27" s="21" t="s">
        <v>20</v>
      </c>
      <c r="I27" s="37">
        <v>0.25</v>
      </c>
      <c r="J27" s="22">
        <v>12.5</v>
      </c>
    </row>
    <row r="28" spans="1:10">
      <c r="A28" s="37">
        <v>26</v>
      </c>
      <c r="B28" s="37">
        <v>365</v>
      </c>
      <c r="C28" s="38" t="s">
        <v>185</v>
      </c>
      <c r="D28" s="21" t="s">
        <v>184</v>
      </c>
      <c r="E28" s="22">
        <v>48643</v>
      </c>
      <c r="F28" s="21" t="s">
        <v>91</v>
      </c>
      <c r="G28" s="22">
        <v>11</v>
      </c>
      <c r="H28" s="21" t="s">
        <v>20</v>
      </c>
      <c r="I28" s="37">
        <v>0.62</v>
      </c>
      <c r="J28" s="22">
        <v>6.82</v>
      </c>
    </row>
    <row r="29" spans="1:10">
      <c r="A29" s="43" t="s">
        <v>187</v>
      </c>
      <c r="B29" s="41"/>
      <c r="C29" s="41"/>
      <c r="D29" s="41"/>
      <c r="E29" s="41"/>
      <c r="F29" s="41"/>
      <c r="G29" s="41"/>
      <c r="H29" s="41"/>
      <c r="I29" s="41"/>
      <c r="J29" s="42"/>
    </row>
  </sheetData>
  <mergeCells count="2">
    <mergeCell ref="A1:J1"/>
    <mergeCell ref="A29:J29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EX8"/>
  <sheetViews>
    <sheetView workbookViewId="0">
      <selection activeCell="D11" sqref="D11"/>
    </sheetView>
  </sheetViews>
  <sheetFormatPr defaultColWidth="9" defaultRowHeight="20.100000000000001" customHeight="1"/>
  <cols>
    <col min="1" max="3" width="17" style="3" customWidth="1"/>
    <col min="4" max="4" width="32.125" style="3" customWidth="1"/>
    <col min="5" max="5" width="29.125" style="3" customWidth="1"/>
    <col min="6" max="16378" width="9" style="1"/>
  </cols>
  <sheetData>
    <row r="1" spans="1:5" s="1" customFormat="1" ht="20.100000000000001" customHeight="1">
      <c r="A1" s="29" t="s">
        <v>22</v>
      </c>
      <c r="B1" s="29"/>
      <c r="C1" s="29"/>
      <c r="D1" s="29"/>
      <c r="E1" s="29"/>
    </row>
    <row r="2" spans="1:5" s="1" customFormat="1" ht="20.100000000000001" customHeight="1">
      <c r="A2" s="27" t="s">
        <v>1</v>
      </c>
      <c r="B2" s="28" t="s">
        <v>3</v>
      </c>
      <c r="C2" s="28" t="s">
        <v>40</v>
      </c>
      <c r="D2" s="27" t="s">
        <v>24</v>
      </c>
      <c r="E2" s="27"/>
    </row>
    <row r="3" spans="1:5" s="1" customFormat="1" ht="20.100000000000001" customHeight="1">
      <c r="A3" s="27"/>
      <c r="B3" s="28"/>
      <c r="C3" s="28"/>
      <c r="D3" s="15" t="s">
        <v>25</v>
      </c>
      <c r="E3" s="15" t="s">
        <v>26</v>
      </c>
    </row>
    <row r="4" spans="1:5" s="1" customFormat="1" ht="20.100000000000001" customHeight="1">
      <c r="A4" s="15"/>
      <c r="B4" s="17" t="s">
        <v>39</v>
      </c>
      <c r="C4" s="18">
        <v>365</v>
      </c>
      <c r="D4" s="15" t="s">
        <v>42</v>
      </c>
      <c r="E4" s="15" t="s">
        <v>41</v>
      </c>
    </row>
    <row r="5" spans="1:5" s="1" customFormat="1" ht="20.100000000000001" customHeight="1">
      <c r="A5" s="15"/>
      <c r="B5" s="15"/>
      <c r="C5" s="15"/>
      <c r="D5" s="15"/>
      <c r="E5" s="15"/>
    </row>
    <row r="6" spans="1:5" s="1" customFormat="1" ht="20.100000000000001" customHeight="1">
      <c r="A6" s="15"/>
      <c r="B6" s="15"/>
      <c r="C6" s="15"/>
      <c r="D6" s="15"/>
      <c r="E6" s="15"/>
    </row>
    <row r="7" spans="1:5" ht="20.100000000000001" customHeight="1">
      <c r="A7" s="29" t="s">
        <v>27</v>
      </c>
      <c r="B7" s="29"/>
      <c r="C7" s="29"/>
      <c r="D7" s="29"/>
      <c r="E7" s="29"/>
    </row>
    <row r="8" spans="1:5" ht="20.100000000000001" customHeight="1">
      <c r="A8" s="29" t="s">
        <v>28</v>
      </c>
      <c r="B8" s="29"/>
      <c r="C8" s="29"/>
      <c r="D8" s="29"/>
      <c r="E8" s="29"/>
    </row>
  </sheetData>
  <mergeCells count="7">
    <mergeCell ref="A1:E1"/>
    <mergeCell ref="D2:E2"/>
    <mergeCell ref="A7:E7"/>
    <mergeCell ref="A8:E8"/>
    <mergeCell ref="A2:A3"/>
    <mergeCell ref="B2:B3"/>
    <mergeCell ref="C2:C3"/>
  </mergeCells>
  <phoneticPr fontId="7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P14" sqref="P14"/>
    </sheetView>
  </sheetViews>
  <sheetFormatPr defaultColWidth="9" defaultRowHeight="13.5"/>
  <cols>
    <col min="1" max="1" width="10.375"/>
    <col min="13" max="13" width="12.25" customWidth="1"/>
    <col min="15" max="15" width="7.25" style="3" customWidth="1"/>
    <col min="16" max="16" width="5.5" style="3" customWidth="1"/>
    <col min="17" max="18" width="9" style="3"/>
  </cols>
  <sheetData>
    <row r="1" spans="1:18" s="1" customFormat="1" ht="20.100000000000001" customHeight="1">
      <c r="A1" s="30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4"/>
      <c r="M1" s="12"/>
      <c r="N1" s="12"/>
      <c r="O1" s="13"/>
      <c r="P1" s="13"/>
      <c r="Q1" s="13"/>
      <c r="R1" s="13"/>
    </row>
    <row r="2" spans="1:18" s="1" customFormat="1" ht="20.100000000000001" customHeight="1">
      <c r="A2" s="30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4"/>
      <c r="M2" s="12"/>
      <c r="N2" s="12"/>
      <c r="O2" s="13"/>
      <c r="P2" s="13"/>
      <c r="Q2" s="13"/>
      <c r="R2" s="13"/>
    </row>
    <row r="3" spans="1:18" s="2" customFormat="1" ht="14.25">
      <c r="A3" s="5" t="s">
        <v>30</v>
      </c>
      <c r="B3" s="5" t="s">
        <v>2</v>
      </c>
      <c r="C3" s="5" t="s">
        <v>3</v>
      </c>
      <c r="D3" s="5" t="s">
        <v>23</v>
      </c>
      <c r="E3" s="5" t="s">
        <v>4</v>
      </c>
      <c r="F3" s="5" t="s">
        <v>6</v>
      </c>
      <c r="G3" s="5" t="s">
        <v>8</v>
      </c>
      <c r="H3" s="5" t="s">
        <v>7</v>
      </c>
      <c r="I3" s="5" t="s">
        <v>31</v>
      </c>
      <c r="J3" s="5" t="s">
        <v>32</v>
      </c>
      <c r="K3" s="5" t="s">
        <v>33</v>
      </c>
      <c r="L3" s="5" t="s">
        <v>34</v>
      </c>
      <c r="M3" s="5" t="s">
        <v>35</v>
      </c>
      <c r="N3" s="5" t="s">
        <v>36</v>
      </c>
      <c r="O3" s="14" t="s">
        <v>9</v>
      </c>
      <c r="P3" s="14" t="s">
        <v>10</v>
      </c>
      <c r="Q3" s="14" t="s">
        <v>11</v>
      </c>
      <c r="R3" s="14" t="s">
        <v>12</v>
      </c>
    </row>
    <row r="4" spans="1:18" s="2" customFormat="1" ht="14.25">
      <c r="A4" s="6"/>
      <c r="B4" s="7"/>
      <c r="C4" s="5"/>
      <c r="D4" s="8"/>
      <c r="E4" s="9"/>
      <c r="F4" s="10"/>
      <c r="G4" s="10"/>
      <c r="H4" s="10"/>
      <c r="I4" s="8"/>
      <c r="J4" s="16"/>
      <c r="K4" s="5"/>
      <c r="L4" s="5"/>
      <c r="M4" s="7"/>
      <c r="N4" s="7"/>
      <c r="O4" s="15"/>
      <c r="P4" s="15"/>
      <c r="Q4" s="15"/>
      <c r="R4" s="15"/>
    </row>
    <row r="5" spans="1:18" s="2" customFormat="1" ht="14.25">
      <c r="A5" s="6"/>
      <c r="B5" s="7"/>
      <c r="C5" s="5"/>
      <c r="D5" s="8"/>
      <c r="E5" s="10"/>
      <c r="F5" s="10"/>
      <c r="G5" s="10"/>
      <c r="H5" s="10"/>
      <c r="I5" s="8"/>
      <c r="J5" s="16"/>
      <c r="K5" s="5"/>
      <c r="L5" s="5"/>
      <c r="M5" s="7"/>
      <c r="N5" s="7"/>
      <c r="O5" s="15"/>
      <c r="P5" s="15"/>
      <c r="Q5" s="15"/>
      <c r="R5" s="15"/>
    </row>
    <row r="6" spans="1:18" s="2" customFormat="1" ht="14.25">
      <c r="A6" s="6"/>
      <c r="B6" s="7"/>
      <c r="C6" s="5"/>
      <c r="D6" s="8"/>
      <c r="E6" s="10"/>
      <c r="F6" s="10"/>
      <c r="G6" s="10"/>
      <c r="H6" s="10"/>
      <c r="I6" s="8"/>
      <c r="J6" s="16"/>
      <c r="K6" s="5"/>
      <c r="L6" s="5"/>
      <c r="M6" s="7"/>
      <c r="N6" s="7"/>
      <c r="O6" s="15"/>
      <c r="P6" s="15"/>
      <c r="Q6" s="15"/>
      <c r="R6" s="15"/>
    </row>
    <row r="7" spans="1:18" s="2" customFormat="1" ht="14.25">
      <c r="A7" s="6"/>
      <c r="B7" s="7"/>
      <c r="C7" s="5"/>
      <c r="D7" s="8"/>
      <c r="E7" s="10"/>
      <c r="F7" s="10"/>
      <c r="G7" s="10"/>
      <c r="H7" s="10"/>
      <c r="I7" s="8"/>
      <c r="J7" s="16"/>
      <c r="K7" s="5"/>
      <c r="L7" s="5"/>
      <c r="M7" s="5"/>
      <c r="N7" s="7"/>
      <c r="O7" s="15"/>
      <c r="P7" s="15"/>
      <c r="Q7" s="15"/>
      <c r="R7" s="15"/>
    </row>
    <row r="8" spans="1:18" s="2" customFormat="1" ht="14.25">
      <c r="A8" s="6"/>
      <c r="B8" s="7"/>
      <c r="C8" s="5"/>
      <c r="D8" s="8"/>
      <c r="E8" s="10"/>
      <c r="F8" s="10"/>
      <c r="G8" s="10"/>
      <c r="H8" s="10"/>
      <c r="I8" s="8"/>
      <c r="J8" s="16"/>
      <c r="K8" s="5"/>
      <c r="L8" s="5"/>
      <c r="M8" s="7"/>
      <c r="N8" s="7"/>
      <c r="O8" s="15"/>
      <c r="P8" s="15"/>
      <c r="Q8" s="15"/>
      <c r="R8" s="15"/>
    </row>
    <row r="9" spans="1:18" s="2" customFormat="1" ht="14.25">
      <c r="A9" s="6"/>
      <c r="B9" s="7"/>
      <c r="C9" s="5"/>
      <c r="D9" s="8"/>
      <c r="E9" s="10"/>
      <c r="F9" s="10"/>
      <c r="G9" s="10"/>
      <c r="H9" s="10"/>
      <c r="I9" s="8"/>
      <c r="J9" s="16"/>
      <c r="K9" s="5"/>
      <c r="L9" s="5"/>
      <c r="M9" s="7"/>
      <c r="N9" s="7"/>
      <c r="O9" s="15"/>
      <c r="P9" s="15"/>
      <c r="Q9" s="15"/>
      <c r="R9" s="15"/>
    </row>
    <row r="10" spans="1:18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5"/>
      <c r="P10" s="15"/>
      <c r="Q10" s="15"/>
      <c r="R10" s="15"/>
    </row>
    <row r="11" spans="1:18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5"/>
      <c r="P11" s="15"/>
      <c r="Q11" s="15"/>
      <c r="R11" s="15"/>
    </row>
    <row r="12" spans="1:18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5"/>
      <c r="P12" s="15"/>
      <c r="Q12" s="15"/>
      <c r="R12" s="15"/>
    </row>
    <row r="13" spans="1:18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5"/>
      <c r="P13" s="15"/>
      <c r="Q13" s="15"/>
      <c r="R13" s="15"/>
    </row>
    <row r="14" spans="1:18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5"/>
      <c r="P14" s="15"/>
      <c r="Q14" s="15"/>
      <c r="R14" s="15"/>
    </row>
    <row r="15" spans="1:18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5"/>
      <c r="P15" s="15"/>
      <c r="Q15" s="15"/>
      <c r="R15" s="15"/>
    </row>
    <row r="16" spans="1:18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5"/>
      <c r="P16" s="15"/>
      <c r="Q16" s="15"/>
      <c r="R16" s="15"/>
    </row>
    <row r="17" spans="1:18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"/>
      <c r="P17" s="15"/>
      <c r="Q17" s="15"/>
      <c r="R17" s="15"/>
    </row>
    <row r="18" spans="1:18">
      <c r="A18" s="31" t="s">
        <v>21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3"/>
      <c r="R18" s="15"/>
    </row>
    <row r="19" spans="1:18">
      <c r="A19" s="11" t="s">
        <v>33</v>
      </c>
      <c r="B19" s="34" t="s">
        <v>37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</sheetData>
  <mergeCells count="4">
    <mergeCell ref="A1:K1"/>
    <mergeCell ref="A2:K2"/>
    <mergeCell ref="A18:Q18"/>
    <mergeCell ref="B19:R19"/>
  </mergeCells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2015-12-09T08:54:21Z</dcterms:created>
  <dcterms:modified xsi:type="dcterms:W3CDTF">2015-12-15T09:25:20Z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