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80" windowHeight="828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<sst xmlns="http://schemas.openxmlformats.org/spreadsheetml/2006/main" count="24">
  <si>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钙</t>
  </si>
  <si>
    <t>天胶</t>
  </si>
  <si>
    <t>补肾</t>
  </si>
  <si>
    <t>熊胆</t>
  </si>
  <si>
    <t>沉香</t>
  </si>
  <si>
    <t>阿奇</t>
  </si>
  <si>
    <t>万艾可</t>
  </si>
  <si>
    <t>美美</t>
  </si>
  <si>
    <t>藏药</t>
  </si>
  <si>
    <t>中山</t>
  </si>
  <si>
    <t>郑</t>
  </si>
  <si>
    <t>雷</t>
  </si>
  <si>
    <t>张</t>
  </si>
  <si>
    <t>肖</t>
  </si>
  <si>
    <t>+</t>
  </si>
  <si>
    <t>观音桥10月提成分配</t>
  </si>
  <si>
    <t>姓名</t>
  </si>
  <si>
    <t>id</t>
  </si>
  <si>
    <t>金额</t>
  </si>
  <si>
    <t>郑泽连</t>
  </si>
  <si>
    <t>雷灵犀</t>
  </si>
  <si>
    <t>张雪婷</t>
  </si>
  <si>
    <t>肖梦影</t>
  </si>
  <si>
    <t>合计：6483.6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</si>
</sst>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">
    <font>
      <sz val="11"/>
      <color indexed="8"/>
      <name val="宋体"/>
      <family val="2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1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">
    <xf numFmtId="0" fontId="0" fillId="0" borderId="1" xfId="0">
      <alignment vertical="center"/>
    </xf>
    <xf numFmtId="0" fontId="0" fillId="0" borderId="2" xfId="0" applyBorder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Times New Roman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Times New Roman" script="Hebr"/>
        <a:font typeface="ＭＳ Ｐゴシック" script="Jpan"/>
        <a:font typeface="MoolBoran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Times New Roman" script="Viet"/>
        <a:font typeface="Microsoft Yi Baiti" script="Yiii"/>
      </a:majorFont>
      <a:minorFont>
        <a:latin typeface="Calibri"/>
        <a:ea typeface=""/>
        <a:cs typeface=""/>
        <a:font typeface="Arial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Arial" script="Hebr"/>
        <a:font typeface="ＭＳ Ｐゴシック" script="Jpan"/>
        <a:font typeface="DaunPenh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Arial" script="Viet"/>
        <a:font typeface="Microsoft Yi Baiti" script="Yii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L13" sqref="L13"/>
    </sheetView>
  </sheetViews>
  <sheetFormatPr defaultColWidth="9" defaultRowHeight="13.5"/>
  <cols>
    <col min="1" max="1" width="4.375" customWidth="1"/>
    <col min="2" max="2" width="7.75" customWidth="1"/>
    <col min="3" max="3" width="8.125" customWidth="1"/>
    <col min="4" max="4" width="6.125" customWidth="1"/>
    <col min="6" max="6" width="8" customWidth="1"/>
    <col min="7" max="7" width="6.625" customWidth="1"/>
    <col min="8" max="8" width="7.25" customWidth="1"/>
    <col min="9" max="9" width="8.125" customWidth="1"/>
    <col min="10" max="10" width="7.25" customWidth="1"/>
    <col min="11" max="11" width="7.375" customWidth="1"/>
    <col min="12" max="12" width="9.375"/>
    <col min="14" max="14" width="9.375"/>
    <col min="15" max="15" width="10.375"/>
    <col min="16" max="16" width="12.625"/>
    <col min="18" max="18" width="12.625"/>
  </cols>
  <sheetData>
    <row r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/>
    </row>
    <row r="2">
      <c r="A2" s="1" t="s">
        <v>10</v>
      </c>
      <c r="B2" s="1">
        <v>120</v>
      </c>
      <c r="C2" s="1">
        <v>620.9</v>
      </c>
      <c r="D2" s="1">
        <v>0</v>
      </c>
      <c r="E2" s="1">
        <v>37.7</v>
      </c>
      <c r="F2" s="1">
        <v>11.88</v>
      </c>
      <c r="G2" s="1">
        <v>186</v>
      </c>
      <c r="H2" s="1">
        <v>20</v>
      </c>
      <c r="I2" s="1"/>
      <c r="J2" s="1">
        <v>114.798</v>
      </c>
      <c r="K2" s="1">
        <v>20.4</v>
      </c>
      <c r="L2" s="1">
        <v>1131.678</v>
      </c>
    </row>
    <row r="3">
      <c r="A3" s="1" t="s">
        <v>11</v>
      </c>
      <c r="B3" s="1">
        <v>96</v>
      </c>
      <c r="C3" s="1">
        <v>442.3</v>
      </c>
      <c r="D3" s="1">
        <v>35</v>
      </c>
      <c r="E3" s="1">
        <v>18.36</v>
      </c>
      <c r="F3" s="1">
        <v>3.96</v>
      </c>
      <c r="G3" s="1">
        <v>84</v>
      </c>
      <c r="H3" s="1">
        <v>20</v>
      </c>
      <c r="I3" s="1">
        <v>8</v>
      </c>
      <c r="J3" s="1">
        <v>286.6</v>
      </c>
      <c r="K3" s="1">
        <v>47.28</v>
      </c>
      <c r="L3" s="1">
        <f>K3+J3+I3+H3+G3+F3+E3+D3+C3+B3</f>
        <v>1041.5</v>
      </c>
    </row>
    <row r="4">
      <c r="A4" s="1" t="s">
        <v>12</v>
      </c>
      <c r="B4" s="1">
        <v>96</v>
      </c>
      <c r="C4" s="1">
        <v>73.9</v>
      </c>
      <c r="D4" s="1">
        <v>7</v>
      </c>
      <c r="E4" s="1">
        <v>19.2</v>
      </c>
      <c r="F4" s="1">
        <v>7.92</v>
      </c>
      <c r="G4" s="1">
        <v>66</v>
      </c>
      <c r="H4" s="1">
        <v>72</v>
      </c>
      <c r="I4" s="1"/>
      <c r="J4" s="1">
        <v>47.4</v>
      </c>
      <c r="K4" s="1">
        <v>27.94</v>
      </c>
      <c r="L4" s="1">
        <f>K4+J4+I4+H4+G4+F4+E4+D4+C4+B4</f>
        <v>417.36</v>
      </c>
    </row>
    <row r="5">
      <c r="A5" s="1" t="s">
        <v>13</v>
      </c>
      <c r="B5" s="1">
        <v>40</v>
      </c>
      <c r="C5" s="1">
        <v>266.14</v>
      </c>
      <c r="D5" s="1">
        <v>7</v>
      </c>
      <c r="E5" s="1">
        <v>11</v>
      </c>
      <c r="F5" s="1">
        <v>1.98</v>
      </c>
      <c r="G5" s="1">
        <v>30</v>
      </c>
      <c r="H5" s="1">
        <v>4</v>
      </c>
      <c r="I5" s="1"/>
      <c r="J5" s="1">
        <v>6.75</v>
      </c>
      <c r="K5" s="1">
        <v>0</v>
      </c>
      <c r="L5" s="1">
        <f>K5+J5+I5+H5+G5+F5+E5+D5+C5+B5</f>
        <v>366.87</v>
      </c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>
        <f>L5+L4+L3+L2</f>
        <v>2957.408</v>
      </c>
    </row>
    <row r="7">
      <c r="A7" s="1"/>
      <c r="B7" s="1">
        <v>47347.89</v>
      </c>
      <c r="C7" s="1">
        <v>142036.64</v>
      </c>
      <c r="D7" s="1">
        <f t="shared" ref="D7:D10" si="0">B7/C7</f>
        <v>0.333349831423779</v>
      </c>
      <c r="E7" s="1">
        <v>3349.89</v>
      </c>
      <c r="F7" s="1">
        <f t="shared" ref="F7:F10" si="1">E7*D7</f>
        <v>1116.6852667882</v>
      </c>
      <c r="G7" s="1" t="s">
        <v>14</v>
      </c>
      <c r="H7" s="1">
        <v>1131.678</v>
      </c>
      <c r="I7" s="1">
        <v>2424.31</v>
      </c>
      <c r="J7" s="1">
        <v>176.31</v>
      </c>
      <c r="K7" s="1"/>
      <c r="L7" s="1"/>
    </row>
    <row r="8">
      <c r="A8" s="1"/>
      <c r="B8" s="1">
        <v>46709.52</v>
      </c>
      <c r="C8" s="1">
        <v>142036.64</v>
      </c>
      <c r="D8" s="1">
        <f>B8/C8</f>
        <v>0.328855427726254</v>
      </c>
      <c r="E8" s="1">
        <v>3349.89</v>
      </c>
      <c r="F8" s="1">
        <f>E8*D8</f>
        <v>1101.6295087859</v>
      </c>
      <c r="G8" s="1" t="s">
        <v>14</v>
      </c>
      <c r="H8" s="1">
        <v>1041.5</v>
      </c>
      <c r="I8" s="1">
        <f>F8+H8</f>
        <v>2143.1295087859</v>
      </c>
      <c r="J8" s="1"/>
      <c r="K8" s="1"/>
      <c r="L8" s="1"/>
    </row>
    <row r="9">
      <c r="A9" s="1"/>
      <c r="B9" s="1">
        <v>25249.56</v>
      </c>
      <c r="C9" s="1">
        <v>142036.64</v>
      </c>
      <c r="D9" s="1">
        <f>B9/C9</f>
        <v>0.177767933682464</v>
      </c>
      <c r="E9" s="1">
        <v>3349.89</v>
      </c>
      <c r="F9" s="1">
        <f>E9*D9</f>
        <v>595.503023363549</v>
      </c>
      <c r="G9" s="1" t="s">
        <v>14</v>
      </c>
      <c r="H9" s="1">
        <v>417.36</v>
      </c>
      <c r="I9" s="1">
        <f>F9+H9</f>
        <v>1012.86302336355</v>
      </c>
      <c r="J9" s="1"/>
      <c r="K9" s="1"/>
      <c r="L9" s="1"/>
    </row>
    <row r="10">
      <c r="A10" s="1"/>
      <c r="B10" s="1">
        <v>22729.67</v>
      </c>
      <c r="C10" s="1">
        <v>142036.64</v>
      </c>
      <c r="D10" s="1">
        <f>B10/C10</f>
        <v>0.160026807167503</v>
      </c>
      <c r="E10" s="1">
        <v>3349.89</v>
      </c>
      <c r="F10" s="1">
        <f>E10*D10</f>
        <v>536.072201062346</v>
      </c>
      <c r="G10" s="1" t="s">
        <v>14</v>
      </c>
      <c r="H10" s="1">
        <v>366.87</v>
      </c>
      <c r="I10" s="1">
        <f>F10+H10</f>
        <v>902.942201062345</v>
      </c>
      <c r="J10" s="1"/>
      <c r="K10" s="1"/>
      <c r="L10" s="1"/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3:C9"/>
  <sheetViews>
    <sheetView tabSelected="1" workbookViewId="0">
      <selection activeCell="C10" sqref="C10"/>
    </sheetView>
  </sheetViews>
  <sheetFormatPr defaultColWidth="9" defaultRowHeight="13.5" outlineLevelCol="2"/>
  <sheetData>
    <row r="3">
      <c r="B3" t="s">
        <v>15</v>
      </c>
    </row>
    <row r="4">
      <c r="A4" t="s">
        <v>16</v>
      </c>
      <c r="B4" t="s">
        <v>17</v>
      </c>
      <c r="C4" t="s">
        <v>18</v>
      </c>
    </row>
    <row r="5">
      <c r="A5" t="s">
        <v>19</v>
      </c>
      <c r="B5">
        <v>4332</v>
      </c>
      <c r="C5">
        <v>2424.4</v>
      </c>
    </row>
    <row r="6">
      <c r="A6" t="s">
        <v>20</v>
      </c>
      <c r="B6">
        <v>4432</v>
      </c>
      <c r="C6">
        <v>2143.2</v>
      </c>
    </row>
    <row r="7">
      <c r="A7" t="s">
        <v>21</v>
      </c>
      <c r="B7">
        <v>9193</v>
      </c>
      <c r="C7">
        <v>1013</v>
      </c>
    </row>
    <row r="8">
      <c r="A8" t="s">
        <v>22</v>
      </c>
      <c r="B8">
        <v>9306</v>
      </c>
      <c r="C8">
        <v>903</v>
      </c>
    </row>
    <row r="9">
      <c r="C9" t="s">
        <v>23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2014-11-25T16:02:13Z</dcterms:created>
  <dcterms:modified xsi:type="dcterms:W3CDTF">2014-11-25T16:58:20Z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2052-9.1.0.3914</vt:lpwstr>
  </property>
</Properties>
</file>