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0" windowHeight="64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<sst xmlns="http://schemas.openxmlformats.org/spreadsheetml/2006/main" count="15">
  <si>
    <r>
      <rPr>
        <b/>
        <u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店员工日销跟踪报表</t>
    </r>
  </si>
  <si>
    <t>日期</t>
  </si>
  <si>
    <t>销售人员1(彭丽）</t>
  </si>
  <si>
    <t>销售人员2（胡珍珍）</t>
  </si>
  <si>
    <t>销售人员3（晏玲）</t>
  </si>
  <si>
    <t>销售人员4（罗开群）</t>
  </si>
  <si>
    <t>销售人员5（吴纯）</t>
  </si>
  <si>
    <t>个人当天任务</t>
  </si>
  <si>
    <t>个人当天实际销售</t>
  </si>
  <si>
    <t>当天差距</t>
  </si>
  <si>
    <t>累积差距</t>
  </si>
  <si>
    <t>合计</t>
  </si>
  <si>
    <t>将门店当天销售目标分解到班再分解到人，于当天早上早会以前制定</t>
  </si>
  <si>
    <t>＝个人当天实际销售-个人当天任务</t>
  </si>
  <si>
    <t>＝当天差距+前一天累计差距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</si>
</sst>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u/>
      <sz val="12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0" fillId="0" borderId="7" applyFont="0" applyFill="0" applyBorder="0" applyAlignment="0" applyProtection="0">
      <alignment vertical="center"/>
    </xf>
    <xf numFmtId="44" fontId="0" fillId="0" borderId="7" applyFont="0" applyFill="0" applyBorder="0" applyAlignment="0" applyProtection="0">
      <alignment vertical="center"/>
    </xf>
    <xf numFmtId="41" fontId="0" fillId="0" borderId="7" applyFont="0" applyFill="0" applyBorder="0" applyAlignment="0" applyProtection="0">
      <alignment vertical="center"/>
    </xf>
    <xf numFmtId="9" fontId="0" fillId="0" borderId="7" applyFont="0" applyFill="0" applyBorder="0" applyAlignment="0" applyProtection="0">
      <alignment vertical="center"/>
    </xf>
    <xf numFmtId="42" fontId="0" fillId="0" borderId="7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3" xfId="0" applyFont="1" applyBorder="1">
      <alignment vertical="center"/>
    </xf>
    <xf numFmtId="58" fontId="1" fillId="0" borderId="3" xfId="0" applyNumberFormat="1" applyFont="1" applyBorder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49" fontId="1" fillId="0" borderId="0" xfId="0" applyNumberFormat="1" applyFont="1">
      <alignment vertical="center"/>
    </xf>
    <xf numFmtId="0" fontId="1" fillId="0" borderId="5" xfId="0" applyFont="1" applyBorder="1">
      <alignment vertical="center"/>
    </xf>
    <xf numFmtId="0" fontId="2" fillId="0" borderId="6" xfId="0" applyNumberFormat="1" applyFont="1" applyFill="1" applyBorder="1">
      <alignment vertical="center"/>
    </xf>
    <xf numFmtId="0" fontId="1" fillId="0" borderId="6" xfId="0" applyNumberFormat="1" applyFont="1" applyFill="1" applyBorder="1">
      <alignment vertical="center"/>
    </xf>
    <xf numFmtId="0" fontId="1" fillId="0" borderId="6" xfId="0" applyNumberFormat="1" applyFont="1" applyFill="1" applyBorder="1">
      <alignment vertical="center"/>
    </xf>
    <xf numFmtId="0" fontId="2" fillId="0" borderId="6" xfId="0" applyNumberFormat="1" applyFon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8"/>
  <sheetViews>
    <sheetView tabSelected="1" workbookViewId="0">
      <selection activeCell="C7" sqref="C7"/>
    </sheetView>
  </sheetViews>
  <sheetFormatPr defaultColWidth="9" defaultRowHeight="15" customHeight="1"/>
  <cols>
    <col min="1" max="1" width="8.25" style="1" customWidth="1"/>
    <col min="2" max="2" width="12" style="1" customWidth="1"/>
    <col min="3" max="3" width="14.75" style="1" customWidth="1"/>
    <col min="4" max="4" width="9" style="1"/>
    <col min="5" max="5" width="9" style="2"/>
    <col min="6" max="8" width="9.75" style="1" customWidth="1"/>
    <col min="9" max="9" width="9.75" style="2" customWidth="1"/>
    <col min="10" max="12" width="9.75" style="1" customWidth="1"/>
    <col min="13" max="13" width="9.5" style="2" customWidth="1"/>
    <col min="14" max="14" width="6.25" style="1" customWidth="1"/>
    <col min="15" max="15" width="9.375" style="1" customWidth="1"/>
    <col min="16" max="16" width="9.8" style="1" customWidth="1"/>
    <col min="17" max="17" width="9.6" style="2" customWidth="1"/>
    <col min="18" max="18" width="9.625" style="1" customWidth="1"/>
    <col min="19" max="16384" width="9" style="1"/>
  </cols>
  <sheetData>
    <row r="1" ht="19.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Height="1" spans="1:21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 t="s">
        <v>4</v>
      </c>
      <c r="K2" s="6"/>
      <c r="L2" s="6"/>
      <c r="M2" s="6"/>
      <c r="N2" s="6" t="s">
        <v>5</v>
      </c>
      <c r="O2" s="6"/>
      <c r="P2" s="6"/>
      <c r="Q2" s="5"/>
      <c r="R2" s="5" t="s">
        <v>6</v>
      </c>
      <c r="S2" s="5"/>
      <c r="T2" s="5"/>
      <c r="U2" s="5"/>
    </row>
    <row r="3" customHeight="1" spans="1:21">
      <c r="A3" s="7"/>
      <c r="B3" s="8" t="s">
        <v>7</v>
      </c>
      <c r="C3" s="8" t="s">
        <v>8</v>
      </c>
      <c r="D3" s="8" t="s">
        <v>9</v>
      </c>
      <c r="E3" s="9" t="s">
        <v>10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7</v>
      </c>
      <c r="K3" s="8" t="s">
        <v>8</v>
      </c>
      <c r="L3" s="8" t="s">
        <v>9</v>
      </c>
      <c r="M3" s="9" t="s">
        <v>10</v>
      </c>
      <c r="N3" s="8" t="s">
        <v>7</v>
      </c>
      <c r="O3" s="8" t="s">
        <v>8</v>
      </c>
      <c r="P3" s="14" t="s">
        <v>9</v>
      </c>
      <c r="Q3" s="15" t="s">
        <v>10</v>
      </c>
      <c r="R3" s="16" t="s">
        <v>7</v>
      </c>
      <c r="S3" s="16" t="s">
        <v>8</v>
      </c>
      <c r="T3" s="16" t="s">
        <v>9</v>
      </c>
      <c r="U3" s="15" t="s">
        <v>10</v>
      </c>
    </row>
    <row r="4" customHeight="1" spans="1:21">
      <c r="A4" s="10">
        <v>41558</v>
      </c>
      <c r="B4" s="8">
        <v>665.3</v>
      </c>
      <c r="C4" s="8">
        <v>321.7</v>
      </c>
      <c r="D4" s="11">
        <f>C4-B4</f>
        <v>-343.6</v>
      </c>
      <c r="E4" s="12">
        <v>-343.6</v>
      </c>
      <c r="F4" s="8">
        <v>665.3</v>
      </c>
      <c r="G4" s="8">
        <v>485.1</v>
      </c>
      <c r="H4" s="11">
        <f>G4-F4</f>
        <v>-180.2</v>
      </c>
      <c r="I4" s="9">
        <v>-180.2</v>
      </c>
      <c r="J4" s="8">
        <v>665.3</v>
      </c>
      <c r="K4" s="8">
        <v>375.7</v>
      </c>
      <c r="L4" s="11">
        <f>K4-J4</f>
        <v>-289.6</v>
      </c>
      <c r="M4" s="9">
        <v>-289.6</v>
      </c>
      <c r="N4" s="8">
        <v>665.3</v>
      </c>
      <c r="O4" s="8">
        <v>379.8</v>
      </c>
      <c r="P4" s="14">
        <f>O4-N4</f>
        <v>-285.5</v>
      </c>
      <c r="Q4" s="15">
        <v>-285.5</v>
      </c>
      <c r="R4" s="17">
        <v>0</v>
      </c>
      <c r="S4" s="17">
        <v>0</v>
      </c>
      <c r="T4" s="17">
        <v>0</v>
      </c>
      <c r="U4" s="17">
        <v>0</v>
      </c>
    </row>
    <row r="5" customHeight="1" spans="1:21">
      <c r="A5" s="10">
        <v>41559</v>
      </c>
      <c r="B5" s="8">
        <v>665.3</v>
      </c>
      <c r="C5" s="8">
        <v>576.1</v>
      </c>
      <c r="D5" s="11">
        <f t="shared" ref="D5:D13" si="0">C5-B5</f>
        <v>-89.1999999999999</v>
      </c>
      <c r="E5" s="9">
        <f>D5+E4</f>
        <v>-432.8</v>
      </c>
      <c r="F5" s="8">
        <v>665.3</v>
      </c>
      <c r="G5" s="8">
        <v>340.7</v>
      </c>
      <c r="H5" s="11">
        <f t="shared" ref="H5:H11" si="1">G5-F5</f>
        <v>-324.6</v>
      </c>
      <c r="I5" s="9">
        <f>H5+I4</f>
        <v>-504.8</v>
      </c>
      <c r="J5" s="8">
        <v>665.3</v>
      </c>
      <c r="K5" s="8">
        <v>297.4</v>
      </c>
      <c r="L5" s="11">
        <f t="shared" ref="L5:L11" si="2">K5-J5</f>
        <v>-367.9</v>
      </c>
      <c r="M5" s="9">
        <f>L5+M4</f>
        <v>-657.5</v>
      </c>
      <c r="N5" s="8">
        <v>665.3</v>
      </c>
      <c r="O5" s="8">
        <v>201.9</v>
      </c>
      <c r="P5" s="14">
        <f t="shared" ref="P5:P11" si="3">O5-N5</f>
        <v>-463.4</v>
      </c>
      <c r="Q5" s="15">
        <f>P5+Q4</f>
        <v>-748.9</v>
      </c>
      <c r="R5" s="17">
        <v>0</v>
      </c>
      <c r="S5" s="17">
        <v>0</v>
      </c>
      <c r="T5" s="17">
        <v>0</v>
      </c>
      <c r="U5" s="17">
        <v>0</v>
      </c>
    </row>
    <row r="6" customHeight="1" spans="1:21">
      <c r="A6" s="10">
        <v>41560</v>
      </c>
      <c r="B6" s="8">
        <v>0</v>
      </c>
      <c r="C6" s="8">
        <v>0</v>
      </c>
      <c r="D6" s="11">
        <f>C6-B6</f>
        <v>0</v>
      </c>
      <c r="E6" s="9">
        <f t="shared" ref="E6:E13" si="4">D6+E5</f>
        <v>-432.8</v>
      </c>
      <c r="F6" s="8">
        <v>887.1</v>
      </c>
      <c r="G6" s="8">
        <v>578.3</v>
      </c>
      <c r="H6" s="11">
        <f>G6-F6</f>
        <v>-308.8</v>
      </c>
      <c r="I6" s="9">
        <f t="shared" ref="I6:I11" si="5">H6+I5</f>
        <v>-813.6</v>
      </c>
      <c r="J6" s="8">
        <v>887.1</v>
      </c>
      <c r="K6" s="8">
        <v>568.99</v>
      </c>
      <c r="L6" s="11">
        <f>K6-J6</f>
        <v>-318.11</v>
      </c>
      <c r="M6" s="9">
        <f t="shared" ref="M6:M11" si="6">L6+M5</f>
        <v>-975.61</v>
      </c>
      <c r="N6" s="8">
        <v>887.1</v>
      </c>
      <c r="O6" s="8">
        <v>331.52</v>
      </c>
      <c r="P6" s="14">
        <f>O6-N6</f>
        <v>-555.58</v>
      </c>
      <c r="Q6" s="15">
        <f t="shared" ref="Q6:Q11" si="7">P6+Q5</f>
        <v>-1304.48</v>
      </c>
      <c r="R6" s="17">
        <v>0</v>
      </c>
      <c r="S6" s="17">
        <v>0</v>
      </c>
      <c r="T6" s="17">
        <v>0</v>
      </c>
      <c r="U6" s="17">
        <v>0</v>
      </c>
    </row>
    <row r="7" customHeight="1" spans="1:21">
      <c r="A7" s="10">
        <v>41561</v>
      </c>
      <c r="B7" s="8">
        <v>550</v>
      </c>
      <c r="C7" s="8">
        <v>373.15</v>
      </c>
      <c r="D7" s="11">
        <f>C7-B7</f>
        <v>-176.85</v>
      </c>
      <c r="E7" s="9">
        <f>D7+E6</f>
        <v>-609.65</v>
      </c>
      <c r="F7" s="8">
        <v>550</v>
      </c>
      <c r="G7" s="8">
        <v>19.8</v>
      </c>
      <c r="H7" s="11">
        <f>G7-F7</f>
        <v>-530.2</v>
      </c>
      <c r="I7" s="9">
        <f>H7+I6</f>
        <v>-1343.8</v>
      </c>
      <c r="J7" s="8">
        <v>550</v>
      </c>
      <c r="K7" s="8">
        <v>568.4</v>
      </c>
      <c r="L7" s="11">
        <f>K7-J7</f>
        <v>18.4</v>
      </c>
      <c r="M7" s="9">
        <f>L7+M6</f>
        <v>-957.21</v>
      </c>
      <c r="N7" s="8">
        <v>550</v>
      </c>
      <c r="O7" s="8">
        <v>118.9</v>
      </c>
      <c r="P7" s="14">
        <f>O7-N7</f>
        <v>-431.1</v>
      </c>
      <c r="Q7" s="15">
        <f>P7+Q6</f>
        <v>-1735.58</v>
      </c>
      <c r="R7" s="17">
        <v>550</v>
      </c>
      <c r="S7" s="17">
        <v>123.8</v>
      </c>
      <c r="T7" s="17">
        <v>-426.2</v>
      </c>
      <c r="U7" s="18">
        <v>-426.2</v>
      </c>
    </row>
    <row r="8" customHeight="1" spans="1:21">
      <c r="A8" s="10">
        <v>41562</v>
      </c>
      <c r="B8" s="8">
        <v>550</v>
      </c>
      <c r="C8" s="8">
        <v>248.9</v>
      </c>
      <c r="D8" s="11">
        <f>C8-B8</f>
        <v>-301.1</v>
      </c>
      <c r="E8" s="9">
        <f>D8+E7</f>
        <v>-910.75</v>
      </c>
      <c r="F8" s="8">
        <v>550</v>
      </c>
      <c r="G8" s="8">
        <v>789.1</v>
      </c>
      <c r="H8" s="11">
        <f>G8-F8</f>
        <v>239.1</v>
      </c>
      <c r="I8" s="9">
        <f>H8+I7</f>
        <v>-1104.7</v>
      </c>
      <c r="J8" s="8">
        <v>550</v>
      </c>
      <c r="K8" s="8">
        <v>135.1</v>
      </c>
      <c r="L8" s="11">
        <f>K8-J8</f>
        <v>-414.9</v>
      </c>
      <c r="M8" s="9">
        <f>L8+M7</f>
        <v>-1372.11</v>
      </c>
      <c r="N8" s="8">
        <v>550</v>
      </c>
      <c r="O8" s="8">
        <v>517</v>
      </c>
      <c r="P8" s="14">
        <f>O8-N8</f>
        <v>-33</v>
      </c>
      <c r="Q8" s="15">
        <f>P8+Q7</f>
        <v>-1768.58</v>
      </c>
      <c r="R8" s="17">
        <v>550</v>
      </c>
      <c r="S8" s="17">
        <v>186.2</v>
      </c>
      <c r="T8" s="17">
        <v>-363.8</v>
      </c>
      <c r="U8" s="18">
        <v>-790</v>
      </c>
    </row>
    <row r="9" customHeight="1" spans="1:21">
      <c r="A9" s="10">
        <v>41563</v>
      </c>
      <c r="B9" s="8">
        <v>550</v>
      </c>
      <c r="C9" s="8">
        <v>562.46</v>
      </c>
      <c r="D9" s="11">
        <f>C9-B9</f>
        <v>12.46</v>
      </c>
      <c r="E9" s="9">
        <f>D9+E8</f>
        <v>-898.29</v>
      </c>
      <c r="F9" s="8">
        <v>550</v>
      </c>
      <c r="G9" s="8">
        <v>85.1</v>
      </c>
      <c r="H9" s="11">
        <f>G9-F9</f>
        <v>-464.9</v>
      </c>
      <c r="I9" s="9">
        <f>H9+I8</f>
        <v>-1569.6</v>
      </c>
      <c r="J9" s="8">
        <v>550</v>
      </c>
      <c r="K9" s="8">
        <v>662.34</v>
      </c>
      <c r="L9" s="11">
        <f>K9-J9</f>
        <v>112.34</v>
      </c>
      <c r="M9" s="9">
        <f>L9+M8</f>
        <v>-1259.77</v>
      </c>
      <c r="N9" s="8">
        <v>550</v>
      </c>
      <c r="O9" s="8">
        <v>394.9</v>
      </c>
      <c r="P9" s="14">
        <f>O9-N9</f>
        <v>-155.1</v>
      </c>
      <c r="Q9" s="15">
        <f>P9+Q8</f>
        <v>-1923.68</v>
      </c>
      <c r="R9" s="17">
        <v>550</v>
      </c>
      <c r="S9" s="17">
        <v>498.38</v>
      </c>
      <c r="T9" s="17">
        <v>-51.62</v>
      </c>
      <c r="U9" s="18">
        <v>-841.62</v>
      </c>
    </row>
    <row r="10" customHeight="1" spans="1:21">
      <c r="A10" s="10">
        <v>41564</v>
      </c>
      <c r="B10" s="8">
        <v>665.3</v>
      </c>
      <c r="C10" s="8">
        <v>712.6</v>
      </c>
      <c r="D10" s="11">
        <f>C10-B10</f>
        <v>47.3000000000001</v>
      </c>
      <c r="E10" s="9">
        <f>D10+E9</f>
        <v>-850.99</v>
      </c>
      <c r="F10" s="8">
        <v>665.3</v>
      </c>
      <c r="G10" s="8">
        <v>1338.2</v>
      </c>
      <c r="H10" s="11">
        <f>G10-F10</f>
        <v>672.9</v>
      </c>
      <c r="I10" s="9">
        <f>H10+I9</f>
        <v>-896.7</v>
      </c>
      <c r="J10" s="8">
        <v>665.3</v>
      </c>
      <c r="K10" s="8">
        <v>425.4</v>
      </c>
      <c r="L10" s="11">
        <f>K10-J10</f>
        <v>-239.9</v>
      </c>
      <c r="M10" s="9">
        <f>L10+M9</f>
        <v>-1499.67</v>
      </c>
      <c r="N10" s="8">
        <v>0</v>
      </c>
      <c r="O10" s="8">
        <v>0</v>
      </c>
      <c r="P10" s="14">
        <f>O10-N10</f>
        <v>0</v>
      </c>
      <c r="Q10" s="15">
        <f>P10+Q9</f>
        <v>-1923.68</v>
      </c>
      <c r="R10" s="17">
        <v>665.3</v>
      </c>
      <c r="S10" s="17">
        <v>903.3</v>
      </c>
      <c r="T10" s="17">
        <v>238</v>
      </c>
      <c r="U10" s="18">
        <v>-603.62</v>
      </c>
    </row>
    <row r="11" customHeight="1" spans="1:21">
      <c r="A11" s="10">
        <v>41565</v>
      </c>
      <c r="B11" s="8">
        <v>665.3</v>
      </c>
      <c r="C11" s="8">
        <v>658.6</v>
      </c>
      <c r="D11" s="11">
        <f>C11-B11</f>
        <v>-6.69999999999993</v>
      </c>
      <c r="E11" s="9">
        <f>D11+E10</f>
        <v>-857.69</v>
      </c>
      <c r="F11" s="8">
        <v>665.3</v>
      </c>
      <c r="G11" s="8">
        <v>26.3</v>
      </c>
      <c r="H11" s="11">
        <f>G11-F11</f>
        <v>-639</v>
      </c>
      <c r="I11" s="9">
        <f>H11+I10</f>
        <v>-1535.7</v>
      </c>
      <c r="J11" s="8">
        <v>665.3</v>
      </c>
      <c r="K11" s="8">
        <v>406.7</v>
      </c>
      <c r="L11" s="11">
        <f>K11-J11</f>
        <v>-258.6</v>
      </c>
      <c r="M11" s="9">
        <f>L11+M10</f>
        <v>-1758.27</v>
      </c>
      <c r="N11" s="8">
        <v>665.3</v>
      </c>
      <c r="O11" s="8">
        <v>552.2</v>
      </c>
      <c r="P11" s="14">
        <f>O11-N11</f>
        <v>-113.1</v>
      </c>
      <c r="Q11" s="15">
        <f>P11+Q10</f>
        <v>-2036.78</v>
      </c>
      <c r="R11" s="17">
        <v>0</v>
      </c>
      <c r="S11" s="17">
        <v>0</v>
      </c>
      <c r="T11" s="17">
        <v>0</v>
      </c>
      <c r="U11" s="18">
        <v>-603.62</v>
      </c>
    </row>
    <row r="12" customHeight="1" spans="1:21">
      <c r="A12" s="8" t="s">
        <v>11</v>
      </c>
      <c r="B12" s="8">
        <f>SUM(B4:B11)</f>
        <v>4311.2</v>
      </c>
      <c r="C12" s="8">
        <f>SUM(C4:C11)</f>
        <v>3453.51</v>
      </c>
      <c r="D12" s="8">
        <f>C12-B12</f>
        <v>-857.69</v>
      </c>
      <c r="E12" s="9"/>
      <c r="F12" s="8">
        <f>SUM(F4:F11)</f>
        <v>5198.3</v>
      </c>
      <c r="G12" s="8">
        <f>SUM(G4:G11)</f>
        <v>3662.6</v>
      </c>
      <c r="H12" s="8">
        <f>G12-F12</f>
        <v>-1535.7</v>
      </c>
      <c r="I12" s="9"/>
      <c r="J12" s="8">
        <f>SUM(J4:J11)</f>
        <v>5198.3</v>
      </c>
      <c r="K12" s="8">
        <f>SUM(K4:K11)</f>
        <v>3440.03</v>
      </c>
      <c r="L12" s="8">
        <f>K12-J12</f>
        <v>-1758.27</v>
      </c>
      <c r="M12" s="9"/>
      <c r="N12" s="8">
        <f>SUM(N4:N11)</f>
        <v>4533</v>
      </c>
      <c r="O12" s="8">
        <f>SUM(O4:O11)</f>
        <v>2496.22</v>
      </c>
      <c r="P12" s="14">
        <f>O12-N12</f>
        <v>-2036.78</v>
      </c>
      <c r="Q12" s="15"/>
      <c r="R12" s="17">
        <f>SUM(R4:R11)</f>
        <v>2315.3</v>
      </c>
      <c r="S12" s="17">
        <f>SUM(S4:S11)</f>
        <v>1711.68</v>
      </c>
      <c r="T12" s="17">
        <f>S12-R12</f>
        <v>-603.62</v>
      </c>
      <c r="U12" s="17"/>
    </row>
    <row r="13" customHeight="1" spans="1:4">
      <c r="A13" s="13"/>
      <c r="B13" s="13"/>
      <c r="C13" s="13"/>
      <c r="D13" s="13"/>
    </row>
    <row r="16" customHeight="1" spans="1:4">
      <c r="A16" s="13" t="s">
        <v>7</v>
      </c>
      <c r="B16" s="13"/>
      <c r="C16" s="13" t="s">
        <v>12</v>
      </c>
      <c r="D16" s="13"/>
    </row>
    <row r="17" customHeight="1" spans="1:4">
      <c r="A17" s="13" t="s">
        <v>9</v>
      </c>
      <c r="B17" s="13"/>
      <c r="C17" s="13" t="s">
        <v>13</v>
      </c>
      <c r="D17" s="13"/>
    </row>
    <row r="18" customHeight="1" spans="1:4">
      <c r="A18" s="13" t="s">
        <v>10</v>
      </c>
      <c r="B18" s="13"/>
      <c r="C18" s="13" t="s">
        <v>14</v>
      </c>
      <c r="D18" s="13"/>
    </row>
  </sheetData>
  <mergeCells count="7">
    <mergeCell ref="A1:Q1"/>
    <mergeCell ref="B2:E2"/>
    <mergeCell ref="F2:I2"/>
    <mergeCell ref="J2:M2"/>
    <mergeCell ref="N2:Q2"/>
    <mergeCell ref="R2:U2"/>
    <mergeCell ref="A2:A3"/>
  </mergeCells>
  <pageMargins left="0.219444444444444" right="0.65" top="0.379861111111111" bottom="0.159722222222222" header="0.179861111111111" footer="0.169444444444444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2013-10-21T19:40:57Z</dcterms:created>
  <dcterms:modified xsi:type="dcterms:W3CDTF">2013-10-21T19:52:50Z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