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2"/>
  </bookViews>
  <sheets>
    <sheet name="丹参口服液奖励" sheetId="1" r:id="rId1"/>
    <sheet name="生脉饮奖励" sheetId="2" r:id="rId2"/>
    <sheet name="处罚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<sst xmlns="http://schemas.openxmlformats.org/spreadsheetml/2006/main" count="1074" uniqueCount="428">
  <si>
    <t>2月丹参口服液销售奖励</t>
  </si>
  <si>
    <t>门店ID</t>
  </si>
  <si>
    <t>门店名称</t>
  </si>
  <si>
    <t>营业员id</t>
  </si>
  <si>
    <t>营业员</t>
  </si>
  <si>
    <t>销售数量</t>
  </si>
  <si>
    <t>完成率</t>
  </si>
  <si>
    <t>奖励</t>
  </si>
  <si>
    <t>四川太极崇州中心店</t>
  </si>
  <si>
    <t>李婷</t>
  </si>
  <si>
    <t>王鹏</t>
  </si>
  <si>
    <t>四川太极怀远店</t>
  </si>
  <si>
    <t>韩艳梅</t>
  </si>
  <si>
    <t>曹琼</t>
  </si>
  <si>
    <t>四川太极旗舰店</t>
  </si>
  <si>
    <t>黄长菊</t>
  </si>
  <si>
    <t>马昕</t>
  </si>
  <si>
    <t>余志彬</t>
  </si>
  <si>
    <t>阳玲</t>
  </si>
  <si>
    <t>廖桂英</t>
  </si>
  <si>
    <t>四川太极西部店</t>
  </si>
  <si>
    <t>杨素芬</t>
  </si>
  <si>
    <t>周娟</t>
  </si>
  <si>
    <t>四川太极温江店</t>
  </si>
  <si>
    <t>夏彩红</t>
  </si>
  <si>
    <t>四川太极浆洗街药店</t>
  </si>
  <si>
    <t>唐丽</t>
  </si>
  <si>
    <t>毛静静</t>
  </si>
  <si>
    <t>文沅</t>
  </si>
  <si>
    <t>四川太极沙河源药店</t>
  </si>
  <si>
    <t>李秀芳</t>
  </si>
  <si>
    <t>郑欣慧</t>
  </si>
  <si>
    <t>四川太极邛崃中心药店</t>
  </si>
  <si>
    <t>刘燕</t>
  </si>
  <si>
    <t>古素琼</t>
  </si>
  <si>
    <t>金敏霜</t>
  </si>
  <si>
    <t>刘星月</t>
  </si>
  <si>
    <t>四川太极光华药店</t>
  </si>
  <si>
    <t>魏津</t>
  </si>
  <si>
    <t>汤雪芹</t>
  </si>
  <si>
    <t>姚莉</t>
  </si>
  <si>
    <t>四川太极都江堰药店</t>
  </si>
  <si>
    <t>聂丽</t>
  </si>
  <si>
    <t>四川太极清江东路药店</t>
  </si>
  <si>
    <t>胡艳弘</t>
  </si>
  <si>
    <t>代曾莲</t>
  </si>
  <si>
    <t>范海英</t>
  </si>
  <si>
    <t>四川太极枣子巷药店</t>
  </si>
  <si>
    <t>邓华芬</t>
  </si>
  <si>
    <t>四川太极光华村街药店</t>
  </si>
  <si>
    <t>朱晓桃</t>
  </si>
  <si>
    <t>四川太极金带街药店</t>
  </si>
  <si>
    <t>陈凤珍</t>
  </si>
  <si>
    <t>四川太极通盈街药店</t>
  </si>
  <si>
    <t>董华</t>
  </si>
  <si>
    <t>夏娇娇</t>
  </si>
  <si>
    <t>四川太极新园大道药店</t>
  </si>
  <si>
    <t>胡元</t>
  </si>
  <si>
    <t>朱文艺</t>
  </si>
  <si>
    <t>四川太极土龙路药店</t>
  </si>
  <si>
    <t>刘新</t>
  </si>
  <si>
    <t>何英</t>
  </si>
  <si>
    <t>四川太极五津西路药店</t>
  </si>
  <si>
    <t>王燕丽</t>
  </si>
  <si>
    <t>廖文莉</t>
  </si>
  <si>
    <t>四川太极新乐中街药店</t>
  </si>
  <si>
    <t>任远芳</t>
  </si>
  <si>
    <t>四川太极金丝街药店</t>
  </si>
  <si>
    <t>唐丹</t>
  </si>
  <si>
    <t>四川太极高新天久北巷药店</t>
  </si>
  <si>
    <t>林铃</t>
  </si>
  <si>
    <t>张春苗</t>
  </si>
  <si>
    <t>四川太极成华杉板桥南一路店</t>
  </si>
  <si>
    <t>殷岱菊</t>
  </si>
  <si>
    <t>杨伟钰</t>
  </si>
  <si>
    <t>四川太极武侯区顺和街店</t>
  </si>
  <si>
    <t>黄焰</t>
  </si>
  <si>
    <t>刘小琴</t>
  </si>
  <si>
    <t>四川太极新津邓双镇岷江店</t>
  </si>
  <si>
    <t xml:space="preserve">郑红艳 </t>
  </si>
  <si>
    <t>张琴</t>
  </si>
  <si>
    <t>江润萍</t>
  </si>
  <si>
    <t>四川太极成华区崔家店路药店</t>
  </si>
  <si>
    <t>吴洪瑶</t>
  </si>
  <si>
    <t>四川太极青羊区北东街店</t>
  </si>
  <si>
    <t xml:space="preserve">向海英 </t>
  </si>
  <si>
    <t>张杰</t>
  </si>
  <si>
    <t>四川太极大邑县晋原镇子龙路店</t>
  </si>
  <si>
    <t>熊小玲</t>
  </si>
  <si>
    <t>罗洁滟</t>
  </si>
  <si>
    <t>四川太极锦江区榕声路店</t>
  </si>
  <si>
    <t>熊琴</t>
  </si>
  <si>
    <t>陈香利</t>
  </si>
  <si>
    <t>四川太极大邑县晋源镇东壕沟段药店</t>
  </si>
  <si>
    <t>许静</t>
  </si>
  <si>
    <t>四川太极青羊区大石西路药店</t>
  </si>
  <si>
    <t xml:space="preserve">毛玉 </t>
  </si>
  <si>
    <t>徐涛芳</t>
  </si>
  <si>
    <t>四川太极高新区锦城大道药店</t>
  </si>
  <si>
    <t>杨秀娟</t>
  </si>
  <si>
    <t>四川太极郫县郫筒镇东大街药店</t>
  </si>
  <si>
    <t>江月红</t>
  </si>
  <si>
    <t>李甜甜</t>
  </si>
  <si>
    <t>四川太极成华区华油路药店</t>
  </si>
  <si>
    <t>谢玉涛</t>
  </si>
  <si>
    <t>四川太极成华区二环路北四段药店（汇融名城）</t>
  </si>
  <si>
    <t>周燕</t>
  </si>
  <si>
    <t>胡建兴</t>
  </si>
  <si>
    <t>蒋小琼</t>
  </si>
  <si>
    <t>四川太极成华区羊子山西路药店（兴元华盛）</t>
  </si>
  <si>
    <t>高红华</t>
  </si>
  <si>
    <t>王波</t>
  </si>
  <si>
    <t>罗晓梅</t>
  </si>
  <si>
    <t>文红梅</t>
  </si>
  <si>
    <t>四川太极都江堰景中路店</t>
  </si>
  <si>
    <t>晏祥春</t>
  </si>
  <si>
    <t>四川太极邛崃市文君街道凤凰大道药店</t>
  </si>
  <si>
    <t>万义丽</t>
  </si>
  <si>
    <t>四川太极大邑县安仁镇千禧街药店</t>
  </si>
  <si>
    <t>李沙</t>
  </si>
  <si>
    <t>张群</t>
  </si>
  <si>
    <t>四川太极都江堰奎光路中段药店</t>
  </si>
  <si>
    <t>韩启敏</t>
  </si>
  <si>
    <t>陈蓉</t>
  </si>
  <si>
    <t>四川太极都江堰幸福镇翔凤路药店</t>
  </si>
  <si>
    <t>杨文英</t>
  </si>
  <si>
    <t>郭廷廷</t>
  </si>
  <si>
    <t>四川太极成华区万科路药店</t>
  </si>
  <si>
    <t xml:space="preserve">马雪 </t>
  </si>
  <si>
    <t>朱静</t>
  </si>
  <si>
    <t>四川太极新都区马超东路店</t>
  </si>
  <si>
    <t>黄杨</t>
  </si>
  <si>
    <t>四川太极都江堰市蒲阳镇堰问道西路药店</t>
  </si>
  <si>
    <t>吴志海</t>
  </si>
  <si>
    <t>代富群</t>
  </si>
  <si>
    <t>四川太极成华区华泰路药店</t>
  </si>
  <si>
    <t>段文秀</t>
  </si>
  <si>
    <t>李桂芳</t>
  </si>
  <si>
    <t>刘春花</t>
  </si>
  <si>
    <t>四川太极都江堰聚源镇药店</t>
  </si>
  <si>
    <t>何丽萍</t>
  </si>
  <si>
    <t>易月红</t>
  </si>
  <si>
    <t>四川太极大邑县沙渠镇方圆路药店</t>
  </si>
  <si>
    <t>严蓉</t>
  </si>
  <si>
    <t>四川太极大邑县晋原镇通达东路五段药店</t>
  </si>
  <si>
    <t>付曦</t>
  </si>
  <si>
    <t>四川太极大邑县新场镇文昌街药店</t>
  </si>
  <si>
    <t>刘娟</t>
  </si>
  <si>
    <t>四川太极邛崃市临邛镇洪川小区药店</t>
  </si>
  <si>
    <t>杨平</t>
  </si>
  <si>
    <t>高星宇</t>
  </si>
  <si>
    <t>四川太极锦江区柳翠路药店</t>
  </si>
  <si>
    <t>施雪</t>
  </si>
  <si>
    <t>李倩</t>
  </si>
  <si>
    <t>四川太极锦江区观音桥街药店</t>
  </si>
  <si>
    <t>袁咏梅</t>
  </si>
  <si>
    <t>解超碧</t>
  </si>
  <si>
    <t>四川太极金牛区交大路第三药店</t>
  </si>
  <si>
    <t>陈文芳</t>
  </si>
  <si>
    <t>魏小琴</t>
  </si>
  <si>
    <t>四川太极新都区新繁镇繁江北路药店</t>
  </si>
  <si>
    <t xml:space="preserve">朱朝霞 </t>
  </si>
  <si>
    <t>蔡小丽</t>
  </si>
  <si>
    <t>黄雨</t>
  </si>
  <si>
    <t>唐阳</t>
  </si>
  <si>
    <t>曾洁</t>
  </si>
  <si>
    <t>四川太极邛崃市羊安镇永康大道药店</t>
  </si>
  <si>
    <t>闵雪</t>
  </si>
  <si>
    <t>四川太极双流区东升街道三强西路药店</t>
  </si>
  <si>
    <t xml:space="preserve">黄兴中 </t>
  </si>
  <si>
    <t>任红艳</t>
  </si>
  <si>
    <t>四川太极高新区大源北街药店</t>
  </si>
  <si>
    <t>张亚红</t>
  </si>
  <si>
    <t>张媚婷</t>
  </si>
  <si>
    <t>四川太极都江堰市蒲阳路药店</t>
  </si>
  <si>
    <t>周有惠</t>
  </si>
  <si>
    <t>四川太极成华区华康路药店</t>
  </si>
  <si>
    <t>陈丽梅</t>
  </si>
  <si>
    <t>四川太极锦江区庆云南街药店</t>
  </si>
  <si>
    <t>蔡旌晶</t>
  </si>
  <si>
    <t>张玲（庆云南街）</t>
  </si>
  <si>
    <t>四川太极武侯区科华街药店</t>
  </si>
  <si>
    <t>黄玲</t>
  </si>
  <si>
    <t>魏存敏</t>
  </si>
  <si>
    <t>四川太极金牛区金沙路药店</t>
  </si>
  <si>
    <t>邓智</t>
  </si>
  <si>
    <t>四川太极大邑县晋原镇内蒙古大道桃源药店</t>
  </si>
  <si>
    <t xml:space="preserve">田兰 </t>
  </si>
  <si>
    <t>余潇</t>
  </si>
  <si>
    <t>四川太极郫县郫筒镇一环路东南段药店</t>
  </si>
  <si>
    <t>邓红梅</t>
  </si>
  <si>
    <t>何欣玥</t>
  </si>
  <si>
    <t>成都成汉太极大药房有限公司</t>
  </si>
  <si>
    <t xml:space="preserve">蒋雪琴 </t>
  </si>
  <si>
    <t>冯瑞坤</t>
  </si>
  <si>
    <t>四川太极崇州市崇阳镇尚贤坊街药店</t>
  </si>
  <si>
    <t>涂思佩</t>
  </si>
  <si>
    <t>四川太极温江区公平街道江安路药店</t>
  </si>
  <si>
    <t>王慧</t>
  </si>
  <si>
    <t>四川太极锦江区劼人路药店</t>
  </si>
  <si>
    <t>王丽超</t>
  </si>
  <si>
    <t>韩守玉</t>
  </si>
  <si>
    <t>四川太极邛崃市临邛镇翠荫街药店</t>
  </si>
  <si>
    <t>陈礼凤</t>
  </si>
  <si>
    <t>四川太极武侯区佳灵路药店</t>
  </si>
  <si>
    <t>王娅</t>
  </si>
  <si>
    <t>四川太极新津县五津镇武阳西路药店</t>
  </si>
  <si>
    <t>祁荣</t>
  </si>
  <si>
    <t>李迎新</t>
  </si>
  <si>
    <t>四川太极金牛区银河北街药店</t>
  </si>
  <si>
    <t>四川太极青羊区童子街药店</t>
  </si>
  <si>
    <t>月颜颜</t>
  </si>
  <si>
    <t>四川太极青羊区贝森北路药店</t>
  </si>
  <si>
    <t>肖瑶</t>
  </si>
  <si>
    <t>四川太极成华区西林一街药店</t>
  </si>
  <si>
    <t>吴成芬</t>
  </si>
  <si>
    <t>四川太极成华区金马河路药店</t>
  </si>
  <si>
    <t>易永红</t>
  </si>
  <si>
    <t>刘建芳</t>
  </si>
  <si>
    <t xml:space="preserve">四川太极崇州市崇阳镇永康东路药店 </t>
  </si>
  <si>
    <t>胡建梅</t>
  </si>
  <si>
    <t>王莉</t>
  </si>
  <si>
    <t>四川太极高新区中和大道药店</t>
  </si>
  <si>
    <t xml:space="preserve">李平 </t>
  </si>
  <si>
    <t>四川太极大邑县晋原镇潘家街药店</t>
  </si>
  <si>
    <t>闵巧</t>
  </si>
  <si>
    <t>四川太极金牛区蜀汉路药店</t>
  </si>
  <si>
    <t>谢敏</t>
  </si>
  <si>
    <t>四川太极锦江区梨花街药店</t>
  </si>
  <si>
    <t>唐文琼（梨花街）</t>
  </si>
  <si>
    <t>四川太极成都高新区元华二巷药店</t>
  </si>
  <si>
    <t>李佳岭</t>
  </si>
  <si>
    <t>四川太极高新区中和公济桥路药店</t>
  </si>
  <si>
    <t>黄雅冰</t>
  </si>
  <si>
    <t>冯学勤</t>
  </si>
  <si>
    <t>四川太极武侯区大悦路药店</t>
  </si>
  <si>
    <t>李海燕</t>
  </si>
  <si>
    <t>四川太极武侯区丝竹路药店</t>
  </si>
  <si>
    <t>阴静（丝竹路）</t>
  </si>
  <si>
    <t>彭关敏（丝竹路）</t>
  </si>
  <si>
    <t>四川太极大邑县晋原镇北街药店</t>
  </si>
  <si>
    <t>黄霞</t>
  </si>
  <si>
    <t>四川太极新津县五津镇五津西路二药房</t>
  </si>
  <si>
    <t>朱春梅</t>
  </si>
  <si>
    <t>周香</t>
  </si>
  <si>
    <t>四川太极都江堰市永丰街道宝莲路药店</t>
  </si>
  <si>
    <t>吴阳</t>
  </si>
  <si>
    <t>贾益娟</t>
  </si>
  <si>
    <t>四川太极金牛区花照壁药店</t>
  </si>
  <si>
    <t xml:space="preserve">代志斌 </t>
  </si>
  <si>
    <t>李梦菊</t>
  </si>
  <si>
    <t>李丽</t>
  </si>
  <si>
    <t>四川太极邛崃市文君街道杏林路药店</t>
  </si>
  <si>
    <t xml:space="preserve">戚彩 </t>
  </si>
  <si>
    <t>王李秋</t>
  </si>
  <si>
    <t>四川太极金牛区五福桥东路药店</t>
  </si>
  <si>
    <t xml:space="preserve">黄娟 </t>
  </si>
  <si>
    <t>四川太极武侯区逸都路药店</t>
  </si>
  <si>
    <t>陈昌敏</t>
  </si>
  <si>
    <t>四川太极武侯区倪家桥路药店</t>
  </si>
  <si>
    <t>刘云梅</t>
  </si>
  <si>
    <t>四川太极青羊区光华西一路药店</t>
  </si>
  <si>
    <t>廖晓静</t>
  </si>
  <si>
    <t>四川太极高新区剑南大道药店</t>
  </si>
  <si>
    <t xml:space="preserve">贾兰 </t>
  </si>
  <si>
    <t>四川太极青羊区光华北五路药店</t>
  </si>
  <si>
    <t>羊玉梅</t>
  </si>
  <si>
    <t>吕显杨</t>
  </si>
  <si>
    <t>四川太极青羊区青龙街药店</t>
  </si>
  <si>
    <t xml:space="preserve">高文棋 </t>
  </si>
  <si>
    <t>李可</t>
  </si>
  <si>
    <t>蹇艺</t>
  </si>
  <si>
    <t>程静</t>
  </si>
  <si>
    <t>四川太极成华区培华东路药店</t>
  </si>
  <si>
    <t>蔡红秀</t>
  </si>
  <si>
    <t xml:space="preserve">四川太极成都高新区泰和二街二药店 </t>
  </si>
  <si>
    <t>郭俊梅</t>
  </si>
  <si>
    <t>四川太极高新区天顺路药店</t>
  </si>
  <si>
    <t>晏玲</t>
  </si>
  <si>
    <t>四川太极锦江区宏济中路药店</t>
  </si>
  <si>
    <t>宋留艺</t>
  </si>
  <si>
    <t>黄天平</t>
  </si>
  <si>
    <t>四川太极青羊区经一路药店</t>
  </si>
  <si>
    <t>肖肖</t>
  </si>
  <si>
    <t>四川太极武侯区科华北路药店</t>
  </si>
  <si>
    <t>陈慧</t>
  </si>
  <si>
    <t>张娟娟（科华北街）</t>
  </si>
  <si>
    <t>四川太极锦江区静沙南路药店</t>
  </si>
  <si>
    <t>梅雅霜</t>
  </si>
  <si>
    <t>四川太极金牛区花照壁中横街药店</t>
  </si>
  <si>
    <t>李静</t>
  </si>
  <si>
    <t>四川太极大邑县观音阁街西段店</t>
  </si>
  <si>
    <t>韩彬</t>
  </si>
  <si>
    <t>朱欢</t>
  </si>
  <si>
    <t>四川太极高新区泰和二街药店</t>
  </si>
  <si>
    <t>李蕊如</t>
  </si>
  <si>
    <t>四川太极金牛区沙湾东一路药店</t>
  </si>
  <si>
    <t>龚敏</t>
  </si>
  <si>
    <t>四川太极成华区水碾河路药店</t>
  </si>
  <si>
    <t>夏秀娟</t>
  </si>
  <si>
    <t>罗月月</t>
  </si>
  <si>
    <t>四川太极成华区驷马桥三路药店</t>
  </si>
  <si>
    <t>陈志勇</t>
  </si>
  <si>
    <t>胡建兴（驷马桥三路店）</t>
  </si>
  <si>
    <t>四川太极大邑县晋原街道蜀望路药店</t>
  </si>
  <si>
    <t>徐志强</t>
  </si>
  <si>
    <t>四川太极新都区斑竹园街道医贸大道药店</t>
  </si>
  <si>
    <t>唐倩</t>
  </si>
  <si>
    <t>2月生脉饮销售奖励</t>
  </si>
  <si>
    <t>门店完成率</t>
  </si>
  <si>
    <t>四川太极三江店</t>
  </si>
  <si>
    <t>骆素花</t>
  </si>
  <si>
    <t xml:space="preserve">谢琴 </t>
  </si>
  <si>
    <t xml:space="preserve">杨素芬 </t>
  </si>
  <si>
    <t>周虹</t>
  </si>
  <si>
    <t>周金梅（销售员）</t>
  </si>
  <si>
    <t>赵英（销售员）</t>
  </si>
  <si>
    <t>詹少洋</t>
  </si>
  <si>
    <t>四川太极双林路药店</t>
  </si>
  <si>
    <t>梅茜</t>
  </si>
  <si>
    <t>刘秀琼</t>
  </si>
  <si>
    <t>邹婷</t>
  </si>
  <si>
    <t>姜孝杨</t>
  </si>
  <si>
    <t>刘科言</t>
  </si>
  <si>
    <t>刘芬</t>
  </si>
  <si>
    <t>李馨怡</t>
  </si>
  <si>
    <t>彭蓉</t>
  </si>
  <si>
    <t>于春莲</t>
  </si>
  <si>
    <t>杜雨娟</t>
  </si>
  <si>
    <t>四川太极青羊区十二桥药店</t>
  </si>
  <si>
    <t xml:space="preserve">冯莉 </t>
  </si>
  <si>
    <t>曾宣悦</t>
  </si>
  <si>
    <t>向丽容</t>
  </si>
  <si>
    <t>施佳蓉</t>
  </si>
  <si>
    <t>杨科</t>
  </si>
  <si>
    <t>四川太极锦江区水杉街药店</t>
  </si>
  <si>
    <t>唐冬芳</t>
  </si>
  <si>
    <t>高榕</t>
  </si>
  <si>
    <t>乐良清</t>
  </si>
  <si>
    <t>罗丹</t>
  </si>
  <si>
    <t>王雪萍</t>
  </si>
  <si>
    <t>唐礼萍</t>
  </si>
  <si>
    <t>王茹</t>
  </si>
  <si>
    <t>四川太极金牛区黄苑东街药店</t>
  </si>
  <si>
    <t>马艺芮</t>
  </si>
  <si>
    <t>汪梦雨</t>
  </si>
  <si>
    <t>郭苓</t>
  </si>
  <si>
    <t>四川太极大邑县晋原镇东街药店</t>
  </si>
  <si>
    <t>刘秋菊</t>
  </si>
  <si>
    <t>任雪</t>
  </si>
  <si>
    <t>朱红郦</t>
  </si>
  <si>
    <t>李欢</t>
  </si>
  <si>
    <t>朱桂玲</t>
  </si>
  <si>
    <t>张琴琴</t>
  </si>
  <si>
    <t>四川太极武侯区大华街药店</t>
  </si>
  <si>
    <t>李雪</t>
  </si>
  <si>
    <t xml:space="preserve">黄梅 </t>
  </si>
  <si>
    <t>四川太极崇州市崇阳镇蜀州中路药店</t>
  </si>
  <si>
    <t xml:space="preserve">邓莎
</t>
  </si>
  <si>
    <t>四川太极高新区新下街药店</t>
  </si>
  <si>
    <t>谭凤旭</t>
  </si>
  <si>
    <t>四川太极高新区紫薇东路药店</t>
  </si>
  <si>
    <t xml:space="preserve">李秀丽 </t>
  </si>
  <si>
    <t>李佳岭（梨花街）</t>
  </si>
  <si>
    <t>四川太极青羊区蜀辉路药店</t>
  </si>
  <si>
    <t>张龙禹</t>
  </si>
  <si>
    <t>杨玉婷</t>
  </si>
  <si>
    <t>王晓雁（丝竹路）</t>
  </si>
  <si>
    <t>四川太极新都区新都街道万和北路药店</t>
  </si>
  <si>
    <t>欧玲</t>
  </si>
  <si>
    <t>廖红</t>
  </si>
  <si>
    <t>赖春梅</t>
  </si>
  <si>
    <t>李燕霞</t>
  </si>
  <si>
    <t>四川太极金牛区银沙路药店</t>
  </si>
  <si>
    <t>龚正红</t>
  </si>
  <si>
    <t xml:space="preserve">高敏 </t>
  </si>
  <si>
    <t>四川太极青羊区蜀鑫路药店</t>
  </si>
  <si>
    <t>邓可欣</t>
  </si>
  <si>
    <t>郭定秀</t>
  </si>
  <si>
    <t>李玉先</t>
  </si>
  <si>
    <t>四川太极成华区东昌路一药店</t>
  </si>
  <si>
    <t>杨琼</t>
  </si>
  <si>
    <t>廖艳萍</t>
  </si>
  <si>
    <t>四川太极大邑晋原街道金巷西街药店</t>
  </si>
  <si>
    <t>叶程</t>
  </si>
  <si>
    <t>杜丽霞</t>
  </si>
  <si>
    <t>黄宇</t>
  </si>
  <si>
    <t>四川太极青羊区金祥路药店</t>
  </si>
  <si>
    <t>黄莉</t>
  </si>
  <si>
    <t>四川太极青羊区蜀源路药店</t>
  </si>
  <si>
    <t>向芬</t>
  </si>
  <si>
    <t>四川太极彭州市致和镇南三环路药店</t>
  </si>
  <si>
    <t>胡敏</t>
  </si>
  <si>
    <t>四川太极崇州市怀远镇文井北路药店</t>
  </si>
  <si>
    <t>羊薇</t>
  </si>
  <si>
    <t>李英</t>
  </si>
  <si>
    <t>四川太极郫都区红光街道红高东路药店</t>
  </si>
  <si>
    <t>贾静</t>
  </si>
  <si>
    <t>余晓凤</t>
  </si>
  <si>
    <t>2月丹参口服液、生脉饮完成率</t>
  </si>
  <si>
    <t>序号</t>
  </si>
  <si>
    <t>片区名称</t>
  </si>
  <si>
    <t>丹参口服液任务</t>
  </si>
  <si>
    <t>2月丹参销售数量</t>
  </si>
  <si>
    <t>处罚</t>
  </si>
  <si>
    <t>减半</t>
  </si>
  <si>
    <t>生脉饮任务</t>
  </si>
  <si>
    <t>2月生脉饮销售数量</t>
  </si>
  <si>
    <t>旗舰片区</t>
  </si>
  <si>
    <t>城中片</t>
  </si>
  <si>
    <t>西门一片</t>
  </si>
  <si>
    <t>新津片</t>
  </si>
  <si>
    <t>东南片区</t>
  </si>
  <si>
    <t>城郊一片</t>
  </si>
  <si>
    <t>西门二片</t>
  </si>
  <si>
    <t>崇州片</t>
  </si>
  <si>
    <t>四川太极武侯区长寿路药店</t>
  </si>
  <si>
    <t>四川太极红星店</t>
  </si>
  <si>
    <t>四川太极成都高新区尚锦路药店</t>
  </si>
  <si>
    <t>四川太极成华区华泰路二药店</t>
  </si>
  <si>
    <t>都江堰片</t>
  </si>
  <si>
    <t>四川太极成华区万宇路药店</t>
  </si>
  <si>
    <t>四川太极武侯区双楠路药店</t>
  </si>
  <si>
    <t>四川太极大药房连锁有限公司武侯区聚萃街药店</t>
  </si>
  <si>
    <t>四川太极双流县西航港街道锦华路一段药店</t>
  </si>
  <si>
    <t>四川太极兴义镇万兴路药店</t>
  </si>
  <si>
    <t>四川太极大邑县青霞街道元通路南段药店</t>
  </si>
  <si>
    <t>四川太极大邑县晋原街道南街药店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</si>
</sst>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13" borderId="9" xfId="0" applyNumberFormat="1" applyFont="1" applyFill="1" applyBorder="1" applyAlignment="1">
      <alignment horizontal="center" vertical="center"/>
    </xf>
    <xf numFmtId="9" fontId="0" fillId="13" borderId="9" xfId="25" applyNumberFormat="1" applyFont="1" applyFill="1" applyBorder="1" applyAlignment="1">
      <alignment horizontal="center" vertical="center"/>
    </xf>
    <xf numFmtId="0" fontId="0" fillId="13" borderId="9" xfId="25" applyNumberFormat="1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42" fillId="13" borderId="9" xfId="0" applyNumberFormat="1" applyFont="1" applyFill="1" applyBorder="1" applyAlignment="1">
      <alignment horizontal="center" vertical="center"/>
    </xf>
    <xf numFmtId="0" fontId="0" fillId="25" borderId="9" xfId="0" applyNumberFormat="1" applyFont="1" applyFill="1" applyBorder="1" applyAlignment="1">
      <alignment horizontal="center" vertical="center"/>
    </xf>
    <xf numFmtId="0" fontId="42" fillId="25" borderId="9" xfId="0" applyNumberFormat="1" applyFont="1" applyFill="1" applyBorder="1" applyAlignment="1">
      <alignment horizontal="center" vertical="center"/>
    </xf>
    <xf numFmtId="0" fontId="42" fillId="13" borderId="9" xfId="25" applyNumberFormat="1" applyFont="1" applyFill="1" applyBorder="1" applyAlignment="1">
      <alignment horizontal="center" vertical="center"/>
    </xf>
    <xf numFmtId="9" fontId="0" fillId="25" borderId="9" xfId="25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9" fontId="28" fillId="0" borderId="9" xfId="25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esktop\&#20025;&#21442;&#21475;&#26381;&#28082;\&#20025;&#21442;&#21475;&#26381;&#28082;&#12289;&#29983;&#33033;&#39278;&#20219;&#2115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40644;&#26757;\2023\&#20025;&#21442;&#21475;&#26381;&#28082;\&#20025;&#21442;&#21475;&#26381;&#28082;&#12289;&#29983;&#33033;&#39278;&#20219;&#211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门店ID</v>
          </cell>
          <cell r="C2" t="str">
            <v>门店名称</v>
          </cell>
          <cell r="D2" t="str">
            <v>片区名称</v>
          </cell>
          <cell r="E2" t="str">
            <v>丹参口服液任务</v>
          </cell>
          <cell r="F2" t="str">
            <v>2月丹参销售数量</v>
          </cell>
          <cell r="G2" t="str">
            <v>完成率</v>
          </cell>
        </row>
        <row r="3">
          <cell r="B3">
            <v>307</v>
          </cell>
          <cell r="C3" t="str">
            <v>四川太极旗舰店</v>
          </cell>
          <cell r="D3" t="str">
            <v>旗舰片区</v>
          </cell>
          <cell r="E3">
            <v>210</v>
          </cell>
          <cell r="F3">
            <v>140</v>
          </cell>
          <cell r="G3">
            <v>0.666666666666667</v>
          </cell>
        </row>
        <row r="4">
          <cell r="B4">
            <v>114685</v>
          </cell>
          <cell r="C4" t="str">
            <v>四川太极青羊区青龙街药店</v>
          </cell>
          <cell r="D4" t="str">
            <v>城中片</v>
          </cell>
          <cell r="E4">
            <v>50</v>
          </cell>
          <cell r="F4">
            <v>26</v>
          </cell>
          <cell r="G4">
            <v>0.52</v>
          </cell>
        </row>
        <row r="5">
          <cell r="B5">
            <v>582</v>
          </cell>
          <cell r="C5" t="str">
            <v>四川太极青羊区十二桥药店</v>
          </cell>
          <cell r="D5" t="str">
            <v>西门一片</v>
          </cell>
          <cell r="E5">
            <v>70</v>
          </cell>
          <cell r="F5">
            <v>0</v>
          </cell>
          <cell r="G5">
            <v>0</v>
          </cell>
        </row>
        <row r="6">
          <cell r="B6">
            <v>337</v>
          </cell>
          <cell r="C6" t="str">
            <v>四川太极浆洗街药店</v>
          </cell>
          <cell r="D6" t="str">
            <v>城中片</v>
          </cell>
          <cell r="E6">
            <v>70</v>
          </cell>
          <cell r="F6">
            <v>20</v>
          </cell>
          <cell r="G6">
            <v>0.285714285714286</v>
          </cell>
        </row>
        <row r="7">
          <cell r="B7">
            <v>750</v>
          </cell>
          <cell r="C7" t="str">
            <v>成都成汉太极大药房有限公司</v>
          </cell>
          <cell r="D7" t="str">
            <v>旗舰片区</v>
          </cell>
          <cell r="E7">
            <v>140</v>
          </cell>
          <cell r="F7">
            <v>45</v>
          </cell>
          <cell r="G7">
            <v>0.321428571428571</v>
          </cell>
        </row>
        <row r="8">
          <cell r="B8">
            <v>517</v>
          </cell>
          <cell r="C8" t="str">
            <v>四川太极青羊区北东街店</v>
          </cell>
          <cell r="D8" t="str">
            <v>城中片</v>
          </cell>
          <cell r="E8">
            <v>50</v>
          </cell>
          <cell r="F8">
            <v>9</v>
          </cell>
          <cell r="G8">
            <v>0.18</v>
          </cell>
        </row>
        <row r="9">
          <cell r="B9">
            <v>343</v>
          </cell>
          <cell r="C9" t="str">
            <v>四川太极光华药店</v>
          </cell>
          <cell r="D9" t="str">
            <v>西门一片</v>
          </cell>
          <cell r="E9">
            <v>70</v>
          </cell>
          <cell r="F9">
            <v>41</v>
          </cell>
          <cell r="G9">
            <v>0.585714285714286</v>
          </cell>
        </row>
        <row r="10">
          <cell r="B10">
            <v>117491</v>
          </cell>
          <cell r="C10" t="str">
            <v>四川太极金牛区花照壁中横街药店</v>
          </cell>
          <cell r="D10" t="str">
            <v>西门一片</v>
          </cell>
          <cell r="E10">
            <v>40</v>
          </cell>
          <cell r="F10">
            <v>1</v>
          </cell>
          <cell r="G10">
            <v>0.025</v>
          </cell>
        </row>
        <row r="11">
          <cell r="B11">
            <v>365</v>
          </cell>
          <cell r="C11" t="str">
            <v>四川太极光华村街药店</v>
          </cell>
          <cell r="D11" t="str">
            <v>西门一片</v>
          </cell>
          <cell r="E11">
            <v>50</v>
          </cell>
          <cell r="F11">
            <v>2</v>
          </cell>
          <cell r="G11">
            <v>0.04</v>
          </cell>
        </row>
        <row r="12">
          <cell r="B12">
            <v>742</v>
          </cell>
          <cell r="C12" t="str">
            <v>四川太极锦江区庆云南街药店</v>
          </cell>
          <cell r="D12" t="str">
            <v>旗舰片区</v>
          </cell>
          <cell r="E12">
            <v>40</v>
          </cell>
          <cell r="F12">
            <v>7</v>
          </cell>
          <cell r="G12">
            <v>0.175</v>
          </cell>
        </row>
        <row r="13">
          <cell r="B13">
            <v>385</v>
          </cell>
          <cell r="C13" t="str">
            <v>四川太极五津西路药店</v>
          </cell>
          <cell r="D13" t="str">
            <v>新津片</v>
          </cell>
          <cell r="E13">
            <v>50</v>
          </cell>
          <cell r="F13">
            <v>20</v>
          </cell>
          <cell r="G13">
            <v>0.4</v>
          </cell>
        </row>
        <row r="14">
          <cell r="B14">
            <v>707</v>
          </cell>
          <cell r="C14" t="str">
            <v>四川太极成华区万科路药店</v>
          </cell>
          <cell r="D14" t="str">
            <v>东南片区</v>
          </cell>
          <cell r="E14">
            <v>40</v>
          </cell>
          <cell r="F14">
            <v>6</v>
          </cell>
          <cell r="G14">
            <v>0.15</v>
          </cell>
        </row>
        <row r="15">
          <cell r="B15">
            <v>571</v>
          </cell>
          <cell r="C15" t="str">
            <v>四川太极高新区锦城大道药店</v>
          </cell>
          <cell r="D15" t="str">
            <v>东南片区</v>
          </cell>
          <cell r="E15">
            <v>50</v>
          </cell>
          <cell r="F15">
            <v>18</v>
          </cell>
          <cell r="G15">
            <v>0.36</v>
          </cell>
        </row>
        <row r="16">
          <cell r="B16">
            <v>108656</v>
          </cell>
          <cell r="C16" t="str">
            <v>四川太极新津县五津镇五津西路二药房</v>
          </cell>
          <cell r="D16" t="str">
            <v>新津片</v>
          </cell>
          <cell r="E16">
            <v>40</v>
          </cell>
          <cell r="F16">
            <v>32</v>
          </cell>
          <cell r="G16">
            <v>0.8</v>
          </cell>
        </row>
        <row r="17">
          <cell r="B17">
            <v>357</v>
          </cell>
          <cell r="C17" t="str">
            <v>四川太极清江东路药店</v>
          </cell>
          <cell r="D17" t="str">
            <v>西门一片</v>
          </cell>
          <cell r="E17">
            <v>50</v>
          </cell>
          <cell r="F17">
            <v>37</v>
          </cell>
          <cell r="G17">
            <v>0.74</v>
          </cell>
        </row>
        <row r="18">
          <cell r="B18">
            <v>111400</v>
          </cell>
          <cell r="C18" t="str">
            <v>四川太极邛崃市文君街道杏林路药店</v>
          </cell>
          <cell r="D18" t="str">
            <v>城郊一片</v>
          </cell>
          <cell r="E18">
            <v>40</v>
          </cell>
          <cell r="F18">
            <v>6</v>
          </cell>
          <cell r="G18">
            <v>0.15</v>
          </cell>
        </row>
        <row r="19">
          <cell r="B19">
            <v>114844</v>
          </cell>
          <cell r="C19" t="str">
            <v>四川太极成华区培华东路药店</v>
          </cell>
          <cell r="D19" t="str">
            <v>城中片</v>
          </cell>
          <cell r="E19">
            <v>50</v>
          </cell>
          <cell r="F19">
            <v>26</v>
          </cell>
          <cell r="G19">
            <v>0.52</v>
          </cell>
        </row>
        <row r="20">
          <cell r="B20">
            <v>359</v>
          </cell>
          <cell r="C20" t="str">
            <v>四川太极枣子巷药店</v>
          </cell>
          <cell r="D20" t="str">
            <v>西门一片</v>
          </cell>
          <cell r="E20">
            <v>40</v>
          </cell>
          <cell r="F20">
            <v>19</v>
          </cell>
          <cell r="G20">
            <v>0.475</v>
          </cell>
        </row>
        <row r="21">
          <cell r="B21">
            <v>311</v>
          </cell>
          <cell r="C21" t="str">
            <v>四川太极西部店</v>
          </cell>
          <cell r="D21" t="str">
            <v>西门一片</v>
          </cell>
          <cell r="E21">
            <v>20</v>
          </cell>
          <cell r="F21">
            <v>18</v>
          </cell>
          <cell r="G21">
            <v>0.9</v>
          </cell>
        </row>
        <row r="22">
          <cell r="B22">
            <v>730</v>
          </cell>
          <cell r="C22" t="str">
            <v>四川太极新都区新繁镇繁江北路药店</v>
          </cell>
          <cell r="D22" t="str">
            <v>西门二片</v>
          </cell>
          <cell r="E22">
            <v>50</v>
          </cell>
          <cell r="F22">
            <v>50</v>
          </cell>
          <cell r="G22">
            <v>1</v>
          </cell>
        </row>
        <row r="23">
          <cell r="B23">
            <v>102934</v>
          </cell>
          <cell r="C23" t="str">
            <v>四川太极金牛区银河北街药店</v>
          </cell>
          <cell r="D23" t="str">
            <v>西门一片</v>
          </cell>
          <cell r="E23">
            <v>40</v>
          </cell>
          <cell r="F23">
            <v>13</v>
          </cell>
          <cell r="G23">
            <v>0.325</v>
          </cell>
        </row>
        <row r="24">
          <cell r="B24">
            <v>585</v>
          </cell>
          <cell r="C24" t="str">
            <v>四川太极成华区羊子山西路药店（兴元华盛）</v>
          </cell>
          <cell r="D24" t="str">
            <v>城中片</v>
          </cell>
          <cell r="E24">
            <v>50</v>
          </cell>
          <cell r="F24">
            <v>21</v>
          </cell>
          <cell r="G24">
            <v>0.42</v>
          </cell>
        </row>
        <row r="25">
          <cell r="B25">
            <v>341</v>
          </cell>
          <cell r="C25" t="str">
            <v>四川太极邛崃中心药店</v>
          </cell>
          <cell r="D25" t="str">
            <v>城郊一片</v>
          </cell>
          <cell r="E25">
            <v>50</v>
          </cell>
          <cell r="F25">
            <v>27</v>
          </cell>
          <cell r="G25">
            <v>0.54</v>
          </cell>
        </row>
        <row r="26">
          <cell r="B26">
            <v>744</v>
          </cell>
          <cell r="C26" t="str">
            <v>四川太极武侯区科华街药店</v>
          </cell>
          <cell r="D26" t="str">
            <v>城中片</v>
          </cell>
          <cell r="E26">
            <v>40</v>
          </cell>
          <cell r="F26">
            <v>15</v>
          </cell>
          <cell r="G26">
            <v>0.375</v>
          </cell>
        </row>
        <row r="27">
          <cell r="B27">
            <v>712</v>
          </cell>
          <cell r="C27" t="str">
            <v>四川太极成华区华泰路药店</v>
          </cell>
          <cell r="D27" t="str">
            <v>东南片区</v>
          </cell>
          <cell r="E27">
            <v>40</v>
          </cell>
          <cell r="F27">
            <v>13</v>
          </cell>
          <cell r="G27">
            <v>0.325</v>
          </cell>
        </row>
        <row r="28">
          <cell r="B28">
            <v>581</v>
          </cell>
          <cell r="C28" t="str">
            <v>四川太极成华区二环路北四段药店（汇融名城）</v>
          </cell>
          <cell r="D28" t="str">
            <v>城中片</v>
          </cell>
          <cell r="E28">
            <v>40</v>
          </cell>
          <cell r="F28">
            <v>21</v>
          </cell>
          <cell r="G28">
            <v>0.525</v>
          </cell>
        </row>
        <row r="29">
          <cell r="B29">
            <v>107658</v>
          </cell>
          <cell r="C29" t="str">
            <v>四川太极新都区新都街道万和北路药店</v>
          </cell>
          <cell r="D29" t="str">
            <v>西门二片</v>
          </cell>
          <cell r="E29">
            <v>50</v>
          </cell>
          <cell r="F29">
            <v>0</v>
          </cell>
          <cell r="G29">
            <v>0</v>
          </cell>
        </row>
        <row r="30">
          <cell r="B30">
            <v>111219</v>
          </cell>
          <cell r="C30" t="str">
            <v>四川太极金牛区花照壁药店</v>
          </cell>
          <cell r="D30" t="str">
            <v>西门一片</v>
          </cell>
          <cell r="E30">
            <v>40</v>
          </cell>
          <cell r="F30">
            <v>11</v>
          </cell>
          <cell r="G30">
            <v>0.275</v>
          </cell>
        </row>
        <row r="31">
          <cell r="B31">
            <v>379</v>
          </cell>
          <cell r="C31" t="str">
            <v>四川太极土龙路药店</v>
          </cell>
          <cell r="D31" t="str">
            <v>西门一片</v>
          </cell>
          <cell r="E31">
            <v>40</v>
          </cell>
          <cell r="F31">
            <v>39</v>
          </cell>
          <cell r="G31">
            <v>0.975</v>
          </cell>
        </row>
        <row r="32">
          <cell r="B32">
            <v>511</v>
          </cell>
          <cell r="C32" t="str">
            <v>四川太极成华杉板桥南一路店</v>
          </cell>
          <cell r="D32" t="str">
            <v>东南片区</v>
          </cell>
          <cell r="E32">
            <v>50</v>
          </cell>
          <cell r="F32">
            <v>5</v>
          </cell>
          <cell r="G32">
            <v>0.1</v>
          </cell>
        </row>
        <row r="33">
          <cell r="B33">
            <v>106485</v>
          </cell>
          <cell r="C33" t="str">
            <v>四川太极成都高新区元华二巷药店</v>
          </cell>
          <cell r="D33" t="str">
            <v>旗舰片区</v>
          </cell>
          <cell r="E33">
            <v>40</v>
          </cell>
          <cell r="F33">
            <v>2</v>
          </cell>
          <cell r="G33">
            <v>0.05</v>
          </cell>
        </row>
        <row r="34">
          <cell r="B34">
            <v>106066</v>
          </cell>
          <cell r="C34" t="str">
            <v>四川太极锦江区梨花街药店</v>
          </cell>
          <cell r="D34" t="str">
            <v>旗舰片区</v>
          </cell>
          <cell r="E34">
            <v>30</v>
          </cell>
          <cell r="F34">
            <v>29</v>
          </cell>
          <cell r="G34">
            <v>0.966666666666667</v>
          </cell>
        </row>
        <row r="35">
          <cell r="B35">
            <v>373</v>
          </cell>
          <cell r="C35" t="str">
            <v>四川太极通盈街药店</v>
          </cell>
          <cell r="D35" t="str">
            <v>城中片</v>
          </cell>
          <cell r="E35">
            <v>50</v>
          </cell>
          <cell r="F35">
            <v>18</v>
          </cell>
          <cell r="G35">
            <v>0.36</v>
          </cell>
        </row>
        <row r="36">
          <cell r="B36">
            <v>399</v>
          </cell>
          <cell r="C36" t="str">
            <v>四川太极高新天久北巷药店</v>
          </cell>
          <cell r="D36" t="str">
            <v>西门一片</v>
          </cell>
          <cell r="E36">
            <v>40</v>
          </cell>
          <cell r="F36">
            <v>2</v>
          </cell>
          <cell r="G36">
            <v>0.05</v>
          </cell>
        </row>
        <row r="37">
          <cell r="B37">
            <v>106569</v>
          </cell>
          <cell r="C37" t="str">
            <v>四川太极武侯区大悦路药店</v>
          </cell>
          <cell r="D37" t="str">
            <v>西门一片</v>
          </cell>
          <cell r="E37">
            <v>50</v>
          </cell>
          <cell r="F37">
            <v>7</v>
          </cell>
          <cell r="G37">
            <v>0.14</v>
          </cell>
        </row>
        <row r="38">
          <cell r="B38">
            <v>724</v>
          </cell>
          <cell r="C38" t="str">
            <v>四川太极锦江区观音桥街药店</v>
          </cell>
          <cell r="D38" t="str">
            <v>城中片</v>
          </cell>
          <cell r="E38">
            <v>40</v>
          </cell>
          <cell r="F38">
            <v>10</v>
          </cell>
          <cell r="G38">
            <v>0.25</v>
          </cell>
        </row>
        <row r="39">
          <cell r="B39">
            <v>726</v>
          </cell>
          <cell r="C39" t="str">
            <v>四川太极金牛区交大路第三药店</v>
          </cell>
          <cell r="D39" t="str">
            <v>西门一片</v>
          </cell>
          <cell r="E39">
            <v>40</v>
          </cell>
          <cell r="F39">
            <v>16</v>
          </cell>
          <cell r="G39">
            <v>0.4</v>
          </cell>
        </row>
        <row r="40">
          <cell r="B40">
            <v>118074</v>
          </cell>
          <cell r="C40" t="str">
            <v>四川太极高新区泰和二街药店</v>
          </cell>
          <cell r="D40" t="str">
            <v>东南片区</v>
          </cell>
          <cell r="E40">
            <v>50</v>
          </cell>
          <cell r="F40">
            <v>2</v>
          </cell>
          <cell r="G40">
            <v>0.04</v>
          </cell>
        </row>
        <row r="41">
          <cell r="B41">
            <v>106399</v>
          </cell>
          <cell r="C41" t="str">
            <v>四川太极青羊区蜀辉路药店</v>
          </cell>
          <cell r="D41" t="str">
            <v>西门二片</v>
          </cell>
          <cell r="E41">
            <v>40</v>
          </cell>
          <cell r="F41">
            <v>0</v>
          </cell>
          <cell r="G41">
            <v>0</v>
          </cell>
        </row>
        <row r="42">
          <cell r="B42">
            <v>546</v>
          </cell>
          <cell r="C42" t="str">
            <v>四川太极锦江区榕声路店</v>
          </cell>
          <cell r="D42" t="str">
            <v>城中片</v>
          </cell>
          <cell r="E42">
            <v>40</v>
          </cell>
          <cell r="F42">
            <v>9</v>
          </cell>
          <cell r="G42">
            <v>0.225</v>
          </cell>
        </row>
        <row r="43">
          <cell r="B43">
            <v>106865</v>
          </cell>
          <cell r="C43" t="str">
            <v>四川太极武侯区丝竹路药店</v>
          </cell>
          <cell r="D43" t="str">
            <v>旗舰片区</v>
          </cell>
          <cell r="E43">
            <v>30</v>
          </cell>
          <cell r="F43">
            <v>5</v>
          </cell>
          <cell r="G43">
            <v>0.166666666666667</v>
          </cell>
        </row>
        <row r="44">
          <cell r="B44">
            <v>105267</v>
          </cell>
          <cell r="C44" t="str">
            <v>四川太极金牛区蜀汉路药店</v>
          </cell>
          <cell r="D44" t="str">
            <v>西门一片</v>
          </cell>
          <cell r="E44">
            <v>40</v>
          </cell>
          <cell r="F44">
            <v>4</v>
          </cell>
          <cell r="G44">
            <v>0.1</v>
          </cell>
        </row>
        <row r="45">
          <cell r="B45">
            <v>709</v>
          </cell>
          <cell r="C45" t="str">
            <v>四川太极新都区马超东路店</v>
          </cell>
          <cell r="D45" t="str">
            <v>西门二片</v>
          </cell>
          <cell r="E45">
            <v>50</v>
          </cell>
          <cell r="F45">
            <v>8</v>
          </cell>
          <cell r="G45">
            <v>0.16</v>
          </cell>
        </row>
        <row r="46">
          <cell r="B46">
            <v>114286</v>
          </cell>
          <cell r="C46" t="str">
            <v>四川太极青羊区光华北五路药店</v>
          </cell>
          <cell r="D46" t="str">
            <v>西门二片</v>
          </cell>
          <cell r="E46">
            <v>50</v>
          </cell>
          <cell r="F46">
            <v>33</v>
          </cell>
          <cell r="G46">
            <v>0.66</v>
          </cell>
        </row>
        <row r="47">
          <cell r="B47">
            <v>513</v>
          </cell>
          <cell r="C47" t="str">
            <v>四川太极武侯区顺和街店</v>
          </cell>
          <cell r="D47" t="str">
            <v>西门一片</v>
          </cell>
          <cell r="E47">
            <v>40</v>
          </cell>
          <cell r="F47">
            <v>6</v>
          </cell>
          <cell r="G47">
            <v>0.15</v>
          </cell>
        </row>
        <row r="48">
          <cell r="B48">
            <v>377</v>
          </cell>
          <cell r="C48" t="str">
            <v>四川太极新园大道药店</v>
          </cell>
          <cell r="D48" t="str">
            <v>东南片区</v>
          </cell>
          <cell r="E48">
            <v>40</v>
          </cell>
          <cell r="F48">
            <v>28</v>
          </cell>
          <cell r="G48">
            <v>0.7</v>
          </cell>
        </row>
        <row r="49">
          <cell r="B49">
            <v>578</v>
          </cell>
          <cell r="C49" t="str">
            <v>四川太极成华区华油路药店</v>
          </cell>
          <cell r="D49" t="str">
            <v>城中片</v>
          </cell>
          <cell r="E49">
            <v>40</v>
          </cell>
          <cell r="F49">
            <v>7</v>
          </cell>
          <cell r="G49">
            <v>0.175</v>
          </cell>
        </row>
        <row r="50">
          <cell r="B50">
            <v>104428</v>
          </cell>
          <cell r="C50" t="str">
            <v>四川太极崇州市崇阳镇永康东路药店 </v>
          </cell>
          <cell r="D50" t="str">
            <v>崇州片</v>
          </cell>
          <cell r="E50">
            <v>50</v>
          </cell>
          <cell r="F50">
            <v>3</v>
          </cell>
          <cell r="G50">
            <v>0.06</v>
          </cell>
        </row>
        <row r="51">
          <cell r="B51">
            <v>746</v>
          </cell>
          <cell r="C51" t="str">
            <v>四川太极大邑县晋原镇内蒙古大道桃源药店</v>
          </cell>
          <cell r="D51" t="str">
            <v>城郊一片</v>
          </cell>
          <cell r="E51">
            <v>50</v>
          </cell>
          <cell r="F51">
            <v>6</v>
          </cell>
          <cell r="G51">
            <v>0.12</v>
          </cell>
        </row>
        <row r="52">
          <cell r="B52">
            <v>120844</v>
          </cell>
          <cell r="C52" t="str">
            <v>四川太极彭州市致和镇南三环路药店</v>
          </cell>
          <cell r="D52" t="str">
            <v>西门二片</v>
          </cell>
          <cell r="E52">
            <v>30</v>
          </cell>
          <cell r="F52">
            <v>0</v>
          </cell>
          <cell r="G52">
            <v>0</v>
          </cell>
        </row>
        <row r="53">
          <cell r="B53">
            <v>747</v>
          </cell>
          <cell r="C53" t="str">
            <v>四川太极郫县郫筒镇一环路东南段药店</v>
          </cell>
          <cell r="D53" t="str">
            <v>城中片</v>
          </cell>
          <cell r="E53">
            <v>40</v>
          </cell>
          <cell r="F53">
            <v>20</v>
          </cell>
          <cell r="G53">
            <v>0.5</v>
          </cell>
        </row>
        <row r="54">
          <cell r="B54">
            <v>387</v>
          </cell>
          <cell r="C54" t="str">
            <v>四川太极新乐中街药店</v>
          </cell>
          <cell r="D54" t="str">
            <v>东南片区</v>
          </cell>
          <cell r="E54">
            <v>50</v>
          </cell>
          <cell r="F54">
            <v>40</v>
          </cell>
          <cell r="G54">
            <v>0.8</v>
          </cell>
        </row>
        <row r="55">
          <cell r="B55">
            <v>103198</v>
          </cell>
          <cell r="C55" t="str">
            <v>四川太极青羊区贝森北路药店</v>
          </cell>
          <cell r="D55" t="str">
            <v>西门一片</v>
          </cell>
          <cell r="E55">
            <v>50</v>
          </cell>
          <cell r="F55">
            <v>24</v>
          </cell>
          <cell r="G55">
            <v>0.48</v>
          </cell>
        </row>
        <row r="56">
          <cell r="B56">
            <v>105910</v>
          </cell>
          <cell r="C56" t="str">
            <v>四川太极高新区紫薇东路药店</v>
          </cell>
          <cell r="D56" t="str">
            <v>西门一片</v>
          </cell>
          <cell r="E56">
            <v>50</v>
          </cell>
          <cell r="F56">
            <v>0</v>
          </cell>
          <cell r="G56">
            <v>0</v>
          </cell>
        </row>
        <row r="57">
          <cell r="B57">
            <v>737</v>
          </cell>
          <cell r="C57" t="str">
            <v>四川太极高新区大源北街药店</v>
          </cell>
          <cell r="D57" t="str">
            <v>东南片区</v>
          </cell>
          <cell r="E57">
            <v>50</v>
          </cell>
          <cell r="F57">
            <v>6</v>
          </cell>
          <cell r="G57">
            <v>0.12</v>
          </cell>
        </row>
        <row r="58">
          <cell r="B58">
            <v>54</v>
          </cell>
          <cell r="C58" t="str">
            <v>四川太极怀远店</v>
          </cell>
          <cell r="D58" t="str">
            <v>崇州片</v>
          </cell>
          <cell r="E58">
            <v>40</v>
          </cell>
          <cell r="F58">
            <v>19</v>
          </cell>
          <cell r="G58">
            <v>0.475</v>
          </cell>
        </row>
        <row r="59">
          <cell r="B59">
            <v>598</v>
          </cell>
          <cell r="C59" t="str">
            <v>四川太极锦江区水杉街药店</v>
          </cell>
          <cell r="D59" t="str">
            <v>城中片</v>
          </cell>
          <cell r="E59">
            <v>50</v>
          </cell>
          <cell r="F59">
            <v>0</v>
          </cell>
          <cell r="G59">
            <v>0</v>
          </cell>
        </row>
        <row r="60">
          <cell r="B60">
            <v>101453</v>
          </cell>
          <cell r="C60" t="str">
            <v>四川太极温江区公平街道江安路药店</v>
          </cell>
          <cell r="D60" t="str">
            <v>西门二片</v>
          </cell>
          <cell r="E60">
            <v>40</v>
          </cell>
          <cell r="F60">
            <v>5</v>
          </cell>
          <cell r="G60">
            <v>0.125</v>
          </cell>
        </row>
        <row r="61">
          <cell r="B61">
            <v>103639</v>
          </cell>
          <cell r="C61" t="str">
            <v>四川太极成华区金马河路药店</v>
          </cell>
          <cell r="D61" t="str">
            <v>东南片区</v>
          </cell>
          <cell r="E61">
            <v>50</v>
          </cell>
          <cell r="F61">
            <v>16</v>
          </cell>
          <cell r="G61">
            <v>0.32</v>
          </cell>
        </row>
        <row r="62">
          <cell r="B62">
            <v>514</v>
          </cell>
          <cell r="C62" t="str">
            <v>四川太极新津邓双镇岷江店</v>
          </cell>
          <cell r="D62" t="str">
            <v>新津片</v>
          </cell>
          <cell r="E62">
            <v>40</v>
          </cell>
          <cell r="F62">
            <v>30</v>
          </cell>
          <cell r="G62">
            <v>0.75</v>
          </cell>
        </row>
        <row r="63">
          <cell r="B63">
            <v>113833</v>
          </cell>
          <cell r="C63" t="str">
            <v>四川太极青羊区光华西一路药店</v>
          </cell>
          <cell r="D63" t="str">
            <v>西门二片</v>
          </cell>
          <cell r="E63">
            <v>30</v>
          </cell>
          <cell r="F63">
            <v>5</v>
          </cell>
          <cell r="G63">
            <v>0.166666666666667</v>
          </cell>
        </row>
        <row r="64">
          <cell r="B64">
            <v>745</v>
          </cell>
          <cell r="C64" t="str">
            <v>四川太极金牛区金沙路药店</v>
          </cell>
          <cell r="D64" t="str">
            <v>西门一片</v>
          </cell>
          <cell r="E64">
            <v>40</v>
          </cell>
          <cell r="F64">
            <v>1</v>
          </cell>
          <cell r="G64">
            <v>0.025</v>
          </cell>
        </row>
        <row r="65">
          <cell r="B65">
            <v>116919</v>
          </cell>
          <cell r="C65" t="str">
            <v>四川太极武侯区科华北路药店</v>
          </cell>
          <cell r="D65" t="str">
            <v>旗舰片区</v>
          </cell>
          <cell r="E65">
            <v>30</v>
          </cell>
          <cell r="F65">
            <v>10</v>
          </cell>
          <cell r="G65">
            <v>0.333333333333333</v>
          </cell>
        </row>
        <row r="66">
          <cell r="B66">
            <v>108277</v>
          </cell>
          <cell r="C66" t="str">
            <v>四川太极金牛区银沙路药店</v>
          </cell>
          <cell r="D66" t="str">
            <v>西门一片</v>
          </cell>
          <cell r="E66">
            <v>40</v>
          </cell>
          <cell r="F66">
            <v>0</v>
          </cell>
          <cell r="G66">
            <v>0</v>
          </cell>
        </row>
        <row r="67">
          <cell r="B67">
            <v>515</v>
          </cell>
          <cell r="C67" t="str">
            <v>四川太极成华区崔家店路药店</v>
          </cell>
          <cell r="D67" t="str">
            <v>东南片区</v>
          </cell>
          <cell r="E67">
            <v>50</v>
          </cell>
          <cell r="F67">
            <v>5</v>
          </cell>
          <cell r="G67">
            <v>0.1</v>
          </cell>
        </row>
        <row r="68">
          <cell r="B68">
            <v>102935</v>
          </cell>
          <cell r="C68" t="str">
            <v>四川太极青羊区童子街药店</v>
          </cell>
          <cell r="D68" t="str">
            <v>旗舰片区</v>
          </cell>
          <cell r="E68">
            <v>30</v>
          </cell>
          <cell r="F68">
            <v>2</v>
          </cell>
          <cell r="G68">
            <v>0.0666666666666667</v>
          </cell>
        </row>
        <row r="69">
          <cell r="B69">
            <v>391</v>
          </cell>
          <cell r="C69" t="str">
            <v>四川太极金丝街药店</v>
          </cell>
          <cell r="D69" t="str">
            <v>城中片</v>
          </cell>
          <cell r="E69">
            <v>40</v>
          </cell>
          <cell r="F69">
            <v>5</v>
          </cell>
          <cell r="G69">
            <v>0.125</v>
          </cell>
        </row>
        <row r="70">
          <cell r="B70">
            <v>114622</v>
          </cell>
          <cell r="C70" t="str">
            <v>四川太极成华区东昌路一药店</v>
          </cell>
          <cell r="D70" t="str">
            <v>城中片</v>
          </cell>
          <cell r="E70">
            <v>40</v>
          </cell>
          <cell r="F70">
            <v>0</v>
          </cell>
          <cell r="G70">
            <v>0</v>
          </cell>
        </row>
        <row r="71">
          <cell r="B71">
            <v>105751</v>
          </cell>
          <cell r="C71" t="str">
            <v>四川太极高新区新下街药店</v>
          </cell>
          <cell r="D71" t="str">
            <v>东南片区</v>
          </cell>
          <cell r="E71">
            <v>50</v>
          </cell>
          <cell r="F71">
            <v>0</v>
          </cell>
          <cell r="G71">
            <v>0</v>
          </cell>
        </row>
        <row r="72">
          <cell r="B72">
            <v>717</v>
          </cell>
          <cell r="C72" t="str">
            <v>四川太极大邑县晋原镇通达东路五段药店</v>
          </cell>
          <cell r="D72" t="str">
            <v>城郊一片</v>
          </cell>
          <cell r="E72">
            <v>50</v>
          </cell>
          <cell r="F72">
            <v>1</v>
          </cell>
          <cell r="G72">
            <v>0.02</v>
          </cell>
        </row>
        <row r="73">
          <cell r="B73">
            <v>117184</v>
          </cell>
          <cell r="C73" t="str">
            <v>四川太极锦江区静沙南路药店</v>
          </cell>
          <cell r="D73" t="str">
            <v>城中片</v>
          </cell>
          <cell r="E73">
            <v>50</v>
          </cell>
          <cell r="F73">
            <v>15</v>
          </cell>
          <cell r="G73">
            <v>0.3</v>
          </cell>
        </row>
        <row r="74">
          <cell r="B74">
            <v>539</v>
          </cell>
          <cell r="C74" t="str">
            <v>四川太极大邑县晋原镇子龙路店</v>
          </cell>
          <cell r="D74" t="str">
            <v>城郊一片</v>
          </cell>
          <cell r="E74">
            <v>50</v>
          </cell>
          <cell r="F74">
            <v>13</v>
          </cell>
          <cell r="G74">
            <v>0.26</v>
          </cell>
        </row>
        <row r="75">
          <cell r="B75">
            <v>721</v>
          </cell>
          <cell r="C75" t="str">
            <v>四川太极邛崃市临邛镇洪川小区药店</v>
          </cell>
          <cell r="D75" t="str">
            <v>城郊一片</v>
          </cell>
          <cell r="E75">
            <v>50</v>
          </cell>
          <cell r="F75">
            <v>19</v>
          </cell>
          <cell r="G75">
            <v>0.38</v>
          </cell>
        </row>
        <row r="76">
          <cell r="B76">
            <v>117310</v>
          </cell>
          <cell r="C76" t="str">
            <v>四川太极武侯区长寿路药店</v>
          </cell>
          <cell r="D76" t="str">
            <v>西门一片</v>
          </cell>
          <cell r="E76">
            <v>30</v>
          </cell>
          <cell r="F76">
            <v>0</v>
          </cell>
          <cell r="G76">
            <v>0</v>
          </cell>
        </row>
        <row r="77">
          <cell r="B77">
            <v>118151</v>
          </cell>
          <cell r="C77" t="str">
            <v>四川太极金牛区沙湾东一路药店</v>
          </cell>
          <cell r="D77" t="str">
            <v>西门一片</v>
          </cell>
          <cell r="E77">
            <v>20</v>
          </cell>
          <cell r="F77">
            <v>1</v>
          </cell>
          <cell r="G77">
            <v>0.05</v>
          </cell>
        </row>
        <row r="78">
          <cell r="B78">
            <v>308</v>
          </cell>
          <cell r="C78" t="str">
            <v>四川太极红星店</v>
          </cell>
          <cell r="D78" t="str">
            <v>城中片</v>
          </cell>
          <cell r="E78">
            <v>30</v>
          </cell>
          <cell r="F78">
            <v>0</v>
          </cell>
          <cell r="G78">
            <v>0</v>
          </cell>
        </row>
        <row r="79">
          <cell r="B79">
            <v>716</v>
          </cell>
          <cell r="C79" t="str">
            <v>四川太极大邑县沙渠镇方圆路药店</v>
          </cell>
          <cell r="D79" t="str">
            <v>城郊一片</v>
          </cell>
          <cell r="E79">
            <v>50</v>
          </cell>
          <cell r="F79">
            <v>6</v>
          </cell>
          <cell r="G79">
            <v>0.12</v>
          </cell>
        </row>
        <row r="80">
          <cell r="B80">
            <v>113008</v>
          </cell>
          <cell r="C80" t="str">
            <v>四川太极成都高新区尚锦路药店</v>
          </cell>
          <cell r="D80" t="str">
            <v>城中片</v>
          </cell>
          <cell r="E80">
            <v>30</v>
          </cell>
          <cell r="F80">
            <v>0</v>
          </cell>
          <cell r="G80">
            <v>0</v>
          </cell>
        </row>
        <row r="81">
          <cell r="B81">
            <v>355</v>
          </cell>
          <cell r="C81" t="str">
            <v>四川太极双林路药店</v>
          </cell>
          <cell r="D81" t="str">
            <v>东南片区</v>
          </cell>
          <cell r="E81">
            <v>40</v>
          </cell>
          <cell r="F81">
            <v>0</v>
          </cell>
          <cell r="G81">
            <v>0</v>
          </cell>
        </row>
        <row r="82">
          <cell r="B82">
            <v>103199</v>
          </cell>
          <cell r="C82" t="str">
            <v>四川太极成华区西林一街药店</v>
          </cell>
          <cell r="D82" t="str">
            <v>城中片</v>
          </cell>
          <cell r="E82">
            <v>50</v>
          </cell>
          <cell r="F82">
            <v>5</v>
          </cell>
          <cell r="G82">
            <v>0.1</v>
          </cell>
        </row>
        <row r="83">
          <cell r="B83">
            <v>122198</v>
          </cell>
          <cell r="C83" t="str">
            <v>四川太极成华区华泰路二药店</v>
          </cell>
          <cell r="D83" t="str">
            <v>东南片区</v>
          </cell>
          <cell r="E83">
            <v>20</v>
          </cell>
          <cell r="F83">
            <v>0</v>
          </cell>
          <cell r="G83">
            <v>0</v>
          </cell>
        </row>
        <row r="84">
          <cell r="B84">
            <v>587</v>
          </cell>
          <cell r="C84" t="str">
            <v>四川太极都江堰景中路店</v>
          </cell>
          <cell r="D84" t="str">
            <v>都江堰片</v>
          </cell>
          <cell r="E84">
            <v>50</v>
          </cell>
          <cell r="F84">
            <v>1</v>
          </cell>
          <cell r="G84">
            <v>0.02</v>
          </cell>
        </row>
        <row r="85">
          <cell r="B85">
            <v>367</v>
          </cell>
          <cell r="C85" t="str">
            <v>四川太极金带街药店</v>
          </cell>
          <cell r="D85" t="str">
            <v>崇州片</v>
          </cell>
          <cell r="E85">
            <v>30</v>
          </cell>
          <cell r="F85">
            <v>6</v>
          </cell>
          <cell r="G85">
            <v>0.2</v>
          </cell>
        </row>
        <row r="86">
          <cell r="B86">
            <v>572</v>
          </cell>
          <cell r="C86" t="str">
            <v>四川太极郫县郫筒镇东大街药店</v>
          </cell>
          <cell r="D86" t="str">
            <v>城中片</v>
          </cell>
          <cell r="E86">
            <v>40</v>
          </cell>
          <cell r="F86">
            <v>17</v>
          </cell>
          <cell r="G86">
            <v>0.425</v>
          </cell>
        </row>
        <row r="87">
          <cell r="B87">
            <v>119263</v>
          </cell>
          <cell r="C87" t="str">
            <v>四川太极青羊区蜀源路药店</v>
          </cell>
          <cell r="D87" t="str">
            <v>西门二片</v>
          </cell>
          <cell r="E87">
            <v>30</v>
          </cell>
          <cell r="F87">
            <v>0</v>
          </cell>
          <cell r="G87">
            <v>0</v>
          </cell>
        </row>
        <row r="88">
          <cell r="B88">
            <v>570</v>
          </cell>
          <cell r="C88" t="str">
            <v>四川太极青羊区大石西路药店</v>
          </cell>
          <cell r="D88" t="str">
            <v>西门二片</v>
          </cell>
          <cell r="E88">
            <v>30</v>
          </cell>
          <cell r="F88">
            <v>2</v>
          </cell>
          <cell r="G88">
            <v>0.0666666666666667</v>
          </cell>
        </row>
        <row r="89">
          <cell r="B89">
            <v>710</v>
          </cell>
          <cell r="C89" t="str">
            <v>四川太极都江堰市蒲阳镇堰问道西路药店</v>
          </cell>
          <cell r="D89" t="str">
            <v>都江堰片</v>
          </cell>
          <cell r="E89">
            <v>20</v>
          </cell>
          <cell r="F89">
            <v>5</v>
          </cell>
          <cell r="G89">
            <v>0.25</v>
          </cell>
        </row>
        <row r="90">
          <cell r="B90">
            <v>116482</v>
          </cell>
          <cell r="C90" t="str">
            <v>四川太极锦江区宏济中路药店</v>
          </cell>
          <cell r="D90" t="str">
            <v>城中片</v>
          </cell>
          <cell r="E90">
            <v>40</v>
          </cell>
          <cell r="F90">
            <v>39</v>
          </cell>
          <cell r="G90">
            <v>0.975</v>
          </cell>
        </row>
        <row r="91">
          <cell r="B91">
            <v>107728</v>
          </cell>
          <cell r="C91" t="str">
            <v>四川太极大邑县晋原镇北街药店</v>
          </cell>
          <cell r="D91" t="str">
            <v>城郊一片</v>
          </cell>
          <cell r="E91">
            <v>30</v>
          </cell>
          <cell r="F91">
            <v>13</v>
          </cell>
          <cell r="G91">
            <v>0.433333333333333</v>
          </cell>
        </row>
        <row r="92">
          <cell r="B92">
            <v>743</v>
          </cell>
          <cell r="C92" t="str">
            <v>四川太极成华区万宇路药店</v>
          </cell>
          <cell r="D92" t="str">
            <v>东南片区</v>
          </cell>
          <cell r="E92">
            <v>30</v>
          </cell>
          <cell r="F92">
            <v>0</v>
          </cell>
          <cell r="G92">
            <v>0</v>
          </cell>
        </row>
        <row r="93">
          <cell r="B93">
            <v>723</v>
          </cell>
          <cell r="C93" t="str">
            <v>四川太极锦江区柳翠路药店</v>
          </cell>
          <cell r="D93" t="str">
            <v>城中片</v>
          </cell>
          <cell r="E93">
            <v>30</v>
          </cell>
          <cell r="F93">
            <v>20</v>
          </cell>
          <cell r="G93">
            <v>0.666666666666667</v>
          </cell>
        </row>
        <row r="94">
          <cell r="B94">
            <v>704</v>
          </cell>
          <cell r="C94" t="str">
            <v>四川太极都江堰奎光路中段药店</v>
          </cell>
          <cell r="D94" t="str">
            <v>都江堰片</v>
          </cell>
          <cell r="E94">
            <v>40</v>
          </cell>
          <cell r="F94">
            <v>5</v>
          </cell>
          <cell r="G94">
            <v>0.125</v>
          </cell>
        </row>
        <row r="95">
          <cell r="B95">
            <v>118758</v>
          </cell>
          <cell r="C95" t="str">
            <v>四川太极成华区水碾河路药店</v>
          </cell>
          <cell r="D95" t="str">
            <v>东南片区</v>
          </cell>
          <cell r="E95">
            <v>20</v>
          </cell>
          <cell r="F95">
            <v>6</v>
          </cell>
          <cell r="G95">
            <v>0.3</v>
          </cell>
        </row>
        <row r="96">
          <cell r="B96">
            <v>329</v>
          </cell>
          <cell r="C96" t="str">
            <v>四川太极温江店</v>
          </cell>
          <cell r="D96" t="str">
            <v>西门二片</v>
          </cell>
          <cell r="E96">
            <v>50</v>
          </cell>
          <cell r="F96">
            <v>21</v>
          </cell>
          <cell r="G96">
            <v>0.42</v>
          </cell>
        </row>
        <row r="97">
          <cell r="B97">
            <v>102565</v>
          </cell>
          <cell r="C97" t="str">
            <v>四川太极武侯区佳灵路药店</v>
          </cell>
          <cell r="D97" t="str">
            <v>西门一片</v>
          </cell>
          <cell r="E97">
            <v>30</v>
          </cell>
          <cell r="F97">
            <v>1</v>
          </cell>
          <cell r="G97">
            <v>0.0333333333333333</v>
          </cell>
        </row>
        <row r="98">
          <cell r="B98">
            <v>706</v>
          </cell>
          <cell r="C98" t="str">
            <v>四川太极都江堰幸福镇翔凤路药店</v>
          </cell>
          <cell r="D98" t="str">
            <v>都江堰片</v>
          </cell>
          <cell r="E98">
            <v>30</v>
          </cell>
          <cell r="F98">
            <v>15</v>
          </cell>
          <cell r="G98">
            <v>0.5</v>
          </cell>
        </row>
        <row r="99">
          <cell r="B99">
            <v>112888</v>
          </cell>
          <cell r="C99" t="str">
            <v>四川太极武侯区双楠路药店</v>
          </cell>
          <cell r="D99" t="str">
            <v>西门二片</v>
          </cell>
          <cell r="E99">
            <v>20</v>
          </cell>
          <cell r="F99">
            <v>0</v>
          </cell>
          <cell r="G99">
            <v>0</v>
          </cell>
        </row>
        <row r="100">
          <cell r="B100">
            <v>113299</v>
          </cell>
          <cell r="C100" t="str">
            <v>四川太极武侯区倪家桥路药店</v>
          </cell>
          <cell r="D100" t="str">
            <v>城中片</v>
          </cell>
          <cell r="E100">
            <v>20</v>
          </cell>
          <cell r="F100">
            <v>1</v>
          </cell>
          <cell r="G100">
            <v>0.05</v>
          </cell>
        </row>
        <row r="101">
          <cell r="B101">
            <v>112415</v>
          </cell>
          <cell r="C101" t="str">
            <v>四川太极金牛区五福桥东路药店</v>
          </cell>
          <cell r="D101" t="str">
            <v>西门一片</v>
          </cell>
          <cell r="E101">
            <v>20</v>
          </cell>
          <cell r="F101">
            <v>13</v>
          </cell>
          <cell r="G101">
            <v>0.65</v>
          </cell>
        </row>
        <row r="102">
          <cell r="B102">
            <v>733</v>
          </cell>
          <cell r="C102" t="str">
            <v>四川太极双流区东升街道三强西路药店</v>
          </cell>
          <cell r="D102" t="str">
            <v>东南片区</v>
          </cell>
          <cell r="E102">
            <v>20</v>
          </cell>
          <cell r="F102">
            <v>8</v>
          </cell>
          <cell r="G102">
            <v>0.4</v>
          </cell>
        </row>
        <row r="103">
          <cell r="B103">
            <v>102479</v>
          </cell>
          <cell r="C103" t="str">
            <v>四川太极锦江区劼人路药店</v>
          </cell>
          <cell r="D103" t="str">
            <v>城中片</v>
          </cell>
          <cell r="E103">
            <v>20</v>
          </cell>
          <cell r="F103">
            <v>2</v>
          </cell>
          <cell r="G103">
            <v>0.1</v>
          </cell>
        </row>
        <row r="104">
          <cell r="B104">
            <v>748</v>
          </cell>
          <cell r="C104" t="str">
            <v>四川太极大邑县晋原镇东街药店</v>
          </cell>
          <cell r="D104" t="str">
            <v>城郊一片</v>
          </cell>
          <cell r="E104">
            <v>30</v>
          </cell>
          <cell r="F104">
            <v>0</v>
          </cell>
          <cell r="G104">
            <v>0</v>
          </cell>
        </row>
        <row r="105">
          <cell r="B105">
            <v>118951</v>
          </cell>
          <cell r="C105" t="str">
            <v>四川太极青羊区金祥路药店</v>
          </cell>
          <cell r="D105" t="str">
            <v>西门二片</v>
          </cell>
          <cell r="E105">
            <v>30</v>
          </cell>
          <cell r="F105">
            <v>0</v>
          </cell>
          <cell r="G105">
            <v>0</v>
          </cell>
        </row>
        <row r="106">
          <cell r="B106">
            <v>738</v>
          </cell>
          <cell r="C106" t="str">
            <v>四川太极都江堰市蒲阳路药店</v>
          </cell>
          <cell r="D106" t="str">
            <v>都江堰片</v>
          </cell>
          <cell r="E106">
            <v>30</v>
          </cell>
          <cell r="F106">
            <v>1</v>
          </cell>
          <cell r="G106">
            <v>0.0333333333333333</v>
          </cell>
        </row>
        <row r="107">
          <cell r="B107">
            <v>594</v>
          </cell>
          <cell r="C107" t="str">
            <v>四川太极大邑县安仁镇千禧街药店</v>
          </cell>
          <cell r="D107" t="str">
            <v>城郊一片</v>
          </cell>
          <cell r="E107">
            <v>30</v>
          </cell>
          <cell r="F107">
            <v>19</v>
          </cell>
          <cell r="G107">
            <v>0.633333333333333</v>
          </cell>
        </row>
        <row r="108">
          <cell r="B108">
            <v>351</v>
          </cell>
          <cell r="C108" t="str">
            <v>四川太极都江堰药店</v>
          </cell>
          <cell r="D108" t="str">
            <v>都江堰片</v>
          </cell>
          <cell r="E108">
            <v>20</v>
          </cell>
          <cell r="F108">
            <v>2</v>
          </cell>
          <cell r="G108">
            <v>0.1</v>
          </cell>
        </row>
        <row r="109">
          <cell r="B109">
            <v>104429</v>
          </cell>
          <cell r="C109" t="str">
            <v>四川太极武侯区大华街药店</v>
          </cell>
          <cell r="D109" t="str">
            <v>西门二片</v>
          </cell>
          <cell r="E109">
            <v>20</v>
          </cell>
          <cell r="F109">
            <v>0</v>
          </cell>
          <cell r="G109">
            <v>0</v>
          </cell>
        </row>
        <row r="110">
          <cell r="B110">
            <v>713</v>
          </cell>
          <cell r="C110" t="str">
            <v>四川太极都江堰聚源镇药店</v>
          </cell>
          <cell r="D110" t="str">
            <v>都江堰片</v>
          </cell>
          <cell r="E110">
            <v>20</v>
          </cell>
          <cell r="F110">
            <v>22</v>
          </cell>
          <cell r="G110">
            <v>1.1</v>
          </cell>
        </row>
        <row r="111">
          <cell r="B111">
            <v>720</v>
          </cell>
          <cell r="C111" t="str">
            <v>四川太极大邑县新场镇文昌街药店</v>
          </cell>
          <cell r="D111" t="str">
            <v>城郊一片</v>
          </cell>
          <cell r="E111">
            <v>30</v>
          </cell>
          <cell r="F111">
            <v>5</v>
          </cell>
          <cell r="G111">
            <v>0.166666666666667</v>
          </cell>
        </row>
        <row r="112">
          <cell r="B112">
            <v>754</v>
          </cell>
          <cell r="C112" t="str">
            <v>四川太极崇州市崇阳镇尚贤坊街药店</v>
          </cell>
          <cell r="D112" t="str">
            <v>崇州片</v>
          </cell>
          <cell r="E112">
            <v>20</v>
          </cell>
          <cell r="F112">
            <v>1</v>
          </cell>
          <cell r="G112">
            <v>0.05</v>
          </cell>
        </row>
        <row r="113">
          <cell r="B113">
            <v>116773</v>
          </cell>
          <cell r="C113" t="str">
            <v>四川太极青羊区经一路药店</v>
          </cell>
          <cell r="D113" t="str">
            <v>西门二片</v>
          </cell>
          <cell r="E113">
            <v>20</v>
          </cell>
          <cell r="F113">
            <v>13</v>
          </cell>
          <cell r="G113">
            <v>0.65</v>
          </cell>
        </row>
        <row r="114">
          <cell r="B114">
            <v>752</v>
          </cell>
          <cell r="C114" t="str">
            <v>四川太极大药房连锁有限公司武侯区聚萃街药店</v>
          </cell>
          <cell r="D114" t="str">
            <v>西门二片</v>
          </cell>
          <cell r="E114">
            <v>20</v>
          </cell>
          <cell r="F114">
            <v>0</v>
          </cell>
          <cell r="G114">
            <v>0</v>
          </cell>
        </row>
        <row r="115">
          <cell r="B115">
            <v>113025</v>
          </cell>
          <cell r="C115" t="str">
            <v>四川太极青羊区蜀鑫路药店</v>
          </cell>
          <cell r="D115" t="str">
            <v>西门二片</v>
          </cell>
          <cell r="E115">
            <v>30</v>
          </cell>
          <cell r="F115">
            <v>0</v>
          </cell>
          <cell r="G115">
            <v>0</v>
          </cell>
        </row>
        <row r="116">
          <cell r="B116">
            <v>102564</v>
          </cell>
          <cell r="C116" t="str">
            <v>四川太极邛崃市临邛镇翠荫街药店</v>
          </cell>
          <cell r="D116" t="str">
            <v>城郊一片</v>
          </cell>
          <cell r="E116">
            <v>20</v>
          </cell>
          <cell r="F116">
            <v>2</v>
          </cell>
          <cell r="G116">
            <v>0.1</v>
          </cell>
        </row>
        <row r="117">
          <cell r="B117">
            <v>110378</v>
          </cell>
          <cell r="C117" t="str">
            <v>四川太极都江堰市永丰街道宝莲路药店</v>
          </cell>
          <cell r="D117" t="str">
            <v>都江堰片</v>
          </cell>
          <cell r="E117">
            <v>20</v>
          </cell>
          <cell r="F117">
            <v>4</v>
          </cell>
          <cell r="G117">
            <v>0.2</v>
          </cell>
        </row>
        <row r="118">
          <cell r="B118">
            <v>113298</v>
          </cell>
          <cell r="C118" t="str">
            <v>四川太极武侯区逸都路药店</v>
          </cell>
          <cell r="D118" t="str">
            <v>西门二片</v>
          </cell>
          <cell r="E118">
            <v>20</v>
          </cell>
          <cell r="F118">
            <v>5</v>
          </cell>
          <cell r="G118">
            <v>0.25</v>
          </cell>
        </row>
        <row r="119">
          <cell r="B119">
            <v>104838</v>
          </cell>
          <cell r="C119" t="str">
            <v>四川太极崇州市崇阳镇蜀州中路药店</v>
          </cell>
          <cell r="D119" t="str">
            <v>崇州片</v>
          </cell>
          <cell r="E119">
            <v>20</v>
          </cell>
          <cell r="F119">
            <v>0</v>
          </cell>
          <cell r="G119">
            <v>0</v>
          </cell>
        </row>
        <row r="120">
          <cell r="B120">
            <v>727</v>
          </cell>
          <cell r="C120" t="str">
            <v>四川太极金牛区黄苑东街药店</v>
          </cell>
          <cell r="D120" t="str">
            <v>西门一片</v>
          </cell>
          <cell r="E120">
            <v>20</v>
          </cell>
          <cell r="F120">
            <v>0</v>
          </cell>
          <cell r="G120">
            <v>0</v>
          </cell>
        </row>
        <row r="121">
          <cell r="B121">
            <v>740</v>
          </cell>
          <cell r="C121" t="str">
            <v>四川太极成华区华康路药店</v>
          </cell>
          <cell r="D121" t="str">
            <v>东南片区</v>
          </cell>
          <cell r="E121">
            <v>20</v>
          </cell>
          <cell r="F121">
            <v>11</v>
          </cell>
          <cell r="G121">
            <v>0.55</v>
          </cell>
        </row>
        <row r="122">
          <cell r="B122">
            <v>106568</v>
          </cell>
          <cell r="C122" t="str">
            <v>四川太极高新区中和公济桥路药店</v>
          </cell>
          <cell r="D122" t="str">
            <v>东南片区</v>
          </cell>
          <cell r="E122">
            <v>20</v>
          </cell>
          <cell r="F122">
            <v>6</v>
          </cell>
          <cell r="G122">
            <v>0.3</v>
          </cell>
        </row>
        <row r="123">
          <cell r="B123">
            <v>549</v>
          </cell>
          <cell r="C123" t="str">
            <v>四川太极大邑县晋源镇东壕沟段药店</v>
          </cell>
          <cell r="D123" t="str">
            <v>城郊一片</v>
          </cell>
          <cell r="E123">
            <v>20</v>
          </cell>
          <cell r="F123">
            <v>26</v>
          </cell>
          <cell r="G123">
            <v>1.3</v>
          </cell>
        </row>
        <row r="124">
          <cell r="B124">
            <v>102567</v>
          </cell>
          <cell r="C124" t="str">
            <v>四川太极新津县五津镇武阳西路药店</v>
          </cell>
          <cell r="D124" t="str">
            <v>新津片</v>
          </cell>
          <cell r="E124">
            <v>20</v>
          </cell>
          <cell r="F124">
            <v>31</v>
          </cell>
          <cell r="G124">
            <v>1.55</v>
          </cell>
        </row>
        <row r="125">
          <cell r="B125">
            <v>104430</v>
          </cell>
          <cell r="C125" t="str">
            <v>四川太极高新区中和大道药店</v>
          </cell>
          <cell r="D125" t="str">
            <v>东南片区</v>
          </cell>
          <cell r="E125">
            <v>20</v>
          </cell>
          <cell r="F125">
            <v>1</v>
          </cell>
          <cell r="G125">
            <v>0.05</v>
          </cell>
        </row>
        <row r="126">
          <cell r="B126">
            <v>114848</v>
          </cell>
          <cell r="C126" t="str">
            <v>四川太极成都高新区泰和二街二药店 </v>
          </cell>
          <cell r="D126" t="str">
            <v>东南片区</v>
          </cell>
          <cell r="E126">
            <v>20</v>
          </cell>
          <cell r="F126">
            <v>1</v>
          </cell>
          <cell r="G126">
            <v>0.05</v>
          </cell>
        </row>
        <row r="127">
          <cell r="B127">
            <v>56</v>
          </cell>
          <cell r="C127" t="str">
            <v>四川太极三江店</v>
          </cell>
          <cell r="D127" t="str">
            <v>崇州片</v>
          </cell>
          <cell r="E127">
            <v>20</v>
          </cell>
          <cell r="F127">
            <v>0</v>
          </cell>
          <cell r="G127">
            <v>0</v>
          </cell>
        </row>
        <row r="128">
          <cell r="B128">
            <v>339</v>
          </cell>
          <cell r="C128" t="str">
            <v>四川太极沙河源药店</v>
          </cell>
          <cell r="D128" t="str">
            <v>西门一片</v>
          </cell>
          <cell r="E128">
            <v>20</v>
          </cell>
          <cell r="F128">
            <v>7</v>
          </cell>
          <cell r="G128">
            <v>0.35</v>
          </cell>
        </row>
        <row r="129">
          <cell r="B129">
            <v>122906</v>
          </cell>
          <cell r="C129" t="str">
            <v>四川太极新都区斑竹园街道医贸大道药店</v>
          </cell>
          <cell r="D129" t="str">
            <v>西门二片</v>
          </cell>
          <cell r="E129">
            <v>20</v>
          </cell>
          <cell r="F129">
            <v>1</v>
          </cell>
          <cell r="G129">
            <v>0.05</v>
          </cell>
        </row>
        <row r="130">
          <cell r="B130">
            <v>114069</v>
          </cell>
          <cell r="C130" t="str">
            <v>四川太极高新区剑南大道药店</v>
          </cell>
          <cell r="D130" t="str">
            <v>东南片区</v>
          </cell>
          <cell r="E130">
            <v>20</v>
          </cell>
          <cell r="F130">
            <v>2</v>
          </cell>
          <cell r="G130">
            <v>0.1</v>
          </cell>
        </row>
        <row r="131">
          <cell r="B131">
            <v>573</v>
          </cell>
          <cell r="C131" t="str">
            <v>四川太极双流县西航港街道锦华路一段药店</v>
          </cell>
          <cell r="D131" t="str">
            <v>东南片区</v>
          </cell>
          <cell r="E131">
            <v>20</v>
          </cell>
          <cell r="F131">
            <v>0</v>
          </cell>
          <cell r="G131">
            <v>0</v>
          </cell>
        </row>
        <row r="132">
          <cell r="B132">
            <v>117923</v>
          </cell>
          <cell r="C132" t="str">
            <v>四川太极大邑县观音阁街西段店</v>
          </cell>
          <cell r="D132" t="str">
            <v>城郊一片</v>
          </cell>
          <cell r="E132">
            <v>20</v>
          </cell>
          <cell r="F132">
            <v>12</v>
          </cell>
          <cell r="G132">
            <v>0.6</v>
          </cell>
        </row>
        <row r="133">
          <cell r="B133">
            <v>104533</v>
          </cell>
          <cell r="C133" t="str">
            <v>四川太极大邑县晋原镇潘家街药店</v>
          </cell>
          <cell r="D133" t="str">
            <v>城郊一片</v>
          </cell>
          <cell r="E133">
            <v>20</v>
          </cell>
          <cell r="F133">
            <v>2</v>
          </cell>
          <cell r="G133">
            <v>0.1</v>
          </cell>
        </row>
        <row r="134">
          <cell r="B134">
            <v>115971</v>
          </cell>
          <cell r="C134" t="str">
            <v>四川太极高新区天顺路药店</v>
          </cell>
          <cell r="D134" t="str">
            <v>西门一片</v>
          </cell>
          <cell r="E134">
            <v>20</v>
          </cell>
          <cell r="F134">
            <v>8</v>
          </cell>
          <cell r="G134">
            <v>0.4</v>
          </cell>
        </row>
        <row r="135">
          <cell r="B135">
            <v>117637</v>
          </cell>
          <cell r="C135" t="str">
            <v>四川太极大邑晋原街道金巷西街药店</v>
          </cell>
          <cell r="D135" t="str">
            <v>城郊一片</v>
          </cell>
          <cell r="E135">
            <v>20</v>
          </cell>
          <cell r="F135">
            <v>0</v>
          </cell>
          <cell r="G135">
            <v>0</v>
          </cell>
        </row>
        <row r="136">
          <cell r="B136">
            <v>732</v>
          </cell>
          <cell r="C136" t="str">
            <v>四川太极邛崃市羊安镇永康大道药店</v>
          </cell>
          <cell r="D136" t="str">
            <v>城郊一片</v>
          </cell>
          <cell r="E136">
            <v>20</v>
          </cell>
          <cell r="F136">
            <v>1</v>
          </cell>
          <cell r="G136">
            <v>0.05</v>
          </cell>
        </row>
        <row r="137">
          <cell r="B137">
            <v>119262</v>
          </cell>
          <cell r="C137" t="str">
            <v>四川太极成华区驷马桥三路药店</v>
          </cell>
          <cell r="D137" t="str">
            <v>城中片</v>
          </cell>
          <cell r="E137">
            <v>20</v>
          </cell>
          <cell r="F137">
            <v>10</v>
          </cell>
          <cell r="G137">
            <v>0.5</v>
          </cell>
        </row>
        <row r="138">
          <cell r="B138">
            <v>52</v>
          </cell>
          <cell r="C138" t="str">
            <v>四川太极崇州中心店</v>
          </cell>
          <cell r="D138" t="str">
            <v>崇州片</v>
          </cell>
          <cell r="E138">
            <v>20</v>
          </cell>
          <cell r="F138">
            <v>2</v>
          </cell>
          <cell r="G138">
            <v>0.1</v>
          </cell>
        </row>
        <row r="139">
          <cell r="B139">
            <v>371</v>
          </cell>
          <cell r="C139" t="str">
            <v>四川太极兴义镇万兴路药店</v>
          </cell>
          <cell r="D139" t="str">
            <v>新津片</v>
          </cell>
          <cell r="E139">
            <v>20</v>
          </cell>
          <cell r="F139">
            <v>0</v>
          </cell>
          <cell r="G139">
            <v>0</v>
          </cell>
        </row>
        <row r="140">
          <cell r="B140">
            <v>123007</v>
          </cell>
          <cell r="C140" t="str">
            <v>四川太极大邑县青霞街道元通路南段药店</v>
          </cell>
          <cell r="D140" t="str">
            <v>城郊一片</v>
          </cell>
          <cell r="E140">
            <v>20</v>
          </cell>
          <cell r="F140">
            <v>0</v>
          </cell>
          <cell r="G140">
            <v>0</v>
          </cell>
        </row>
        <row r="141">
          <cell r="B141">
            <v>591</v>
          </cell>
          <cell r="C141" t="str">
            <v>四川太极邛崃市文君街道凤凰大道药店</v>
          </cell>
          <cell r="D141" t="str">
            <v>城郊一片</v>
          </cell>
          <cell r="E141">
            <v>20</v>
          </cell>
          <cell r="F141">
            <v>1</v>
          </cell>
          <cell r="G141">
            <v>0.05</v>
          </cell>
        </row>
        <row r="142">
          <cell r="B142">
            <v>122718</v>
          </cell>
          <cell r="C142" t="str">
            <v>四川太极大邑县晋原街道南街药店</v>
          </cell>
          <cell r="D142" t="str">
            <v>城郊一片</v>
          </cell>
          <cell r="E142">
            <v>20</v>
          </cell>
          <cell r="F142">
            <v>0</v>
          </cell>
          <cell r="G142">
            <v>0</v>
          </cell>
        </row>
        <row r="143">
          <cell r="B143">
            <v>122686</v>
          </cell>
          <cell r="C143" t="str">
            <v>四川太极大邑县晋原街道蜀望路药店</v>
          </cell>
          <cell r="D143" t="str">
            <v>城郊一片</v>
          </cell>
          <cell r="E143">
            <v>20</v>
          </cell>
          <cell r="F143">
            <v>5</v>
          </cell>
          <cell r="G143">
            <v>0.25</v>
          </cell>
        </row>
        <row r="144">
          <cell r="B144">
            <v>128640</v>
          </cell>
          <cell r="C144" t="str">
            <v>四川太极郫都区红光街道红高东路药店</v>
          </cell>
          <cell r="D144" t="str">
            <v>城中片</v>
          </cell>
          <cell r="E144">
            <v>20</v>
          </cell>
          <cell r="F144">
            <v>0</v>
          </cell>
          <cell r="G144">
            <v>0</v>
          </cell>
        </row>
        <row r="145">
          <cell r="B145">
            <v>122176</v>
          </cell>
          <cell r="C145" t="str">
            <v>四川太极崇州市怀远镇文井北路药店</v>
          </cell>
          <cell r="D145" t="str">
            <v>崇州片</v>
          </cell>
          <cell r="E145">
            <v>20</v>
          </cell>
          <cell r="F145">
            <v>0</v>
          </cell>
          <cell r="G1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门店完成率"/>
      <sheetName val="奖励汇总"/>
    </sheetNames>
    <sheetDataSet>
      <sheetData sheetId="0">
        <row r="2">
          <cell r="B2" t="str">
            <v>门店ID</v>
          </cell>
          <cell r="C2" t="str">
            <v>门店名称</v>
          </cell>
          <cell r="D2" t="str">
            <v>片区名称</v>
          </cell>
          <cell r="E2" t="str">
            <v>丹参口服液任务</v>
          </cell>
          <cell r="F2" t="str">
            <v>2月丹参销售数量</v>
          </cell>
          <cell r="G2" t="str">
            <v>门店完成率</v>
          </cell>
          <cell r="H2" t="str">
            <v>处罚</v>
          </cell>
          <cell r="I2" t="str">
            <v>生脉饮任务</v>
          </cell>
          <cell r="J2" t="str">
            <v>2月生脉饮销售数量</v>
          </cell>
          <cell r="K2" t="str">
            <v>门店完成率</v>
          </cell>
        </row>
        <row r="3">
          <cell r="B3">
            <v>307</v>
          </cell>
          <cell r="C3" t="str">
            <v>四川太极旗舰店</v>
          </cell>
          <cell r="D3" t="str">
            <v>旗舰片区</v>
          </cell>
          <cell r="E3">
            <v>210</v>
          </cell>
          <cell r="F3">
            <v>140</v>
          </cell>
          <cell r="G3">
            <v>0.6666666666666666</v>
          </cell>
          <cell r="H3">
            <v>-70</v>
          </cell>
          <cell r="I3">
            <v>25</v>
          </cell>
          <cell r="J3">
            <v>93</v>
          </cell>
          <cell r="K3">
            <v>3.72</v>
          </cell>
        </row>
        <row r="4">
          <cell r="B4">
            <v>114685</v>
          </cell>
          <cell r="C4" t="str">
            <v>四川太极青羊区青龙街药店</v>
          </cell>
          <cell r="D4" t="str">
            <v>城中片</v>
          </cell>
          <cell r="E4">
            <v>50</v>
          </cell>
          <cell r="F4">
            <v>26</v>
          </cell>
          <cell r="G4">
            <v>0.52</v>
          </cell>
          <cell r="H4">
            <v>-24</v>
          </cell>
          <cell r="I4">
            <v>10</v>
          </cell>
          <cell r="J4">
            <v>10</v>
          </cell>
          <cell r="K4">
            <v>1</v>
          </cell>
        </row>
        <row r="5">
          <cell r="B5">
            <v>582</v>
          </cell>
          <cell r="C5" t="str">
            <v>四川太极青羊区十二桥药店</v>
          </cell>
          <cell r="D5" t="str">
            <v>西门一片</v>
          </cell>
          <cell r="E5">
            <v>70</v>
          </cell>
          <cell r="F5">
            <v>0</v>
          </cell>
          <cell r="G5">
            <v>0</v>
          </cell>
          <cell r="H5">
            <v>-70</v>
          </cell>
          <cell r="I5">
            <v>10</v>
          </cell>
          <cell r="J5">
            <v>15</v>
          </cell>
          <cell r="K5">
            <v>1.5</v>
          </cell>
        </row>
        <row r="6">
          <cell r="B6">
            <v>337</v>
          </cell>
          <cell r="C6" t="str">
            <v>四川太极浆洗街药店</v>
          </cell>
          <cell r="D6" t="str">
            <v>城中片</v>
          </cell>
          <cell r="E6">
            <v>70</v>
          </cell>
          <cell r="F6">
            <v>20</v>
          </cell>
          <cell r="G6">
            <v>0.2857142857142857</v>
          </cell>
          <cell r="H6">
            <v>-50</v>
          </cell>
          <cell r="I6">
            <v>10</v>
          </cell>
          <cell r="J6">
            <v>17</v>
          </cell>
          <cell r="K6">
            <v>1.7</v>
          </cell>
        </row>
        <row r="7">
          <cell r="B7">
            <v>750</v>
          </cell>
          <cell r="C7" t="str">
            <v>成都成汉太极大药房有限公司</v>
          </cell>
          <cell r="D7" t="str">
            <v>旗舰片区</v>
          </cell>
          <cell r="E7">
            <v>140</v>
          </cell>
          <cell r="F7">
            <v>45</v>
          </cell>
          <cell r="G7">
            <v>0.32142857142857145</v>
          </cell>
          <cell r="H7">
            <v>-95</v>
          </cell>
          <cell r="I7">
            <v>15</v>
          </cell>
          <cell r="J7">
            <v>27</v>
          </cell>
          <cell r="K7">
            <v>1.8</v>
          </cell>
        </row>
        <row r="8">
          <cell r="B8">
            <v>517</v>
          </cell>
          <cell r="C8" t="str">
            <v>四川太极青羊区北东街店</v>
          </cell>
          <cell r="D8" t="str">
            <v>城中片</v>
          </cell>
          <cell r="E8">
            <v>50</v>
          </cell>
          <cell r="F8">
            <v>9</v>
          </cell>
          <cell r="G8">
            <v>0.18</v>
          </cell>
          <cell r="H8">
            <v>-41</v>
          </cell>
          <cell r="I8">
            <v>10</v>
          </cell>
          <cell r="J8">
            <v>0</v>
          </cell>
          <cell r="K8">
            <v>0</v>
          </cell>
        </row>
        <row r="9">
          <cell r="B9">
            <v>343</v>
          </cell>
          <cell r="C9" t="str">
            <v>四川太极光华药店</v>
          </cell>
          <cell r="D9" t="str">
            <v>西门一片</v>
          </cell>
          <cell r="E9">
            <v>70</v>
          </cell>
          <cell r="F9">
            <v>41</v>
          </cell>
          <cell r="G9">
            <v>0.5857142857142857</v>
          </cell>
          <cell r="H9">
            <v>-29</v>
          </cell>
          <cell r="I9">
            <v>10</v>
          </cell>
          <cell r="J9">
            <v>25</v>
          </cell>
          <cell r="K9">
            <v>2.5</v>
          </cell>
        </row>
        <row r="10">
          <cell r="B10">
            <v>117491</v>
          </cell>
          <cell r="C10" t="str">
            <v>四川太极金牛区花照壁中横街药店</v>
          </cell>
          <cell r="D10" t="str">
            <v>西门一片</v>
          </cell>
          <cell r="E10">
            <v>40</v>
          </cell>
          <cell r="F10">
            <v>1</v>
          </cell>
          <cell r="G10">
            <v>0.025</v>
          </cell>
          <cell r="H10">
            <v>-39</v>
          </cell>
          <cell r="I10">
            <v>10</v>
          </cell>
          <cell r="J10">
            <v>2</v>
          </cell>
          <cell r="K10">
            <v>0.2</v>
          </cell>
        </row>
        <row r="11">
          <cell r="B11">
            <v>365</v>
          </cell>
          <cell r="C11" t="str">
            <v>四川太极光华村街药店</v>
          </cell>
          <cell r="D11" t="str">
            <v>西门一片</v>
          </cell>
          <cell r="E11">
            <v>50</v>
          </cell>
          <cell r="F11">
            <v>2</v>
          </cell>
          <cell r="G11">
            <v>0.04</v>
          </cell>
          <cell r="H11">
            <v>-48</v>
          </cell>
          <cell r="I11">
            <v>10</v>
          </cell>
          <cell r="J11">
            <v>1</v>
          </cell>
          <cell r="K11">
            <v>0.1</v>
          </cell>
        </row>
        <row r="12">
          <cell r="B12">
            <v>742</v>
          </cell>
          <cell r="C12" t="str">
            <v>四川太极锦江区庆云南街药店</v>
          </cell>
          <cell r="D12" t="str">
            <v>旗舰片区</v>
          </cell>
          <cell r="E12">
            <v>40</v>
          </cell>
          <cell r="F12">
            <v>7</v>
          </cell>
          <cell r="G12">
            <v>0.175</v>
          </cell>
          <cell r="H12">
            <v>-33</v>
          </cell>
          <cell r="I12">
            <v>10</v>
          </cell>
          <cell r="J12">
            <v>12</v>
          </cell>
          <cell r="K12">
            <v>1.2</v>
          </cell>
        </row>
        <row r="13">
          <cell r="B13">
            <v>385</v>
          </cell>
          <cell r="C13" t="str">
            <v>四川太极五津西路药店</v>
          </cell>
          <cell r="D13" t="str">
            <v>新津片</v>
          </cell>
          <cell r="E13">
            <v>50</v>
          </cell>
          <cell r="F13">
            <v>20</v>
          </cell>
          <cell r="G13">
            <v>0.4</v>
          </cell>
          <cell r="H13">
            <v>-30</v>
          </cell>
          <cell r="I13">
            <v>10</v>
          </cell>
          <cell r="J13">
            <v>9</v>
          </cell>
          <cell r="K13">
            <v>0.9</v>
          </cell>
        </row>
        <row r="14">
          <cell r="B14">
            <v>707</v>
          </cell>
          <cell r="C14" t="str">
            <v>四川太极成华区万科路药店</v>
          </cell>
          <cell r="D14" t="str">
            <v>东南片区</v>
          </cell>
          <cell r="E14">
            <v>40</v>
          </cell>
          <cell r="F14">
            <v>6</v>
          </cell>
          <cell r="G14">
            <v>0.15</v>
          </cell>
          <cell r="H14">
            <v>-34</v>
          </cell>
          <cell r="I14">
            <v>10</v>
          </cell>
          <cell r="J14">
            <v>1</v>
          </cell>
          <cell r="K14">
            <v>0.1</v>
          </cell>
        </row>
        <row r="15">
          <cell r="B15">
            <v>571</v>
          </cell>
          <cell r="C15" t="str">
            <v>四川太极高新区锦城大道药店</v>
          </cell>
          <cell r="D15" t="str">
            <v>东南片区</v>
          </cell>
          <cell r="E15">
            <v>50</v>
          </cell>
          <cell r="F15">
            <v>18</v>
          </cell>
          <cell r="G15">
            <v>0.36</v>
          </cell>
          <cell r="H15">
            <v>-32</v>
          </cell>
          <cell r="I15">
            <v>10</v>
          </cell>
          <cell r="J15">
            <v>14</v>
          </cell>
          <cell r="K15">
            <v>1.4</v>
          </cell>
        </row>
        <row r="16">
          <cell r="B16">
            <v>108656</v>
          </cell>
          <cell r="C16" t="str">
            <v>四川太极新津县五津镇五津西路二药房</v>
          </cell>
          <cell r="D16" t="str">
            <v>新津片</v>
          </cell>
          <cell r="E16">
            <v>40</v>
          </cell>
          <cell r="F16">
            <v>32</v>
          </cell>
          <cell r="G16">
            <v>0.8</v>
          </cell>
          <cell r="H16">
            <v>-8</v>
          </cell>
          <cell r="I16">
            <v>10</v>
          </cell>
          <cell r="J16">
            <v>16</v>
          </cell>
          <cell r="K16">
            <v>1.6</v>
          </cell>
        </row>
        <row r="17">
          <cell r="B17">
            <v>357</v>
          </cell>
          <cell r="C17" t="str">
            <v>四川太极清江东路药店</v>
          </cell>
          <cell r="D17" t="str">
            <v>西门一片</v>
          </cell>
          <cell r="E17">
            <v>50</v>
          </cell>
          <cell r="F17">
            <v>37</v>
          </cell>
          <cell r="G17">
            <v>0.74</v>
          </cell>
          <cell r="H17">
            <v>-13</v>
          </cell>
          <cell r="I17">
            <v>10</v>
          </cell>
          <cell r="J17">
            <v>7</v>
          </cell>
          <cell r="K17">
            <v>0.7</v>
          </cell>
        </row>
        <row r="18">
          <cell r="B18">
            <v>111400</v>
          </cell>
          <cell r="C18" t="str">
            <v>四川太极邛崃市文君街道杏林路药店</v>
          </cell>
          <cell r="D18" t="str">
            <v>城郊一片</v>
          </cell>
          <cell r="E18">
            <v>40</v>
          </cell>
          <cell r="F18">
            <v>6</v>
          </cell>
          <cell r="G18">
            <v>0.15</v>
          </cell>
          <cell r="H18">
            <v>-34</v>
          </cell>
          <cell r="I18">
            <v>10</v>
          </cell>
          <cell r="J18">
            <v>0</v>
          </cell>
          <cell r="K18">
            <v>0</v>
          </cell>
        </row>
        <row r="19">
          <cell r="B19">
            <v>114844</v>
          </cell>
          <cell r="C19" t="str">
            <v>四川太极成华区培华东路药店</v>
          </cell>
          <cell r="D19" t="str">
            <v>城中片</v>
          </cell>
          <cell r="E19">
            <v>50</v>
          </cell>
          <cell r="F19">
            <v>26</v>
          </cell>
          <cell r="G19">
            <v>0.52</v>
          </cell>
          <cell r="H19">
            <v>-24</v>
          </cell>
          <cell r="I19">
            <v>10</v>
          </cell>
          <cell r="J19">
            <v>0</v>
          </cell>
          <cell r="K19">
            <v>0</v>
          </cell>
        </row>
        <row r="20">
          <cell r="B20">
            <v>359</v>
          </cell>
          <cell r="C20" t="str">
            <v>四川太极枣子巷药店</v>
          </cell>
          <cell r="D20" t="str">
            <v>西门一片</v>
          </cell>
          <cell r="E20">
            <v>40</v>
          </cell>
          <cell r="F20">
            <v>19</v>
          </cell>
          <cell r="G20">
            <v>0.475</v>
          </cell>
          <cell r="H20">
            <v>-21</v>
          </cell>
          <cell r="I20">
            <v>10</v>
          </cell>
          <cell r="J20">
            <v>12</v>
          </cell>
          <cell r="K20">
            <v>1.2</v>
          </cell>
        </row>
        <row r="21">
          <cell r="B21">
            <v>311</v>
          </cell>
          <cell r="C21" t="str">
            <v>四川太极西部店</v>
          </cell>
          <cell r="D21" t="str">
            <v>西门一片</v>
          </cell>
          <cell r="E21">
            <v>20</v>
          </cell>
          <cell r="F21">
            <v>18</v>
          </cell>
          <cell r="G21">
            <v>0.9</v>
          </cell>
          <cell r="H21">
            <v>-2</v>
          </cell>
          <cell r="I21">
            <v>5</v>
          </cell>
          <cell r="J21">
            <v>15</v>
          </cell>
          <cell r="K21">
            <v>3</v>
          </cell>
        </row>
        <row r="22">
          <cell r="B22">
            <v>730</v>
          </cell>
          <cell r="C22" t="str">
            <v>四川太极新都区新繁镇繁江北路药店</v>
          </cell>
          <cell r="D22" t="str">
            <v>西门二片</v>
          </cell>
          <cell r="E22">
            <v>50</v>
          </cell>
          <cell r="F22">
            <v>50</v>
          </cell>
          <cell r="G22">
            <v>1</v>
          </cell>
          <cell r="I22">
            <v>10</v>
          </cell>
          <cell r="J22">
            <v>18</v>
          </cell>
          <cell r="K22">
            <v>1.8</v>
          </cell>
        </row>
        <row r="23">
          <cell r="B23">
            <v>102934</v>
          </cell>
          <cell r="C23" t="str">
            <v>四川太极金牛区银河北街药店</v>
          </cell>
          <cell r="D23" t="str">
            <v>西门一片</v>
          </cell>
          <cell r="E23">
            <v>40</v>
          </cell>
          <cell r="F23">
            <v>13</v>
          </cell>
          <cell r="G23">
            <v>0.325</v>
          </cell>
          <cell r="H23">
            <v>-27</v>
          </cell>
          <cell r="I23">
            <v>10</v>
          </cell>
          <cell r="J23">
            <v>9</v>
          </cell>
          <cell r="K23">
            <v>0.9</v>
          </cell>
        </row>
        <row r="24">
          <cell r="B24">
            <v>585</v>
          </cell>
          <cell r="C24" t="str">
            <v>四川太极成华区羊子山西路药店（兴元华盛）</v>
          </cell>
          <cell r="D24" t="str">
            <v>城中片</v>
          </cell>
          <cell r="E24">
            <v>50</v>
          </cell>
          <cell r="F24">
            <v>21</v>
          </cell>
          <cell r="G24">
            <v>0.42</v>
          </cell>
          <cell r="H24">
            <v>-29</v>
          </cell>
          <cell r="I24">
            <v>10</v>
          </cell>
          <cell r="J24">
            <v>11</v>
          </cell>
          <cell r="K24">
            <v>1.1</v>
          </cell>
        </row>
        <row r="25">
          <cell r="B25">
            <v>341</v>
          </cell>
          <cell r="C25" t="str">
            <v>四川太极邛崃中心药店</v>
          </cell>
          <cell r="D25" t="str">
            <v>城郊一片</v>
          </cell>
          <cell r="E25">
            <v>50</v>
          </cell>
          <cell r="F25">
            <v>27</v>
          </cell>
          <cell r="G25">
            <v>0.54</v>
          </cell>
          <cell r="H25">
            <v>-23</v>
          </cell>
          <cell r="I25">
            <v>10</v>
          </cell>
          <cell r="J25">
            <v>8</v>
          </cell>
          <cell r="K25">
            <v>0.8</v>
          </cell>
        </row>
        <row r="26">
          <cell r="B26">
            <v>744</v>
          </cell>
          <cell r="C26" t="str">
            <v>四川太极武侯区科华街药店</v>
          </cell>
          <cell r="D26" t="str">
            <v>城中片</v>
          </cell>
          <cell r="E26">
            <v>40</v>
          </cell>
          <cell r="F26">
            <v>15</v>
          </cell>
          <cell r="G26">
            <v>0.375</v>
          </cell>
          <cell r="H26">
            <v>-25</v>
          </cell>
          <cell r="I26">
            <v>10</v>
          </cell>
          <cell r="J26">
            <v>11</v>
          </cell>
          <cell r="K26">
            <v>1.1</v>
          </cell>
        </row>
        <row r="27">
          <cell r="B27">
            <v>712</v>
          </cell>
          <cell r="C27" t="str">
            <v>四川太极成华区华泰路药店</v>
          </cell>
          <cell r="D27" t="str">
            <v>东南片区</v>
          </cell>
          <cell r="E27">
            <v>40</v>
          </cell>
          <cell r="F27">
            <v>13</v>
          </cell>
          <cell r="G27">
            <v>0.325</v>
          </cell>
          <cell r="H27">
            <v>-27</v>
          </cell>
          <cell r="I27">
            <v>10</v>
          </cell>
          <cell r="J27">
            <v>7</v>
          </cell>
          <cell r="K27">
            <v>0.7</v>
          </cell>
        </row>
        <row r="28">
          <cell r="B28">
            <v>581</v>
          </cell>
          <cell r="C28" t="str">
            <v>四川太极成华区二环路北四段药店（汇融名城）</v>
          </cell>
          <cell r="D28" t="str">
            <v>城中片</v>
          </cell>
          <cell r="E28">
            <v>40</v>
          </cell>
          <cell r="F28">
            <v>21</v>
          </cell>
          <cell r="G28">
            <v>0.525</v>
          </cell>
          <cell r="H28">
            <v>-19</v>
          </cell>
          <cell r="I28">
            <v>10</v>
          </cell>
          <cell r="J28">
            <v>34</v>
          </cell>
          <cell r="K28">
            <v>3.4</v>
          </cell>
        </row>
        <row r="29">
          <cell r="B29">
            <v>107658</v>
          </cell>
          <cell r="C29" t="str">
            <v>四川太极新都区新都街道万和北路药店</v>
          </cell>
          <cell r="D29" t="str">
            <v>西门二片</v>
          </cell>
          <cell r="E29">
            <v>50</v>
          </cell>
          <cell r="F29">
            <v>0</v>
          </cell>
          <cell r="G29">
            <v>0</v>
          </cell>
          <cell r="H29">
            <v>-50</v>
          </cell>
          <cell r="I29">
            <v>10</v>
          </cell>
          <cell r="J29">
            <v>27</v>
          </cell>
          <cell r="K29">
            <v>2.7</v>
          </cell>
        </row>
        <row r="30">
          <cell r="B30">
            <v>111219</v>
          </cell>
          <cell r="C30" t="str">
            <v>四川太极金牛区花照壁药店</v>
          </cell>
          <cell r="D30" t="str">
            <v>西门一片</v>
          </cell>
          <cell r="E30">
            <v>40</v>
          </cell>
          <cell r="F30">
            <v>11</v>
          </cell>
          <cell r="G30">
            <v>0.275</v>
          </cell>
          <cell r="H30">
            <v>-29</v>
          </cell>
          <cell r="I30">
            <v>10</v>
          </cell>
          <cell r="J30">
            <v>18</v>
          </cell>
          <cell r="K30">
            <v>1.8</v>
          </cell>
        </row>
        <row r="31">
          <cell r="B31">
            <v>379</v>
          </cell>
          <cell r="C31" t="str">
            <v>四川太极土龙路药店</v>
          </cell>
          <cell r="D31" t="str">
            <v>西门一片</v>
          </cell>
          <cell r="E31">
            <v>40</v>
          </cell>
          <cell r="F31">
            <v>39</v>
          </cell>
          <cell r="G31">
            <v>0.975</v>
          </cell>
          <cell r="H31">
            <v>-1</v>
          </cell>
          <cell r="I31">
            <v>10</v>
          </cell>
          <cell r="J31">
            <v>17</v>
          </cell>
          <cell r="K31">
            <v>1.7</v>
          </cell>
        </row>
        <row r="32">
          <cell r="B32">
            <v>511</v>
          </cell>
          <cell r="C32" t="str">
            <v>四川太极成华杉板桥南一路店</v>
          </cell>
          <cell r="D32" t="str">
            <v>东南片区</v>
          </cell>
          <cell r="E32">
            <v>50</v>
          </cell>
          <cell r="F32">
            <v>5</v>
          </cell>
          <cell r="G32">
            <v>0.1</v>
          </cell>
          <cell r="H32">
            <v>-45</v>
          </cell>
          <cell r="I32">
            <v>10</v>
          </cell>
          <cell r="J32">
            <v>9</v>
          </cell>
          <cell r="K32">
            <v>0.9</v>
          </cell>
        </row>
        <row r="33">
          <cell r="B33">
            <v>106485</v>
          </cell>
          <cell r="C33" t="str">
            <v>四川太极成都高新区元华二巷药店</v>
          </cell>
          <cell r="D33" t="str">
            <v>旗舰片区</v>
          </cell>
          <cell r="E33">
            <v>40</v>
          </cell>
          <cell r="F33">
            <v>2</v>
          </cell>
          <cell r="G33">
            <v>0.05</v>
          </cell>
          <cell r="H33">
            <v>-38</v>
          </cell>
          <cell r="I33">
            <v>5</v>
          </cell>
          <cell r="J33">
            <v>27</v>
          </cell>
          <cell r="K33">
            <v>5.4</v>
          </cell>
        </row>
        <row r="34">
          <cell r="B34">
            <v>106066</v>
          </cell>
          <cell r="C34" t="str">
            <v>四川太极锦江区梨花街药店</v>
          </cell>
          <cell r="D34" t="str">
            <v>旗舰片区</v>
          </cell>
          <cell r="E34">
            <v>30</v>
          </cell>
          <cell r="F34">
            <v>29</v>
          </cell>
          <cell r="G34">
            <v>0.9666666666666667</v>
          </cell>
          <cell r="H34">
            <v>-1</v>
          </cell>
          <cell r="I34">
            <v>5</v>
          </cell>
          <cell r="J34">
            <v>3</v>
          </cell>
          <cell r="K34">
            <v>0.6</v>
          </cell>
        </row>
        <row r="35">
          <cell r="B35">
            <v>373</v>
          </cell>
          <cell r="C35" t="str">
            <v>四川太极通盈街药店</v>
          </cell>
          <cell r="D35" t="str">
            <v>城中片</v>
          </cell>
          <cell r="E35">
            <v>50</v>
          </cell>
          <cell r="F35">
            <v>18</v>
          </cell>
          <cell r="G35">
            <v>0.36</v>
          </cell>
          <cell r="H35">
            <v>-32</v>
          </cell>
          <cell r="I35">
            <v>10</v>
          </cell>
          <cell r="J35">
            <v>7</v>
          </cell>
          <cell r="K35">
            <v>0.7</v>
          </cell>
        </row>
        <row r="36">
          <cell r="B36">
            <v>399</v>
          </cell>
          <cell r="C36" t="str">
            <v>四川太极高新天久北巷药店</v>
          </cell>
          <cell r="D36" t="str">
            <v>西门一片</v>
          </cell>
          <cell r="E36">
            <v>40</v>
          </cell>
          <cell r="F36">
            <v>2</v>
          </cell>
          <cell r="G36">
            <v>0.05</v>
          </cell>
          <cell r="H36">
            <v>-38</v>
          </cell>
          <cell r="I36">
            <v>10</v>
          </cell>
          <cell r="J36">
            <v>16</v>
          </cell>
          <cell r="K36">
            <v>1.6</v>
          </cell>
        </row>
        <row r="37">
          <cell r="B37">
            <v>106569</v>
          </cell>
          <cell r="C37" t="str">
            <v>四川太极武侯区大悦路药店</v>
          </cell>
          <cell r="D37" t="str">
            <v>西门一片</v>
          </cell>
          <cell r="E37">
            <v>50</v>
          </cell>
          <cell r="F37">
            <v>7</v>
          </cell>
          <cell r="G37">
            <v>0.14</v>
          </cell>
          <cell r="H37">
            <v>-43</v>
          </cell>
          <cell r="I37">
            <v>10</v>
          </cell>
          <cell r="J37">
            <v>0</v>
          </cell>
          <cell r="K37">
            <v>0</v>
          </cell>
        </row>
        <row r="38">
          <cell r="B38">
            <v>724</v>
          </cell>
          <cell r="C38" t="str">
            <v>四川太极锦江区观音桥街药店</v>
          </cell>
          <cell r="D38" t="str">
            <v>城中片</v>
          </cell>
          <cell r="E38">
            <v>40</v>
          </cell>
          <cell r="F38">
            <v>10</v>
          </cell>
          <cell r="G38">
            <v>0.25</v>
          </cell>
          <cell r="H38">
            <v>-30</v>
          </cell>
          <cell r="I38">
            <v>10</v>
          </cell>
          <cell r="J38">
            <v>17</v>
          </cell>
          <cell r="K38">
            <v>1.7</v>
          </cell>
        </row>
        <row r="39">
          <cell r="B39">
            <v>726</v>
          </cell>
          <cell r="C39" t="str">
            <v>四川太极金牛区交大路第三药店</v>
          </cell>
          <cell r="D39" t="str">
            <v>西门一片</v>
          </cell>
          <cell r="E39">
            <v>40</v>
          </cell>
          <cell r="F39">
            <v>16</v>
          </cell>
          <cell r="G39">
            <v>0.4</v>
          </cell>
          <cell r="H39">
            <v>-24</v>
          </cell>
          <cell r="I39">
            <v>10</v>
          </cell>
          <cell r="J39">
            <v>17</v>
          </cell>
          <cell r="K39">
            <v>1.7</v>
          </cell>
        </row>
        <row r="40">
          <cell r="B40">
            <v>118074</v>
          </cell>
          <cell r="C40" t="str">
            <v>四川太极高新区泰和二街药店</v>
          </cell>
          <cell r="D40" t="str">
            <v>东南片区</v>
          </cell>
          <cell r="E40">
            <v>50</v>
          </cell>
          <cell r="F40">
            <v>2</v>
          </cell>
          <cell r="G40">
            <v>0.04</v>
          </cell>
          <cell r="H40">
            <v>-48</v>
          </cell>
          <cell r="I40">
            <v>10</v>
          </cell>
          <cell r="J40">
            <v>2</v>
          </cell>
          <cell r="K40">
            <v>0.2</v>
          </cell>
        </row>
        <row r="41">
          <cell r="B41">
            <v>106399</v>
          </cell>
          <cell r="C41" t="str">
            <v>四川太极青羊区蜀辉路药店</v>
          </cell>
          <cell r="D41" t="str">
            <v>西门二片</v>
          </cell>
          <cell r="E41">
            <v>40</v>
          </cell>
          <cell r="F41">
            <v>0</v>
          </cell>
          <cell r="G41">
            <v>0</v>
          </cell>
          <cell r="H41">
            <v>-40</v>
          </cell>
          <cell r="I41">
            <v>10</v>
          </cell>
          <cell r="J41">
            <v>1</v>
          </cell>
          <cell r="K41">
            <v>0.1</v>
          </cell>
        </row>
        <row r="42">
          <cell r="B42">
            <v>546</v>
          </cell>
          <cell r="C42" t="str">
            <v>四川太极锦江区榕声路店</v>
          </cell>
          <cell r="D42" t="str">
            <v>城中片</v>
          </cell>
          <cell r="E42">
            <v>40</v>
          </cell>
          <cell r="F42">
            <v>9</v>
          </cell>
          <cell r="G42">
            <v>0.225</v>
          </cell>
          <cell r="H42">
            <v>-31</v>
          </cell>
          <cell r="I42">
            <v>10</v>
          </cell>
          <cell r="J42">
            <v>8</v>
          </cell>
          <cell r="K42">
            <v>0.8</v>
          </cell>
        </row>
        <row r="43">
          <cell r="B43">
            <v>106865</v>
          </cell>
          <cell r="C43" t="str">
            <v>四川太极武侯区丝竹路药店</v>
          </cell>
          <cell r="D43" t="str">
            <v>旗舰片区</v>
          </cell>
          <cell r="E43">
            <v>30</v>
          </cell>
          <cell r="F43">
            <v>5</v>
          </cell>
          <cell r="G43">
            <v>0.16666666666666666</v>
          </cell>
          <cell r="H43">
            <v>-25</v>
          </cell>
          <cell r="I43">
            <v>5</v>
          </cell>
          <cell r="J43">
            <v>8</v>
          </cell>
          <cell r="K43">
            <v>1.6</v>
          </cell>
        </row>
        <row r="44">
          <cell r="B44">
            <v>105267</v>
          </cell>
          <cell r="C44" t="str">
            <v>四川太极金牛区蜀汉路药店</v>
          </cell>
          <cell r="D44" t="str">
            <v>西门一片</v>
          </cell>
          <cell r="E44">
            <v>40</v>
          </cell>
          <cell r="F44">
            <v>4</v>
          </cell>
          <cell r="G44">
            <v>0.1</v>
          </cell>
          <cell r="H44">
            <v>-36</v>
          </cell>
          <cell r="I44">
            <v>10</v>
          </cell>
          <cell r="J44">
            <v>6</v>
          </cell>
          <cell r="K44">
            <v>0.6</v>
          </cell>
        </row>
        <row r="45">
          <cell r="B45">
            <v>709</v>
          </cell>
          <cell r="C45" t="str">
            <v>四川太极新都区马超东路店</v>
          </cell>
          <cell r="D45" t="str">
            <v>西门二片</v>
          </cell>
          <cell r="E45">
            <v>50</v>
          </cell>
          <cell r="F45">
            <v>8</v>
          </cell>
          <cell r="G45">
            <v>0.16</v>
          </cell>
          <cell r="H45">
            <v>-42</v>
          </cell>
          <cell r="I45">
            <v>10</v>
          </cell>
          <cell r="J45">
            <v>23</v>
          </cell>
          <cell r="K45">
            <v>2.3</v>
          </cell>
        </row>
        <row r="46">
          <cell r="B46">
            <v>114286</v>
          </cell>
          <cell r="C46" t="str">
            <v>四川太极青羊区光华北五路药店</v>
          </cell>
          <cell r="D46" t="str">
            <v>西门二片</v>
          </cell>
          <cell r="E46">
            <v>50</v>
          </cell>
          <cell r="F46">
            <v>33</v>
          </cell>
          <cell r="G46">
            <v>0.66</v>
          </cell>
          <cell r="H46">
            <v>-17</v>
          </cell>
          <cell r="I46">
            <v>10</v>
          </cell>
          <cell r="J46">
            <v>5</v>
          </cell>
          <cell r="K46">
            <v>0.5</v>
          </cell>
        </row>
        <row r="47">
          <cell r="B47">
            <v>513</v>
          </cell>
          <cell r="C47" t="str">
            <v>四川太极武侯区顺和街店</v>
          </cell>
          <cell r="D47" t="str">
            <v>西门一片</v>
          </cell>
          <cell r="E47">
            <v>40</v>
          </cell>
          <cell r="F47">
            <v>6</v>
          </cell>
          <cell r="G47">
            <v>0.15</v>
          </cell>
          <cell r="H47">
            <v>-34</v>
          </cell>
          <cell r="I47">
            <v>10</v>
          </cell>
          <cell r="J47">
            <v>19</v>
          </cell>
          <cell r="K47">
            <v>1.9</v>
          </cell>
        </row>
        <row r="48">
          <cell r="B48">
            <v>377</v>
          </cell>
          <cell r="C48" t="str">
            <v>四川太极新园大道药店</v>
          </cell>
          <cell r="D48" t="str">
            <v>东南片区</v>
          </cell>
          <cell r="E48">
            <v>40</v>
          </cell>
          <cell r="F48">
            <v>28</v>
          </cell>
          <cell r="G48">
            <v>0.7</v>
          </cell>
          <cell r="H48">
            <v>-12</v>
          </cell>
          <cell r="I48">
            <v>10</v>
          </cell>
          <cell r="J48">
            <v>17</v>
          </cell>
          <cell r="K48">
            <v>1.7</v>
          </cell>
        </row>
        <row r="49">
          <cell r="B49">
            <v>578</v>
          </cell>
          <cell r="C49" t="str">
            <v>四川太极成华区华油路药店</v>
          </cell>
          <cell r="D49" t="str">
            <v>城中片</v>
          </cell>
          <cell r="E49">
            <v>40</v>
          </cell>
          <cell r="F49">
            <v>7</v>
          </cell>
          <cell r="G49">
            <v>0.175</v>
          </cell>
          <cell r="H49">
            <v>-33</v>
          </cell>
          <cell r="I49">
            <v>10</v>
          </cell>
          <cell r="J49">
            <v>0</v>
          </cell>
          <cell r="K49">
            <v>0</v>
          </cell>
        </row>
        <row r="50">
          <cell r="B50">
            <v>104428</v>
          </cell>
          <cell r="C50" t="str">
            <v>四川太极崇州市崇阳镇永康东路药店 </v>
          </cell>
          <cell r="D50" t="str">
            <v>崇州片</v>
          </cell>
          <cell r="E50">
            <v>50</v>
          </cell>
          <cell r="F50">
            <v>3</v>
          </cell>
          <cell r="G50">
            <v>0.06</v>
          </cell>
          <cell r="H50">
            <v>-47</v>
          </cell>
          <cell r="I50">
            <v>5</v>
          </cell>
          <cell r="J50">
            <v>20</v>
          </cell>
          <cell r="K50">
            <v>4</v>
          </cell>
        </row>
        <row r="51">
          <cell r="B51">
            <v>746</v>
          </cell>
          <cell r="C51" t="str">
            <v>四川太极大邑县晋原镇内蒙古大道桃源药店</v>
          </cell>
          <cell r="D51" t="str">
            <v>城郊一片</v>
          </cell>
          <cell r="E51">
            <v>50</v>
          </cell>
          <cell r="F51">
            <v>6</v>
          </cell>
          <cell r="G51">
            <v>0.12</v>
          </cell>
          <cell r="H51">
            <v>-44</v>
          </cell>
          <cell r="I51">
            <v>5</v>
          </cell>
          <cell r="J51">
            <v>5</v>
          </cell>
          <cell r="K51">
            <v>1</v>
          </cell>
        </row>
        <row r="52">
          <cell r="B52">
            <v>120844</v>
          </cell>
          <cell r="C52" t="str">
            <v>四川太极彭州市致和镇南三环路药店</v>
          </cell>
          <cell r="D52" t="str">
            <v>西门二片</v>
          </cell>
          <cell r="E52">
            <v>30</v>
          </cell>
          <cell r="F52">
            <v>0</v>
          </cell>
          <cell r="G52">
            <v>0</v>
          </cell>
          <cell r="H52">
            <v>-30</v>
          </cell>
          <cell r="I52">
            <v>5</v>
          </cell>
          <cell r="J52">
            <v>5</v>
          </cell>
          <cell r="K52">
            <v>1</v>
          </cell>
        </row>
        <row r="53">
          <cell r="B53">
            <v>747</v>
          </cell>
          <cell r="C53" t="str">
            <v>四川太极郫县郫筒镇一环路东南段药店</v>
          </cell>
          <cell r="D53" t="str">
            <v>城中片</v>
          </cell>
          <cell r="E53">
            <v>40</v>
          </cell>
          <cell r="F53">
            <v>20</v>
          </cell>
          <cell r="G53">
            <v>0.5</v>
          </cell>
          <cell r="H53">
            <v>-20</v>
          </cell>
          <cell r="I53">
            <v>10</v>
          </cell>
          <cell r="J53">
            <v>0</v>
          </cell>
          <cell r="K53">
            <v>0</v>
          </cell>
        </row>
        <row r="54">
          <cell r="B54">
            <v>387</v>
          </cell>
          <cell r="C54" t="str">
            <v>四川太极新乐中街药店</v>
          </cell>
          <cell r="D54" t="str">
            <v>东南片区</v>
          </cell>
          <cell r="E54">
            <v>50</v>
          </cell>
          <cell r="F54">
            <v>40</v>
          </cell>
          <cell r="G54">
            <v>0.8</v>
          </cell>
          <cell r="H54">
            <v>-10</v>
          </cell>
          <cell r="I54">
            <v>10</v>
          </cell>
          <cell r="J54">
            <v>7</v>
          </cell>
          <cell r="K54">
            <v>0.7</v>
          </cell>
        </row>
        <row r="55">
          <cell r="B55">
            <v>103198</v>
          </cell>
          <cell r="C55" t="str">
            <v>四川太极青羊区贝森北路药店</v>
          </cell>
          <cell r="D55" t="str">
            <v>西门一片</v>
          </cell>
          <cell r="E55">
            <v>50</v>
          </cell>
          <cell r="F55">
            <v>24</v>
          </cell>
          <cell r="G55">
            <v>0.48</v>
          </cell>
          <cell r="H55">
            <v>-26</v>
          </cell>
          <cell r="I55">
            <v>10</v>
          </cell>
          <cell r="J55">
            <v>0</v>
          </cell>
          <cell r="K55">
            <v>0</v>
          </cell>
        </row>
        <row r="56">
          <cell r="B56">
            <v>105910</v>
          </cell>
          <cell r="C56" t="str">
            <v>四川太极高新区紫薇东路药店</v>
          </cell>
          <cell r="D56" t="str">
            <v>西门一片</v>
          </cell>
          <cell r="E56">
            <v>50</v>
          </cell>
          <cell r="F56">
            <v>0</v>
          </cell>
          <cell r="G56">
            <v>0</v>
          </cell>
          <cell r="H56">
            <v>-50</v>
          </cell>
          <cell r="I56">
            <v>10</v>
          </cell>
          <cell r="J56">
            <v>1</v>
          </cell>
          <cell r="K56">
            <v>0.1</v>
          </cell>
        </row>
        <row r="57">
          <cell r="B57">
            <v>737</v>
          </cell>
          <cell r="C57" t="str">
            <v>四川太极高新区大源北街药店</v>
          </cell>
          <cell r="D57" t="str">
            <v>东南片区</v>
          </cell>
          <cell r="E57">
            <v>50</v>
          </cell>
          <cell r="F57">
            <v>6</v>
          </cell>
          <cell r="G57">
            <v>0.12</v>
          </cell>
          <cell r="H57">
            <v>-44</v>
          </cell>
          <cell r="I57">
            <v>10</v>
          </cell>
          <cell r="J57">
            <v>7</v>
          </cell>
          <cell r="K57">
            <v>0.7</v>
          </cell>
        </row>
        <row r="58">
          <cell r="B58">
            <v>54</v>
          </cell>
          <cell r="C58" t="str">
            <v>四川太极怀远店</v>
          </cell>
          <cell r="D58" t="str">
            <v>崇州片</v>
          </cell>
          <cell r="E58">
            <v>40</v>
          </cell>
          <cell r="F58">
            <v>19</v>
          </cell>
          <cell r="G58">
            <v>0.475</v>
          </cell>
          <cell r="H58">
            <v>-21</v>
          </cell>
          <cell r="I58">
            <v>10</v>
          </cell>
          <cell r="J58">
            <v>15</v>
          </cell>
          <cell r="K58">
            <v>1.5</v>
          </cell>
        </row>
        <row r="59">
          <cell r="B59">
            <v>598</v>
          </cell>
          <cell r="C59" t="str">
            <v>四川太极锦江区水杉街药店</v>
          </cell>
          <cell r="D59" t="str">
            <v>城中片</v>
          </cell>
          <cell r="E59">
            <v>50</v>
          </cell>
          <cell r="F59">
            <v>0</v>
          </cell>
          <cell r="G59">
            <v>0</v>
          </cell>
          <cell r="H59">
            <v>-50</v>
          </cell>
          <cell r="I59">
            <v>10</v>
          </cell>
          <cell r="J59">
            <v>8</v>
          </cell>
          <cell r="K59">
            <v>0.8</v>
          </cell>
        </row>
        <row r="60">
          <cell r="B60">
            <v>101453</v>
          </cell>
          <cell r="C60" t="str">
            <v>四川太极温江区公平街道江安路药店</v>
          </cell>
          <cell r="D60" t="str">
            <v>西门二片</v>
          </cell>
          <cell r="E60">
            <v>40</v>
          </cell>
          <cell r="F60">
            <v>5</v>
          </cell>
          <cell r="G60">
            <v>0.125</v>
          </cell>
          <cell r="H60">
            <v>-35</v>
          </cell>
          <cell r="I60">
            <v>10</v>
          </cell>
          <cell r="J60">
            <v>0</v>
          </cell>
          <cell r="K60">
            <v>0</v>
          </cell>
        </row>
        <row r="61">
          <cell r="B61">
            <v>103639</v>
          </cell>
          <cell r="C61" t="str">
            <v>四川太极成华区金马河路药店</v>
          </cell>
          <cell r="D61" t="str">
            <v>东南片区</v>
          </cell>
          <cell r="E61">
            <v>50</v>
          </cell>
          <cell r="F61">
            <v>16</v>
          </cell>
          <cell r="G61">
            <v>0.32</v>
          </cell>
          <cell r="H61">
            <v>-34</v>
          </cell>
          <cell r="I61">
            <v>10</v>
          </cell>
          <cell r="J61">
            <v>10</v>
          </cell>
          <cell r="K61">
            <v>1</v>
          </cell>
        </row>
        <row r="62">
          <cell r="B62">
            <v>514</v>
          </cell>
          <cell r="C62" t="str">
            <v>四川太极新津邓双镇岷江店</v>
          </cell>
          <cell r="D62" t="str">
            <v>新津片</v>
          </cell>
          <cell r="E62">
            <v>40</v>
          </cell>
          <cell r="F62">
            <v>30</v>
          </cell>
          <cell r="G62">
            <v>0.75</v>
          </cell>
          <cell r="H62">
            <v>-10</v>
          </cell>
          <cell r="I62">
            <v>10</v>
          </cell>
          <cell r="J62">
            <v>10</v>
          </cell>
          <cell r="K62">
            <v>1</v>
          </cell>
        </row>
        <row r="63">
          <cell r="B63">
            <v>113833</v>
          </cell>
          <cell r="C63" t="str">
            <v>四川太极青羊区光华西一路药店</v>
          </cell>
          <cell r="D63" t="str">
            <v>西门二片</v>
          </cell>
          <cell r="E63">
            <v>30</v>
          </cell>
          <cell r="F63">
            <v>5</v>
          </cell>
          <cell r="G63">
            <v>0.16666666666666666</v>
          </cell>
          <cell r="H63">
            <v>-25</v>
          </cell>
          <cell r="I63">
            <v>5</v>
          </cell>
          <cell r="J63">
            <v>5</v>
          </cell>
          <cell r="K63">
            <v>1</v>
          </cell>
        </row>
        <row r="64">
          <cell r="B64">
            <v>745</v>
          </cell>
          <cell r="C64" t="str">
            <v>四川太极金牛区金沙路药店</v>
          </cell>
          <cell r="D64" t="str">
            <v>西门一片</v>
          </cell>
          <cell r="E64">
            <v>40</v>
          </cell>
          <cell r="F64">
            <v>1</v>
          </cell>
          <cell r="G64">
            <v>0.025</v>
          </cell>
          <cell r="H64">
            <v>-39</v>
          </cell>
          <cell r="I64">
            <v>5</v>
          </cell>
          <cell r="J64">
            <v>1</v>
          </cell>
          <cell r="K64">
            <v>0.2</v>
          </cell>
        </row>
        <row r="65">
          <cell r="B65">
            <v>116919</v>
          </cell>
          <cell r="C65" t="str">
            <v>四川太极武侯区科华北路药店</v>
          </cell>
          <cell r="D65" t="str">
            <v>旗舰片区</v>
          </cell>
          <cell r="E65">
            <v>30</v>
          </cell>
          <cell r="F65">
            <v>10</v>
          </cell>
          <cell r="G65">
            <v>0.3333333333333333</v>
          </cell>
          <cell r="H65">
            <v>-20</v>
          </cell>
          <cell r="I65">
            <v>5</v>
          </cell>
          <cell r="J65">
            <v>7</v>
          </cell>
          <cell r="K65">
            <v>1.4</v>
          </cell>
        </row>
        <row r="66">
          <cell r="B66">
            <v>108277</v>
          </cell>
          <cell r="C66" t="str">
            <v>四川太极金牛区银沙路药店</v>
          </cell>
          <cell r="D66" t="str">
            <v>西门一片</v>
          </cell>
          <cell r="E66">
            <v>40</v>
          </cell>
          <cell r="F66">
            <v>0</v>
          </cell>
          <cell r="G66">
            <v>0</v>
          </cell>
          <cell r="H66">
            <v>-40</v>
          </cell>
          <cell r="I66">
            <v>5</v>
          </cell>
          <cell r="J66">
            <v>3</v>
          </cell>
          <cell r="K66">
            <v>0.6</v>
          </cell>
        </row>
        <row r="67">
          <cell r="B67">
            <v>515</v>
          </cell>
          <cell r="C67" t="str">
            <v>四川太极成华区崔家店路药店</v>
          </cell>
          <cell r="D67" t="str">
            <v>东南片区</v>
          </cell>
          <cell r="E67">
            <v>50</v>
          </cell>
          <cell r="F67">
            <v>5</v>
          </cell>
          <cell r="G67">
            <v>0.1</v>
          </cell>
          <cell r="H67">
            <v>-45</v>
          </cell>
          <cell r="I67">
            <v>5</v>
          </cell>
          <cell r="J67">
            <v>1</v>
          </cell>
          <cell r="K67">
            <v>0.2</v>
          </cell>
        </row>
        <row r="68">
          <cell r="B68">
            <v>102935</v>
          </cell>
          <cell r="C68" t="str">
            <v>四川太极青羊区童子街药店</v>
          </cell>
          <cell r="D68" t="str">
            <v>旗舰片区</v>
          </cell>
          <cell r="E68">
            <v>30</v>
          </cell>
          <cell r="F68">
            <v>2</v>
          </cell>
          <cell r="G68">
            <v>0.06666666666666667</v>
          </cell>
          <cell r="H68">
            <v>-28</v>
          </cell>
          <cell r="I68">
            <v>5</v>
          </cell>
          <cell r="J68">
            <v>6</v>
          </cell>
          <cell r="K68">
            <v>1.2</v>
          </cell>
        </row>
        <row r="69">
          <cell r="B69">
            <v>391</v>
          </cell>
          <cell r="C69" t="str">
            <v>四川太极金丝街药店</v>
          </cell>
          <cell r="D69" t="str">
            <v>城中片</v>
          </cell>
          <cell r="E69">
            <v>40</v>
          </cell>
          <cell r="F69">
            <v>5</v>
          </cell>
          <cell r="G69">
            <v>0.125</v>
          </cell>
          <cell r="H69">
            <v>-35</v>
          </cell>
          <cell r="I69">
            <v>5</v>
          </cell>
          <cell r="J69">
            <v>0</v>
          </cell>
          <cell r="K69">
            <v>0</v>
          </cell>
        </row>
        <row r="70">
          <cell r="B70">
            <v>114622</v>
          </cell>
          <cell r="C70" t="str">
            <v>四川太极成华区东昌路一药店</v>
          </cell>
          <cell r="D70" t="str">
            <v>城中片</v>
          </cell>
          <cell r="E70">
            <v>40</v>
          </cell>
          <cell r="F70">
            <v>0</v>
          </cell>
          <cell r="G70">
            <v>0</v>
          </cell>
          <cell r="H70">
            <v>-40</v>
          </cell>
          <cell r="I70">
            <v>5</v>
          </cell>
          <cell r="J70">
            <v>5</v>
          </cell>
          <cell r="K70">
            <v>1</v>
          </cell>
        </row>
        <row r="71">
          <cell r="B71">
            <v>105751</v>
          </cell>
          <cell r="C71" t="str">
            <v>四川太极高新区新下街药店</v>
          </cell>
          <cell r="D71" t="str">
            <v>东南片区</v>
          </cell>
          <cell r="E71">
            <v>50</v>
          </cell>
          <cell r="F71">
            <v>0</v>
          </cell>
          <cell r="G71">
            <v>0</v>
          </cell>
          <cell r="H71">
            <v>-50</v>
          </cell>
          <cell r="I71">
            <v>5</v>
          </cell>
          <cell r="J71">
            <v>15</v>
          </cell>
          <cell r="K71">
            <v>3</v>
          </cell>
        </row>
        <row r="72">
          <cell r="B72">
            <v>717</v>
          </cell>
          <cell r="C72" t="str">
            <v>四川太极大邑县晋原镇通达东路五段药店</v>
          </cell>
          <cell r="D72" t="str">
            <v>城郊一片</v>
          </cell>
          <cell r="E72">
            <v>50</v>
          </cell>
          <cell r="F72">
            <v>1</v>
          </cell>
          <cell r="G72">
            <v>0.02</v>
          </cell>
          <cell r="H72">
            <v>-49</v>
          </cell>
          <cell r="I72">
            <v>5</v>
          </cell>
          <cell r="J72">
            <v>13</v>
          </cell>
          <cell r="K72">
            <v>2.6</v>
          </cell>
        </row>
        <row r="73">
          <cell r="B73">
            <v>117184</v>
          </cell>
          <cell r="C73" t="str">
            <v>四川太极锦江区静沙南路药店</v>
          </cell>
          <cell r="D73" t="str">
            <v>城中片</v>
          </cell>
          <cell r="E73">
            <v>50</v>
          </cell>
          <cell r="F73">
            <v>15</v>
          </cell>
          <cell r="G73">
            <v>0.3</v>
          </cell>
          <cell r="H73">
            <v>-35</v>
          </cell>
          <cell r="I73">
            <v>10</v>
          </cell>
          <cell r="J73">
            <v>0</v>
          </cell>
          <cell r="K73">
            <v>0</v>
          </cell>
        </row>
        <row r="74">
          <cell r="B74">
            <v>539</v>
          </cell>
          <cell r="C74" t="str">
            <v>四川太极大邑县晋原镇子龙路店</v>
          </cell>
          <cell r="D74" t="str">
            <v>城郊一片</v>
          </cell>
          <cell r="E74">
            <v>50</v>
          </cell>
          <cell r="F74">
            <v>13</v>
          </cell>
          <cell r="G74">
            <v>0.26</v>
          </cell>
          <cell r="H74">
            <v>-37</v>
          </cell>
          <cell r="I74">
            <v>5</v>
          </cell>
          <cell r="J74">
            <v>5</v>
          </cell>
          <cell r="K74">
            <v>1</v>
          </cell>
        </row>
        <row r="75">
          <cell r="B75">
            <v>721</v>
          </cell>
          <cell r="C75" t="str">
            <v>四川太极邛崃市临邛镇洪川小区药店</v>
          </cell>
          <cell r="D75" t="str">
            <v>城郊一片</v>
          </cell>
          <cell r="E75">
            <v>50</v>
          </cell>
          <cell r="F75">
            <v>19</v>
          </cell>
          <cell r="G75">
            <v>0.38</v>
          </cell>
          <cell r="H75">
            <v>-31</v>
          </cell>
          <cell r="I75">
            <v>5</v>
          </cell>
          <cell r="J75">
            <v>0</v>
          </cell>
          <cell r="K75">
            <v>0</v>
          </cell>
        </row>
        <row r="76">
          <cell r="B76">
            <v>117310</v>
          </cell>
          <cell r="C76" t="str">
            <v>四川太极武侯区长寿路药店</v>
          </cell>
          <cell r="D76" t="str">
            <v>西门一片</v>
          </cell>
          <cell r="E76">
            <v>30</v>
          </cell>
          <cell r="F76">
            <v>0</v>
          </cell>
          <cell r="G76">
            <v>0</v>
          </cell>
          <cell r="H76">
            <v>-30</v>
          </cell>
          <cell r="I76">
            <v>5</v>
          </cell>
          <cell r="J76">
            <v>0</v>
          </cell>
          <cell r="K76">
            <v>0</v>
          </cell>
        </row>
        <row r="77">
          <cell r="B77">
            <v>118151</v>
          </cell>
          <cell r="C77" t="str">
            <v>四川太极金牛区沙湾东一路药店</v>
          </cell>
          <cell r="D77" t="str">
            <v>西门一片</v>
          </cell>
          <cell r="E77">
            <v>20</v>
          </cell>
          <cell r="F77">
            <v>1</v>
          </cell>
          <cell r="G77">
            <v>0.05</v>
          </cell>
          <cell r="H77">
            <v>-19</v>
          </cell>
          <cell r="I77">
            <v>5</v>
          </cell>
          <cell r="J77">
            <v>5</v>
          </cell>
          <cell r="K77">
            <v>1</v>
          </cell>
        </row>
        <row r="78">
          <cell r="B78">
            <v>308</v>
          </cell>
          <cell r="C78" t="str">
            <v>四川太极红星店</v>
          </cell>
          <cell r="D78" t="str">
            <v>城中片</v>
          </cell>
          <cell r="E78">
            <v>30</v>
          </cell>
          <cell r="F78">
            <v>0</v>
          </cell>
          <cell r="G78">
            <v>0</v>
          </cell>
          <cell r="H78">
            <v>-30</v>
          </cell>
          <cell r="I78">
            <v>10</v>
          </cell>
          <cell r="J78">
            <v>0</v>
          </cell>
          <cell r="K78">
            <v>0</v>
          </cell>
        </row>
        <row r="79">
          <cell r="B79">
            <v>716</v>
          </cell>
          <cell r="C79" t="str">
            <v>四川太极大邑县沙渠镇方圆路药店</v>
          </cell>
          <cell r="D79" t="str">
            <v>城郊一片</v>
          </cell>
          <cell r="E79">
            <v>50</v>
          </cell>
          <cell r="F79">
            <v>6</v>
          </cell>
          <cell r="G79">
            <v>0.12</v>
          </cell>
          <cell r="H79">
            <v>-44</v>
          </cell>
          <cell r="I79">
            <v>5</v>
          </cell>
          <cell r="J79">
            <v>0</v>
          </cell>
          <cell r="K79">
            <v>0</v>
          </cell>
        </row>
        <row r="80">
          <cell r="B80">
            <v>113008</v>
          </cell>
          <cell r="C80" t="str">
            <v>四川太极成都高新区尚锦路药店</v>
          </cell>
          <cell r="D80" t="str">
            <v>城中片</v>
          </cell>
          <cell r="E80">
            <v>30</v>
          </cell>
          <cell r="F80">
            <v>0</v>
          </cell>
          <cell r="G80">
            <v>0</v>
          </cell>
          <cell r="H80">
            <v>-30</v>
          </cell>
          <cell r="I80">
            <v>5</v>
          </cell>
          <cell r="J80">
            <v>0</v>
          </cell>
          <cell r="K80">
            <v>0</v>
          </cell>
        </row>
        <row r="81">
          <cell r="B81">
            <v>355</v>
          </cell>
          <cell r="C81" t="str">
            <v>四川太极双林路药店</v>
          </cell>
          <cell r="D81" t="str">
            <v>东南片区</v>
          </cell>
          <cell r="E81">
            <v>40</v>
          </cell>
          <cell r="F81">
            <v>0</v>
          </cell>
          <cell r="G81">
            <v>0</v>
          </cell>
          <cell r="H81">
            <v>-40</v>
          </cell>
          <cell r="I81">
            <v>10</v>
          </cell>
          <cell r="J81">
            <v>5</v>
          </cell>
          <cell r="K81">
            <v>0.5</v>
          </cell>
        </row>
        <row r="82">
          <cell r="B82">
            <v>103199</v>
          </cell>
          <cell r="C82" t="str">
            <v>四川太极成华区西林一街药店</v>
          </cell>
          <cell r="D82" t="str">
            <v>城中片</v>
          </cell>
          <cell r="E82">
            <v>50</v>
          </cell>
          <cell r="F82">
            <v>5</v>
          </cell>
          <cell r="G82">
            <v>0.1</v>
          </cell>
          <cell r="H82">
            <v>-45</v>
          </cell>
          <cell r="I82">
            <v>10</v>
          </cell>
          <cell r="J82">
            <v>0</v>
          </cell>
          <cell r="K82">
            <v>0</v>
          </cell>
        </row>
        <row r="83">
          <cell r="B83">
            <v>122198</v>
          </cell>
          <cell r="C83" t="str">
            <v>四川太极成华区华泰路二药店</v>
          </cell>
          <cell r="D83" t="str">
            <v>东南片区</v>
          </cell>
          <cell r="E83">
            <v>20</v>
          </cell>
          <cell r="F83">
            <v>0</v>
          </cell>
          <cell r="G83">
            <v>0</v>
          </cell>
          <cell r="H83">
            <v>-20</v>
          </cell>
          <cell r="I83">
            <v>5</v>
          </cell>
          <cell r="J83">
            <v>0</v>
          </cell>
          <cell r="K83">
            <v>0</v>
          </cell>
        </row>
        <row r="84">
          <cell r="B84">
            <v>587</v>
          </cell>
          <cell r="C84" t="str">
            <v>四川太极都江堰景中路店</v>
          </cell>
          <cell r="D84" t="str">
            <v>都江堰片</v>
          </cell>
          <cell r="E84">
            <v>50</v>
          </cell>
          <cell r="F84">
            <v>1</v>
          </cell>
          <cell r="G84">
            <v>0.02</v>
          </cell>
          <cell r="H84">
            <v>-49</v>
          </cell>
          <cell r="I84">
            <v>5</v>
          </cell>
          <cell r="J84">
            <v>10</v>
          </cell>
          <cell r="K84">
            <v>2</v>
          </cell>
        </row>
        <row r="85">
          <cell r="B85">
            <v>367</v>
          </cell>
          <cell r="C85" t="str">
            <v>四川太极金带街药店</v>
          </cell>
          <cell r="D85" t="str">
            <v>崇州片</v>
          </cell>
          <cell r="E85">
            <v>30</v>
          </cell>
          <cell r="F85">
            <v>6</v>
          </cell>
          <cell r="G85">
            <v>0.2</v>
          </cell>
          <cell r="H85">
            <v>-24</v>
          </cell>
          <cell r="I85">
            <v>5</v>
          </cell>
          <cell r="J85">
            <v>13</v>
          </cell>
          <cell r="K85">
            <v>2.6</v>
          </cell>
        </row>
        <row r="86">
          <cell r="B86">
            <v>572</v>
          </cell>
          <cell r="C86" t="str">
            <v>四川太极郫县郫筒镇东大街药店</v>
          </cell>
          <cell r="D86" t="str">
            <v>城中片</v>
          </cell>
          <cell r="E86">
            <v>40</v>
          </cell>
          <cell r="F86">
            <v>17</v>
          </cell>
          <cell r="G86">
            <v>0.425</v>
          </cell>
          <cell r="H86">
            <v>-23</v>
          </cell>
          <cell r="I86">
            <v>5</v>
          </cell>
          <cell r="J86">
            <v>1</v>
          </cell>
          <cell r="K86">
            <v>0.2</v>
          </cell>
        </row>
        <row r="87">
          <cell r="B87">
            <v>119263</v>
          </cell>
          <cell r="C87" t="str">
            <v>四川太极青羊区蜀源路药店</v>
          </cell>
          <cell r="D87" t="str">
            <v>西门二片</v>
          </cell>
          <cell r="E87">
            <v>30</v>
          </cell>
          <cell r="F87">
            <v>0</v>
          </cell>
          <cell r="G87">
            <v>0</v>
          </cell>
          <cell r="H87">
            <v>-30</v>
          </cell>
          <cell r="I87">
            <v>5</v>
          </cell>
          <cell r="J87">
            <v>3</v>
          </cell>
          <cell r="K87">
            <v>0.6</v>
          </cell>
        </row>
        <row r="88">
          <cell r="B88">
            <v>570</v>
          </cell>
          <cell r="C88" t="str">
            <v>四川太极青羊区大石西路药店</v>
          </cell>
          <cell r="D88" t="str">
            <v>西门二片</v>
          </cell>
          <cell r="E88">
            <v>30</v>
          </cell>
          <cell r="F88">
            <v>2</v>
          </cell>
          <cell r="G88">
            <v>0.06666666666666667</v>
          </cell>
          <cell r="H88">
            <v>-28</v>
          </cell>
          <cell r="I88">
            <v>5</v>
          </cell>
          <cell r="J88">
            <v>4</v>
          </cell>
          <cell r="K88">
            <v>0.8</v>
          </cell>
        </row>
        <row r="89">
          <cell r="B89">
            <v>710</v>
          </cell>
          <cell r="C89" t="str">
            <v>四川太极都江堰市蒲阳镇堰问道西路药店</v>
          </cell>
          <cell r="D89" t="str">
            <v>都江堰片</v>
          </cell>
          <cell r="E89">
            <v>20</v>
          </cell>
          <cell r="F89">
            <v>5</v>
          </cell>
          <cell r="G89">
            <v>0.25</v>
          </cell>
          <cell r="H89">
            <v>-15</v>
          </cell>
          <cell r="I89">
            <v>5</v>
          </cell>
          <cell r="J89">
            <v>7</v>
          </cell>
          <cell r="K89">
            <v>1.4</v>
          </cell>
        </row>
        <row r="90">
          <cell r="B90">
            <v>116482</v>
          </cell>
          <cell r="C90" t="str">
            <v>四川太极锦江区宏济中路药店</v>
          </cell>
          <cell r="D90" t="str">
            <v>城中片</v>
          </cell>
          <cell r="E90">
            <v>40</v>
          </cell>
          <cell r="F90">
            <v>39</v>
          </cell>
          <cell r="G90">
            <v>0.975</v>
          </cell>
          <cell r="H90">
            <v>-1</v>
          </cell>
          <cell r="I90">
            <v>5</v>
          </cell>
          <cell r="J90">
            <v>6</v>
          </cell>
          <cell r="K90">
            <v>1.2</v>
          </cell>
        </row>
        <row r="91">
          <cell r="B91">
            <v>107728</v>
          </cell>
          <cell r="C91" t="str">
            <v>四川太极大邑县晋原镇北街药店</v>
          </cell>
          <cell r="D91" t="str">
            <v>城郊一片</v>
          </cell>
          <cell r="E91">
            <v>30</v>
          </cell>
          <cell r="F91">
            <v>13</v>
          </cell>
          <cell r="G91">
            <v>0.43333333333333335</v>
          </cell>
          <cell r="H91">
            <v>-17</v>
          </cell>
          <cell r="I91">
            <v>5</v>
          </cell>
          <cell r="J91">
            <v>5</v>
          </cell>
          <cell r="K91">
            <v>1</v>
          </cell>
        </row>
        <row r="92">
          <cell r="B92">
            <v>743</v>
          </cell>
          <cell r="C92" t="str">
            <v>四川太极成华区万宇路药店</v>
          </cell>
          <cell r="D92" t="str">
            <v>东南片区</v>
          </cell>
          <cell r="E92">
            <v>30</v>
          </cell>
          <cell r="F92">
            <v>0</v>
          </cell>
          <cell r="G92">
            <v>0</v>
          </cell>
          <cell r="H92">
            <v>-30</v>
          </cell>
          <cell r="I92">
            <v>5</v>
          </cell>
          <cell r="J92">
            <v>0</v>
          </cell>
          <cell r="K92">
            <v>0</v>
          </cell>
        </row>
        <row r="93">
          <cell r="B93">
            <v>723</v>
          </cell>
          <cell r="C93" t="str">
            <v>四川太极锦江区柳翠路药店</v>
          </cell>
          <cell r="D93" t="str">
            <v>城中片</v>
          </cell>
          <cell r="E93">
            <v>30</v>
          </cell>
          <cell r="F93">
            <v>20</v>
          </cell>
          <cell r="G93">
            <v>0.6666666666666666</v>
          </cell>
          <cell r="H93">
            <v>-10</v>
          </cell>
          <cell r="I93">
            <v>5</v>
          </cell>
          <cell r="J93">
            <v>1</v>
          </cell>
          <cell r="K93">
            <v>0.2</v>
          </cell>
        </row>
        <row r="94">
          <cell r="B94">
            <v>704</v>
          </cell>
          <cell r="C94" t="str">
            <v>四川太极都江堰奎光路中段药店</v>
          </cell>
          <cell r="D94" t="str">
            <v>都江堰片</v>
          </cell>
          <cell r="E94">
            <v>40</v>
          </cell>
          <cell r="F94">
            <v>5</v>
          </cell>
          <cell r="G94">
            <v>0.125</v>
          </cell>
          <cell r="H94">
            <v>-35</v>
          </cell>
          <cell r="I94">
            <v>5</v>
          </cell>
          <cell r="J94">
            <v>6</v>
          </cell>
          <cell r="K94">
            <v>1.2</v>
          </cell>
        </row>
        <row r="95">
          <cell r="B95">
            <v>118758</v>
          </cell>
          <cell r="C95" t="str">
            <v>四川太极成华区水碾河路药店</v>
          </cell>
          <cell r="D95" t="str">
            <v>东南片区</v>
          </cell>
          <cell r="E95">
            <v>20</v>
          </cell>
          <cell r="F95">
            <v>6</v>
          </cell>
          <cell r="G95">
            <v>0.3</v>
          </cell>
          <cell r="H95">
            <v>-14</v>
          </cell>
          <cell r="I95">
            <v>5</v>
          </cell>
          <cell r="J95">
            <v>0</v>
          </cell>
          <cell r="K95">
            <v>0</v>
          </cell>
        </row>
        <row r="96">
          <cell r="B96">
            <v>329</v>
          </cell>
          <cell r="C96" t="str">
            <v>四川太极温江店</v>
          </cell>
          <cell r="D96" t="str">
            <v>西门二片</v>
          </cell>
          <cell r="E96">
            <v>50</v>
          </cell>
          <cell r="F96">
            <v>21</v>
          </cell>
          <cell r="G96">
            <v>0.42</v>
          </cell>
          <cell r="H96">
            <v>-29</v>
          </cell>
          <cell r="I96">
            <v>5</v>
          </cell>
          <cell r="J96">
            <v>6</v>
          </cell>
          <cell r="K96">
            <v>1.2</v>
          </cell>
        </row>
        <row r="97">
          <cell r="B97">
            <v>102565</v>
          </cell>
          <cell r="C97" t="str">
            <v>四川太极武侯区佳灵路药店</v>
          </cell>
          <cell r="D97" t="str">
            <v>西门一片</v>
          </cell>
          <cell r="E97">
            <v>30</v>
          </cell>
          <cell r="F97">
            <v>1</v>
          </cell>
          <cell r="G97">
            <v>0.03333333333333333</v>
          </cell>
          <cell r="H97">
            <v>-29</v>
          </cell>
          <cell r="I97">
            <v>5</v>
          </cell>
          <cell r="J97">
            <v>0</v>
          </cell>
          <cell r="K97">
            <v>0</v>
          </cell>
        </row>
        <row r="98">
          <cell r="B98">
            <v>706</v>
          </cell>
          <cell r="C98" t="str">
            <v>四川太极都江堰幸福镇翔凤路药店</v>
          </cell>
          <cell r="D98" t="str">
            <v>都江堰片</v>
          </cell>
          <cell r="E98">
            <v>30</v>
          </cell>
          <cell r="F98">
            <v>15</v>
          </cell>
          <cell r="G98">
            <v>0.5</v>
          </cell>
          <cell r="H98">
            <v>-15</v>
          </cell>
          <cell r="I98">
            <v>5</v>
          </cell>
          <cell r="J98">
            <v>7</v>
          </cell>
          <cell r="K98">
            <v>1.4</v>
          </cell>
        </row>
        <row r="99">
          <cell r="B99">
            <v>112888</v>
          </cell>
          <cell r="C99" t="str">
            <v>四川太极武侯区双楠路药店</v>
          </cell>
          <cell r="D99" t="str">
            <v>西门二片</v>
          </cell>
          <cell r="E99">
            <v>20</v>
          </cell>
          <cell r="F99">
            <v>0</v>
          </cell>
          <cell r="G99">
            <v>0</v>
          </cell>
          <cell r="H99">
            <v>-20</v>
          </cell>
          <cell r="I99">
            <v>5</v>
          </cell>
          <cell r="J99">
            <v>0</v>
          </cell>
          <cell r="K99">
            <v>0</v>
          </cell>
        </row>
        <row r="100">
          <cell r="B100">
            <v>113299</v>
          </cell>
          <cell r="C100" t="str">
            <v>四川太极武侯区倪家桥路药店</v>
          </cell>
          <cell r="D100" t="str">
            <v>城中片</v>
          </cell>
          <cell r="E100">
            <v>20</v>
          </cell>
          <cell r="F100">
            <v>1</v>
          </cell>
          <cell r="G100">
            <v>0.05</v>
          </cell>
          <cell r="H100">
            <v>-19</v>
          </cell>
          <cell r="I100">
            <v>5</v>
          </cell>
          <cell r="J100">
            <v>6</v>
          </cell>
          <cell r="K100">
            <v>1.2</v>
          </cell>
        </row>
        <row r="101">
          <cell r="B101">
            <v>112415</v>
          </cell>
          <cell r="C101" t="str">
            <v>四川太极金牛区五福桥东路药店</v>
          </cell>
          <cell r="D101" t="str">
            <v>西门一片</v>
          </cell>
          <cell r="E101">
            <v>20</v>
          </cell>
          <cell r="F101">
            <v>13</v>
          </cell>
          <cell r="G101">
            <v>0.65</v>
          </cell>
          <cell r="H101">
            <v>-7</v>
          </cell>
          <cell r="I101">
            <v>5</v>
          </cell>
          <cell r="J101">
            <v>2</v>
          </cell>
          <cell r="K101">
            <v>0.4</v>
          </cell>
        </row>
        <row r="102">
          <cell r="B102">
            <v>733</v>
          </cell>
          <cell r="C102" t="str">
            <v>四川太极双流区东升街道三强西路药店</v>
          </cell>
          <cell r="D102" t="str">
            <v>东南片区</v>
          </cell>
          <cell r="E102">
            <v>20</v>
          </cell>
          <cell r="F102">
            <v>8</v>
          </cell>
          <cell r="G102">
            <v>0.4</v>
          </cell>
          <cell r="H102">
            <v>-12</v>
          </cell>
          <cell r="I102">
            <v>5</v>
          </cell>
          <cell r="J102">
            <v>5</v>
          </cell>
          <cell r="K102">
            <v>1</v>
          </cell>
        </row>
        <row r="103">
          <cell r="B103">
            <v>102479</v>
          </cell>
          <cell r="C103" t="str">
            <v>四川太极锦江区劼人路药店</v>
          </cell>
          <cell r="D103" t="str">
            <v>城中片</v>
          </cell>
          <cell r="E103">
            <v>20</v>
          </cell>
          <cell r="F103">
            <v>2</v>
          </cell>
          <cell r="G103">
            <v>0.1</v>
          </cell>
          <cell r="H103">
            <v>-18</v>
          </cell>
          <cell r="I103">
            <v>5</v>
          </cell>
          <cell r="J103">
            <v>0</v>
          </cell>
          <cell r="K103">
            <v>0</v>
          </cell>
        </row>
        <row r="104">
          <cell r="B104">
            <v>748</v>
          </cell>
          <cell r="C104" t="str">
            <v>四川太极大邑县晋原镇东街药店</v>
          </cell>
          <cell r="D104" t="str">
            <v>城郊一片</v>
          </cell>
          <cell r="E104">
            <v>30</v>
          </cell>
          <cell r="F104">
            <v>0</v>
          </cell>
          <cell r="G104">
            <v>0</v>
          </cell>
          <cell r="H104">
            <v>-30</v>
          </cell>
          <cell r="I104">
            <v>5</v>
          </cell>
          <cell r="J104">
            <v>11</v>
          </cell>
          <cell r="K104">
            <v>2.2</v>
          </cell>
        </row>
        <row r="105">
          <cell r="B105">
            <v>118951</v>
          </cell>
          <cell r="C105" t="str">
            <v>四川太极青羊区金祥路药店</v>
          </cell>
          <cell r="D105" t="str">
            <v>西门二片</v>
          </cell>
          <cell r="E105">
            <v>30</v>
          </cell>
          <cell r="F105">
            <v>0</v>
          </cell>
          <cell r="G105">
            <v>0</v>
          </cell>
          <cell r="H105">
            <v>-30</v>
          </cell>
          <cell r="I105">
            <v>5</v>
          </cell>
          <cell r="J105">
            <v>5</v>
          </cell>
          <cell r="K105">
            <v>1</v>
          </cell>
        </row>
        <row r="106">
          <cell r="B106">
            <v>738</v>
          </cell>
          <cell r="C106" t="str">
            <v>四川太极都江堰市蒲阳路药店</v>
          </cell>
          <cell r="D106" t="str">
            <v>都江堰片</v>
          </cell>
          <cell r="E106">
            <v>30</v>
          </cell>
          <cell r="F106">
            <v>1</v>
          </cell>
          <cell r="G106">
            <v>0.03333333333333333</v>
          </cell>
          <cell r="H106">
            <v>-29</v>
          </cell>
          <cell r="I106">
            <v>5</v>
          </cell>
          <cell r="J106">
            <v>6</v>
          </cell>
          <cell r="K106">
            <v>1.2</v>
          </cell>
        </row>
        <row r="107">
          <cell r="B107">
            <v>594</v>
          </cell>
          <cell r="C107" t="str">
            <v>四川太极大邑县安仁镇千禧街药店</v>
          </cell>
          <cell r="D107" t="str">
            <v>城郊一片</v>
          </cell>
          <cell r="E107">
            <v>30</v>
          </cell>
          <cell r="F107">
            <v>19</v>
          </cell>
          <cell r="G107">
            <v>0.6333333333333333</v>
          </cell>
          <cell r="H107">
            <v>-11</v>
          </cell>
          <cell r="I107">
            <v>5</v>
          </cell>
          <cell r="J107">
            <v>12</v>
          </cell>
          <cell r="K107">
            <v>2.4</v>
          </cell>
        </row>
        <row r="108">
          <cell r="B108">
            <v>351</v>
          </cell>
          <cell r="C108" t="str">
            <v>四川太极都江堰药店</v>
          </cell>
          <cell r="D108" t="str">
            <v>都江堰片</v>
          </cell>
          <cell r="E108">
            <v>20</v>
          </cell>
          <cell r="F108">
            <v>2</v>
          </cell>
          <cell r="G108">
            <v>0.1</v>
          </cell>
          <cell r="H108">
            <v>-18</v>
          </cell>
          <cell r="I108">
            <v>5</v>
          </cell>
          <cell r="J108">
            <v>2</v>
          </cell>
          <cell r="K108">
            <v>0.4</v>
          </cell>
        </row>
        <row r="109">
          <cell r="B109">
            <v>104429</v>
          </cell>
          <cell r="C109" t="str">
            <v>四川太极武侯区大华街药店</v>
          </cell>
          <cell r="D109" t="str">
            <v>西门二片</v>
          </cell>
          <cell r="E109">
            <v>20</v>
          </cell>
          <cell r="F109">
            <v>0</v>
          </cell>
          <cell r="G109">
            <v>0</v>
          </cell>
          <cell r="H109">
            <v>-20</v>
          </cell>
          <cell r="I109">
            <v>5</v>
          </cell>
          <cell r="J109">
            <v>2</v>
          </cell>
          <cell r="K109">
            <v>0.4</v>
          </cell>
        </row>
        <row r="110">
          <cell r="B110">
            <v>713</v>
          </cell>
          <cell r="C110" t="str">
            <v>四川太极都江堰聚源镇药店</v>
          </cell>
          <cell r="D110" t="str">
            <v>都江堰片</v>
          </cell>
          <cell r="E110">
            <v>20</v>
          </cell>
          <cell r="F110">
            <v>22</v>
          </cell>
          <cell r="G110">
            <v>1.1</v>
          </cell>
          <cell r="I110">
            <v>5</v>
          </cell>
          <cell r="J110">
            <v>3</v>
          </cell>
          <cell r="K110">
            <v>0.6</v>
          </cell>
        </row>
        <row r="111">
          <cell r="B111">
            <v>720</v>
          </cell>
          <cell r="C111" t="str">
            <v>四川太极大邑县新场镇文昌街药店</v>
          </cell>
          <cell r="D111" t="str">
            <v>城郊一片</v>
          </cell>
          <cell r="E111">
            <v>30</v>
          </cell>
          <cell r="F111">
            <v>5</v>
          </cell>
          <cell r="G111">
            <v>0.16666666666666666</v>
          </cell>
          <cell r="H111">
            <v>-25</v>
          </cell>
          <cell r="I111">
            <v>5</v>
          </cell>
          <cell r="J111">
            <v>1</v>
          </cell>
          <cell r="K111">
            <v>0.2</v>
          </cell>
        </row>
        <row r="112">
          <cell r="B112">
            <v>754</v>
          </cell>
          <cell r="C112" t="str">
            <v>四川太极崇州市崇阳镇尚贤坊街药店</v>
          </cell>
          <cell r="D112" t="str">
            <v>崇州片</v>
          </cell>
          <cell r="E112">
            <v>20</v>
          </cell>
          <cell r="F112">
            <v>1</v>
          </cell>
          <cell r="G112">
            <v>0.05</v>
          </cell>
          <cell r="H112">
            <v>-19</v>
          </cell>
          <cell r="I112">
            <v>5</v>
          </cell>
          <cell r="J112">
            <v>0</v>
          </cell>
          <cell r="K112">
            <v>0</v>
          </cell>
        </row>
        <row r="113">
          <cell r="B113">
            <v>116773</v>
          </cell>
          <cell r="C113" t="str">
            <v>四川太极青羊区经一路药店</v>
          </cell>
          <cell r="D113" t="str">
            <v>西门二片</v>
          </cell>
          <cell r="E113">
            <v>20</v>
          </cell>
          <cell r="F113">
            <v>13</v>
          </cell>
          <cell r="G113">
            <v>0.65</v>
          </cell>
          <cell r="H113">
            <v>-7</v>
          </cell>
          <cell r="I113">
            <v>5</v>
          </cell>
          <cell r="J113">
            <v>0</v>
          </cell>
          <cell r="K113">
            <v>0</v>
          </cell>
        </row>
        <row r="114">
          <cell r="B114">
            <v>752</v>
          </cell>
          <cell r="C114" t="str">
            <v>四川太极大药房连锁有限公司武侯区聚萃街药店</v>
          </cell>
          <cell r="D114" t="str">
            <v>西门二片</v>
          </cell>
          <cell r="E114">
            <v>20</v>
          </cell>
          <cell r="F114">
            <v>0</v>
          </cell>
          <cell r="G114">
            <v>0</v>
          </cell>
          <cell r="H114">
            <v>-20</v>
          </cell>
          <cell r="I114">
            <v>5</v>
          </cell>
          <cell r="J114">
            <v>0</v>
          </cell>
          <cell r="K114">
            <v>0</v>
          </cell>
        </row>
        <row r="115">
          <cell r="B115">
            <v>113025</v>
          </cell>
          <cell r="C115" t="str">
            <v>四川太极青羊区蜀鑫路药店</v>
          </cell>
          <cell r="D115" t="str">
            <v>西门二片</v>
          </cell>
          <cell r="E115">
            <v>30</v>
          </cell>
          <cell r="F115">
            <v>0</v>
          </cell>
          <cell r="G115">
            <v>0</v>
          </cell>
          <cell r="H115">
            <v>-30</v>
          </cell>
          <cell r="I115">
            <v>5</v>
          </cell>
          <cell r="J115">
            <v>7</v>
          </cell>
          <cell r="K115">
            <v>1.4</v>
          </cell>
        </row>
        <row r="116">
          <cell r="B116">
            <v>102564</v>
          </cell>
          <cell r="C116" t="str">
            <v>四川太极邛崃市临邛镇翠荫街药店</v>
          </cell>
          <cell r="D116" t="str">
            <v>城郊一片</v>
          </cell>
          <cell r="E116">
            <v>20</v>
          </cell>
          <cell r="F116">
            <v>2</v>
          </cell>
          <cell r="G116">
            <v>0.1</v>
          </cell>
          <cell r="H116">
            <v>-18</v>
          </cell>
          <cell r="I116">
            <v>5</v>
          </cell>
          <cell r="J116">
            <v>2</v>
          </cell>
          <cell r="K116">
            <v>0.4</v>
          </cell>
        </row>
        <row r="117">
          <cell r="B117">
            <v>110378</v>
          </cell>
          <cell r="C117" t="str">
            <v>四川太极都江堰市永丰街道宝莲路药店</v>
          </cell>
          <cell r="D117" t="str">
            <v>都江堰片</v>
          </cell>
          <cell r="E117">
            <v>20</v>
          </cell>
          <cell r="F117">
            <v>4</v>
          </cell>
          <cell r="G117">
            <v>0.2</v>
          </cell>
          <cell r="H117">
            <v>-16</v>
          </cell>
          <cell r="I117">
            <v>5</v>
          </cell>
          <cell r="J117">
            <v>4</v>
          </cell>
          <cell r="K117">
            <v>0.8</v>
          </cell>
        </row>
        <row r="118">
          <cell r="B118">
            <v>113298</v>
          </cell>
          <cell r="C118" t="str">
            <v>四川太极武侯区逸都路药店</v>
          </cell>
          <cell r="D118" t="str">
            <v>西门二片</v>
          </cell>
          <cell r="E118">
            <v>20</v>
          </cell>
          <cell r="F118">
            <v>5</v>
          </cell>
          <cell r="G118">
            <v>0.25</v>
          </cell>
          <cell r="H118">
            <v>-15</v>
          </cell>
          <cell r="I118">
            <v>5</v>
          </cell>
          <cell r="J118">
            <v>5</v>
          </cell>
          <cell r="K118">
            <v>1</v>
          </cell>
        </row>
        <row r="119">
          <cell r="B119">
            <v>104838</v>
          </cell>
          <cell r="C119" t="str">
            <v>四川太极崇州市崇阳镇蜀州中路药店</v>
          </cell>
          <cell r="D119" t="str">
            <v>崇州片</v>
          </cell>
          <cell r="E119">
            <v>20</v>
          </cell>
          <cell r="F119">
            <v>0</v>
          </cell>
          <cell r="G119">
            <v>0</v>
          </cell>
          <cell r="H119">
            <v>-20</v>
          </cell>
          <cell r="I119">
            <v>5</v>
          </cell>
          <cell r="J119">
            <v>1</v>
          </cell>
          <cell r="K119">
            <v>0.2</v>
          </cell>
        </row>
        <row r="120">
          <cell r="B120">
            <v>727</v>
          </cell>
          <cell r="C120" t="str">
            <v>四川太极金牛区黄苑东街药店</v>
          </cell>
          <cell r="D120" t="str">
            <v>西门一片</v>
          </cell>
          <cell r="E120">
            <v>20</v>
          </cell>
          <cell r="F120">
            <v>0</v>
          </cell>
          <cell r="G120">
            <v>0</v>
          </cell>
          <cell r="H120">
            <v>-20</v>
          </cell>
          <cell r="I120">
            <v>5</v>
          </cell>
          <cell r="J120">
            <v>7</v>
          </cell>
          <cell r="K120">
            <v>1.4</v>
          </cell>
        </row>
        <row r="121">
          <cell r="B121">
            <v>740</v>
          </cell>
          <cell r="C121" t="str">
            <v>四川太极成华区华康路药店</v>
          </cell>
          <cell r="D121" t="str">
            <v>东南片区</v>
          </cell>
          <cell r="E121">
            <v>20</v>
          </cell>
          <cell r="F121">
            <v>11</v>
          </cell>
          <cell r="G121">
            <v>0.55</v>
          </cell>
          <cell r="H121">
            <v>-9</v>
          </cell>
          <cell r="I121">
            <v>5</v>
          </cell>
          <cell r="J121">
            <v>7</v>
          </cell>
          <cell r="K121">
            <v>1.4</v>
          </cell>
        </row>
        <row r="122">
          <cell r="B122">
            <v>106568</v>
          </cell>
          <cell r="C122" t="str">
            <v>四川太极高新区中和公济桥路药店</v>
          </cell>
          <cell r="D122" t="str">
            <v>东南片区</v>
          </cell>
          <cell r="E122">
            <v>20</v>
          </cell>
          <cell r="F122">
            <v>6</v>
          </cell>
          <cell r="G122">
            <v>0.3</v>
          </cell>
          <cell r="H122">
            <v>-14</v>
          </cell>
          <cell r="I122">
            <v>5</v>
          </cell>
          <cell r="J122">
            <v>5</v>
          </cell>
          <cell r="K122">
            <v>1</v>
          </cell>
        </row>
        <row r="123">
          <cell r="B123">
            <v>549</v>
          </cell>
          <cell r="C123" t="str">
            <v>四川太极大邑县晋源镇东壕沟段药店</v>
          </cell>
          <cell r="D123" t="str">
            <v>城郊一片</v>
          </cell>
          <cell r="E123">
            <v>20</v>
          </cell>
          <cell r="F123">
            <v>26</v>
          </cell>
          <cell r="G123">
            <v>1.3</v>
          </cell>
          <cell r="I123">
            <v>5</v>
          </cell>
          <cell r="J123">
            <v>14</v>
          </cell>
          <cell r="K123">
            <v>2.8</v>
          </cell>
        </row>
        <row r="124">
          <cell r="B124">
            <v>102567</v>
          </cell>
          <cell r="C124" t="str">
            <v>四川太极新津县五津镇武阳西路药店</v>
          </cell>
          <cell r="D124" t="str">
            <v>新津片</v>
          </cell>
          <cell r="E124">
            <v>20</v>
          </cell>
          <cell r="F124">
            <v>31</v>
          </cell>
          <cell r="G124">
            <v>1.55</v>
          </cell>
          <cell r="I124">
            <v>5</v>
          </cell>
          <cell r="J124">
            <v>2</v>
          </cell>
          <cell r="K124">
            <v>0.4</v>
          </cell>
        </row>
        <row r="125">
          <cell r="B125">
            <v>104430</v>
          </cell>
          <cell r="C125" t="str">
            <v>四川太极高新区中和大道药店</v>
          </cell>
          <cell r="D125" t="str">
            <v>东南片区</v>
          </cell>
          <cell r="E125">
            <v>20</v>
          </cell>
          <cell r="F125">
            <v>1</v>
          </cell>
          <cell r="G125">
            <v>0.05</v>
          </cell>
          <cell r="H125">
            <v>-19</v>
          </cell>
          <cell r="I125">
            <v>5</v>
          </cell>
          <cell r="J125">
            <v>0</v>
          </cell>
          <cell r="K125">
            <v>0</v>
          </cell>
        </row>
        <row r="126">
          <cell r="B126">
            <v>114848</v>
          </cell>
          <cell r="C126" t="str">
            <v>四川太极成都高新区泰和二街二药店 </v>
          </cell>
          <cell r="D126" t="str">
            <v>东南片区</v>
          </cell>
          <cell r="E126">
            <v>20</v>
          </cell>
          <cell r="F126">
            <v>1</v>
          </cell>
          <cell r="G126">
            <v>0.05</v>
          </cell>
          <cell r="H126">
            <v>-19</v>
          </cell>
          <cell r="I126">
            <v>5</v>
          </cell>
          <cell r="J126">
            <v>6</v>
          </cell>
          <cell r="K126">
            <v>1.2</v>
          </cell>
        </row>
        <row r="127">
          <cell r="B127">
            <v>56</v>
          </cell>
          <cell r="C127" t="str">
            <v>四川太极三江店</v>
          </cell>
          <cell r="D127" t="str">
            <v>崇州片</v>
          </cell>
          <cell r="E127">
            <v>20</v>
          </cell>
          <cell r="F127">
            <v>0</v>
          </cell>
          <cell r="G127">
            <v>0</v>
          </cell>
          <cell r="H127">
            <v>-20</v>
          </cell>
          <cell r="I127">
            <v>5</v>
          </cell>
          <cell r="J127">
            <v>5</v>
          </cell>
          <cell r="K127">
            <v>1</v>
          </cell>
        </row>
        <row r="128">
          <cell r="B128">
            <v>339</v>
          </cell>
          <cell r="C128" t="str">
            <v>四川太极沙河源药店</v>
          </cell>
          <cell r="D128" t="str">
            <v>西门一片</v>
          </cell>
          <cell r="E128">
            <v>20</v>
          </cell>
          <cell r="F128">
            <v>7</v>
          </cell>
          <cell r="G128">
            <v>0.35</v>
          </cell>
          <cell r="H128">
            <v>-13</v>
          </cell>
          <cell r="I128">
            <v>5</v>
          </cell>
          <cell r="J128">
            <v>6</v>
          </cell>
          <cell r="K128">
            <v>1.2</v>
          </cell>
        </row>
        <row r="129">
          <cell r="B129">
            <v>122906</v>
          </cell>
          <cell r="C129" t="str">
            <v>四川太极新都区斑竹园街道医贸大道药店</v>
          </cell>
          <cell r="D129" t="str">
            <v>西门二片</v>
          </cell>
          <cell r="E129">
            <v>20</v>
          </cell>
          <cell r="F129">
            <v>1</v>
          </cell>
          <cell r="G129">
            <v>0.05</v>
          </cell>
          <cell r="H129">
            <v>-19</v>
          </cell>
          <cell r="I129">
            <v>5</v>
          </cell>
          <cell r="J129">
            <v>2</v>
          </cell>
          <cell r="K129">
            <v>0.4</v>
          </cell>
        </row>
        <row r="130">
          <cell r="B130">
            <v>114069</v>
          </cell>
          <cell r="C130" t="str">
            <v>四川太极高新区剑南大道药店</v>
          </cell>
          <cell r="D130" t="str">
            <v>东南片区</v>
          </cell>
          <cell r="E130">
            <v>20</v>
          </cell>
          <cell r="F130">
            <v>2</v>
          </cell>
          <cell r="G130">
            <v>0.1</v>
          </cell>
          <cell r="H130">
            <v>-18</v>
          </cell>
          <cell r="I130">
            <v>5</v>
          </cell>
          <cell r="J130">
            <v>0</v>
          </cell>
          <cell r="K130">
            <v>0</v>
          </cell>
        </row>
        <row r="131">
          <cell r="B131">
            <v>573</v>
          </cell>
          <cell r="C131" t="str">
            <v>四川太极双流县西航港街道锦华路一段药店</v>
          </cell>
          <cell r="D131" t="str">
            <v>东南片区</v>
          </cell>
          <cell r="E131">
            <v>20</v>
          </cell>
          <cell r="F131">
            <v>0</v>
          </cell>
          <cell r="G131">
            <v>0</v>
          </cell>
          <cell r="H131">
            <v>-20</v>
          </cell>
          <cell r="I131">
            <v>5</v>
          </cell>
          <cell r="J131">
            <v>0</v>
          </cell>
          <cell r="K131">
            <v>0</v>
          </cell>
        </row>
        <row r="132">
          <cell r="B132">
            <v>117923</v>
          </cell>
          <cell r="C132" t="str">
            <v>四川太极大邑县观音阁街西段店</v>
          </cell>
          <cell r="D132" t="str">
            <v>城郊一片</v>
          </cell>
          <cell r="E132">
            <v>20</v>
          </cell>
          <cell r="F132">
            <v>12</v>
          </cell>
          <cell r="G132">
            <v>0.6</v>
          </cell>
          <cell r="H132">
            <v>-8</v>
          </cell>
          <cell r="I132">
            <v>5</v>
          </cell>
          <cell r="J132">
            <v>1</v>
          </cell>
          <cell r="K132">
            <v>0.2</v>
          </cell>
        </row>
        <row r="133">
          <cell r="B133">
            <v>104533</v>
          </cell>
          <cell r="C133" t="str">
            <v>四川太极大邑县晋原镇潘家街药店</v>
          </cell>
          <cell r="D133" t="str">
            <v>城郊一片</v>
          </cell>
          <cell r="E133">
            <v>20</v>
          </cell>
          <cell r="F133">
            <v>2</v>
          </cell>
          <cell r="G133">
            <v>0.1</v>
          </cell>
          <cell r="H133">
            <v>-18</v>
          </cell>
          <cell r="I133">
            <v>5</v>
          </cell>
          <cell r="J133">
            <v>1</v>
          </cell>
          <cell r="K133">
            <v>0.2</v>
          </cell>
        </row>
        <row r="134">
          <cell r="B134">
            <v>115971</v>
          </cell>
          <cell r="C134" t="str">
            <v>四川太极高新区天顺路药店</v>
          </cell>
          <cell r="D134" t="str">
            <v>西门一片</v>
          </cell>
          <cell r="E134">
            <v>20</v>
          </cell>
          <cell r="F134">
            <v>8</v>
          </cell>
          <cell r="G134">
            <v>0.4</v>
          </cell>
          <cell r="H134">
            <v>-12</v>
          </cell>
          <cell r="I134">
            <v>5</v>
          </cell>
          <cell r="J134">
            <v>3</v>
          </cell>
          <cell r="K134">
            <v>0.6</v>
          </cell>
        </row>
        <row r="135">
          <cell r="B135">
            <v>117637</v>
          </cell>
          <cell r="C135" t="str">
            <v>四川太极大邑晋原街道金巷西街药店</v>
          </cell>
          <cell r="D135" t="str">
            <v>城郊一片</v>
          </cell>
          <cell r="E135">
            <v>20</v>
          </cell>
          <cell r="F135">
            <v>0</v>
          </cell>
          <cell r="G135">
            <v>0</v>
          </cell>
          <cell r="H135">
            <v>-20</v>
          </cell>
          <cell r="I135">
            <v>5</v>
          </cell>
          <cell r="J135">
            <v>6</v>
          </cell>
          <cell r="K135">
            <v>1.2</v>
          </cell>
        </row>
        <row r="136">
          <cell r="B136">
            <v>732</v>
          </cell>
          <cell r="C136" t="str">
            <v>四川太极邛崃市羊安镇永康大道药店</v>
          </cell>
          <cell r="D136" t="str">
            <v>城郊一片</v>
          </cell>
          <cell r="E136">
            <v>20</v>
          </cell>
          <cell r="F136">
            <v>1</v>
          </cell>
          <cell r="G136">
            <v>0.05</v>
          </cell>
          <cell r="H136">
            <v>-19</v>
          </cell>
          <cell r="I136">
            <v>5</v>
          </cell>
          <cell r="J136">
            <v>2</v>
          </cell>
          <cell r="K136">
            <v>0.4</v>
          </cell>
        </row>
        <row r="137">
          <cell r="B137">
            <v>119262</v>
          </cell>
          <cell r="C137" t="str">
            <v>四川太极成华区驷马桥三路药店</v>
          </cell>
          <cell r="D137" t="str">
            <v>城中片</v>
          </cell>
          <cell r="E137">
            <v>20</v>
          </cell>
          <cell r="F137">
            <v>10</v>
          </cell>
          <cell r="G137">
            <v>0.5</v>
          </cell>
          <cell r="H137">
            <v>-10</v>
          </cell>
          <cell r="I137">
            <v>5</v>
          </cell>
          <cell r="J137">
            <v>8</v>
          </cell>
          <cell r="K137">
            <v>1.6</v>
          </cell>
        </row>
        <row r="138">
          <cell r="B138">
            <v>52</v>
          </cell>
          <cell r="C138" t="str">
            <v>四川太极崇州中心店</v>
          </cell>
          <cell r="D138" t="str">
            <v>崇州片</v>
          </cell>
          <cell r="E138">
            <v>20</v>
          </cell>
          <cell r="F138">
            <v>2</v>
          </cell>
          <cell r="G138">
            <v>0.1</v>
          </cell>
          <cell r="H138">
            <v>-18</v>
          </cell>
          <cell r="I138">
            <v>5</v>
          </cell>
          <cell r="J138">
            <v>0</v>
          </cell>
          <cell r="K138">
            <v>0</v>
          </cell>
        </row>
        <row r="139">
          <cell r="B139">
            <v>371</v>
          </cell>
          <cell r="C139" t="str">
            <v>四川太极兴义镇万兴路药店</v>
          </cell>
          <cell r="D139" t="str">
            <v>新津片</v>
          </cell>
          <cell r="E139">
            <v>20</v>
          </cell>
          <cell r="F139">
            <v>0</v>
          </cell>
          <cell r="G139">
            <v>0</v>
          </cell>
          <cell r="H139">
            <v>-20</v>
          </cell>
          <cell r="I139">
            <v>5</v>
          </cell>
          <cell r="J139">
            <v>0</v>
          </cell>
          <cell r="K139">
            <v>0</v>
          </cell>
        </row>
        <row r="140">
          <cell r="B140">
            <v>123007</v>
          </cell>
          <cell r="C140" t="str">
            <v>四川太极大邑县青霞街道元通路南段药店</v>
          </cell>
          <cell r="D140" t="str">
            <v>城郊一片</v>
          </cell>
          <cell r="E140">
            <v>20</v>
          </cell>
          <cell r="F140">
            <v>0</v>
          </cell>
          <cell r="G140">
            <v>0</v>
          </cell>
          <cell r="H140">
            <v>-20</v>
          </cell>
          <cell r="I140">
            <v>5</v>
          </cell>
          <cell r="J140">
            <v>0</v>
          </cell>
          <cell r="K140">
            <v>0</v>
          </cell>
        </row>
        <row r="141">
          <cell r="B141">
            <v>591</v>
          </cell>
          <cell r="C141" t="str">
            <v>四川太极邛崃市文君街道凤凰大道药店</v>
          </cell>
          <cell r="D141" t="str">
            <v>城郊一片</v>
          </cell>
          <cell r="E141">
            <v>20</v>
          </cell>
          <cell r="F141">
            <v>1</v>
          </cell>
          <cell r="G141">
            <v>0.05</v>
          </cell>
          <cell r="H141">
            <v>-19</v>
          </cell>
          <cell r="I141">
            <v>5</v>
          </cell>
          <cell r="J141">
            <v>1</v>
          </cell>
          <cell r="K141">
            <v>0.2</v>
          </cell>
        </row>
        <row r="142">
          <cell r="B142">
            <v>122718</v>
          </cell>
          <cell r="C142" t="str">
            <v>四川太极大邑县晋原街道南街药店</v>
          </cell>
          <cell r="D142" t="str">
            <v>城郊一片</v>
          </cell>
          <cell r="E142">
            <v>20</v>
          </cell>
          <cell r="F142">
            <v>0</v>
          </cell>
          <cell r="G142">
            <v>0</v>
          </cell>
          <cell r="H142">
            <v>-20</v>
          </cell>
          <cell r="I142">
            <v>5</v>
          </cell>
          <cell r="J142">
            <v>0</v>
          </cell>
          <cell r="K142">
            <v>0</v>
          </cell>
        </row>
        <row r="143">
          <cell r="B143">
            <v>122686</v>
          </cell>
          <cell r="C143" t="str">
            <v>四川太极大邑县晋原街道蜀望路药店</v>
          </cell>
          <cell r="D143" t="str">
            <v>城郊一片</v>
          </cell>
          <cell r="E143">
            <v>20</v>
          </cell>
          <cell r="F143">
            <v>5</v>
          </cell>
          <cell r="G143">
            <v>0.25</v>
          </cell>
          <cell r="H143">
            <v>-15</v>
          </cell>
          <cell r="I143">
            <v>5</v>
          </cell>
          <cell r="J143">
            <v>0</v>
          </cell>
          <cell r="K143">
            <v>0</v>
          </cell>
        </row>
        <row r="144">
          <cell r="B144">
            <v>128640</v>
          </cell>
          <cell r="C144" t="str">
            <v>四川太极郫都区红光街道红高东路药店</v>
          </cell>
          <cell r="D144" t="str">
            <v>城中片</v>
          </cell>
          <cell r="E144">
            <v>20</v>
          </cell>
          <cell r="F144">
            <v>0</v>
          </cell>
          <cell r="G144">
            <v>0</v>
          </cell>
          <cell r="H144">
            <v>-20</v>
          </cell>
          <cell r="I144">
            <v>5</v>
          </cell>
          <cell r="J144">
            <v>11</v>
          </cell>
          <cell r="K144">
            <v>2.2</v>
          </cell>
        </row>
        <row r="145">
          <cell r="B145">
            <v>122176</v>
          </cell>
          <cell r="C145" t="str">
            <v>四川太极崇州市怀远镇文井北路药店</v>
          </cell>
          <cell r="D145" t="str">
            <v>崇州片</v>
          </cell>
          <cell r="E145">
            <v>20</v>
          </cell>
          <cell r="F145">
            <v>0</v>
          </cell>
          <cell r="G145">
            <v>0</v>
          </cell>
          <cell r="H145">
            <v>-20</v>
          </cell>
          <cell r="I145">
            <v>5</v>
          </cell>
          <cell r="J145">
            <v>5</v>
          </cell>
          <cell r="K14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zoomScaleSheetLayoutView="100" workbookViewId="0" topLeftCell="A1">
      <selection activeCell="E13" sqref="E13"/>
    </sheetView>
  </sheetViews>
  <sheetFormatPr defaultColWidth="9.00390625" defaultRowHeight="14.25"/>
  <cols>
    <col min="2" max="2" width="24.375" style="0" customWidth="1"/>
    <col min="3" max="3" width="17.00390625" style="0" customWidth="1"/>
    <col min="4" max="4" width="13.375" style="0" customWidth="1"/>
    <col min="5" max="5" width="14.625" style="0" customWidth="1"/>
    <col min="6" max="6" width="13.375" style="0" customWidth="1"/>
    <col min="7" max="7" width="13.875" style="0" customWidth="1"/>
  </cols>
  <sheetData>
    <row r="1" spans="1:7" ht="14.25">
      <c r="A1" s="13" t="s">
        <v>0</v>
      </c>
      <c r="B1" s="13"/>
      <c r="C1" s="13"/>
      <c r="D1" s="13"/>
      <c r="E1" s="13"/>
      <c r="F1" s="13"/>
      <c r="G1" s="13"/>
    </row>
    <row r="2" spans="1:7" ht="14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3" t="s">
        <v>7</v>
      </c>
    </row>
    <row r="3" spans="1:7" ht="14.25">
      <c r="A3" s="13">
        <v>52</v>
      </c>
      <c r="B3" s="13" t="s">
        <v>8</v>
      </c>
      <c r="C3" s="13">
        <v>15047</v>
      </c>
      <c r="D3" s="13" t="s">
        <v>9</v>
      </c>
      <c r="E3" s="13">
        <v>1</v>
      </c>
      <c r="F3" s="14">
        <f>VLOOKUP(A:A,'[1]Sheet1'!$B:$G,6,0)</f>
        <v>0.1</v>
      </c>
      <c r="G3" s="13">
        <f aca="true" t="shared" si="0" ref="G3:G59">E3*3</f>
        <v>3</v>
      </c>
    </row>
    <row r="4" spans="1:7" ht="14.25">
      <c r="A4" s="13">
        <v>52</v>
      </c>
      <c r="B4" s="13" t="s">
        <v>8</v>
      </c>
      <c r="C4" s="13">
        <v>15081</v>
      </c>
      <c r="D4" s="13" t="s">
        <v>10</v>
      </c>
      <c r="E4" s="13">
        <v>1</v>
      </c>
      <c r="F4" s="14">
        <f>VLOOKUP(A:A,'[1]Sheet1'!$B:$G,6,0)</f>
        <v>0.1</v>
      </c>
      <c r="G4" s="13">
        <f t="shared" si="0"/>
        <v>3</v>
      </c>
    </row>
    <row r="5" spans="1:7" ht="14.25">
      <c r="A5" s="13">
        <v>54</v>
      </c>
      <c r="B5" s="13" t="s">
        <v>11</v>
      </c>
      <c r="C5" s="13">
        <v>6301</v>
      </c>
      <c r="D5" s="13" t="s">
        <v>12</v>
      </c>
      <c r="E5" s="13">
        <v>18</v>
      </c>
      <c r="F5" s="14">
        <f>VLOOKUP(A:A,'[1]Sheet1'!$B:$G,6,0)</f>
        <v>0.475</v>
      </c>
      <c r="G5" s="13">
        <f t="shared" si="0"/>
        <v>54</v>
      </c>
    </row>
    <row r="6" spans="1:7" ht="14.25">
      <c r="A6" s="13">
        <v>54</v>
      </c>
      <c r="B6" s="13" t="s">
        <v>11</v>
      </c>
      <c r="C6" s="13">
        <v>7379</v>
      </c>
      <c r="D6" s="13" t="s">
        <v>13</v>
      </c>
      <c r="E6" s="13">
        <v>1</v>
      </c>
      <c r="F6" s="14">
        <f>VLOOKUP(A:A,'[1]Sheet1'!$B:$G,6,0)</f>
        <v>0.475</v>
      </c>
      <c r="G6" s="13">
        <f t="shared" si="0"/>
        <v>3</v>
      </c>
    </row>
    <row r="7" spans="1:7" ht="14.25">
      <c r="A7" s="13">
        <v>307</v>
      </c>
      <c r="B7" s="13" t="s">
        <v>14</v>
      </c>
      <c r="C7" s="13">
        <v>7107</v>
      </c>
      <c r="D7" s="13" t="s">
        <v>15</v>
      </c>
      <c r="E7" s="13">
        <v>33</v>
      </c>
      <c r="F7" s="14">
        <f>VLOOKUP(A:A,'[1]Sheet1'!$B:$G,6,0)</f>
        <v>0.666666666666667</v>
      </c>
      <c r="G7" s="13">
        <f t="shared" si="0"/>
        <v>99</v>
      </c>
    </row>
    <row r="8" spans="1:7" ht="14.25">
      <c r="A8" s="13">
        <v>307</v>
      </c>
      <c r="B8" s="13" t="s">
        <v>14</v>
      </c>
      <c r="C8" s="13">
        <v>9563</v>
      </c>
      <c r="D8" s="13" t="s">
        <v>16</v>
      </c>
      <c r="E8" s="13">
        <v>58</v>
      </c>
      <c r="F8" s="14">
        <f>VLOOKUP(A:A,'[1]Sheet1'!$B:$G,6,0)</f>
        <v>0.666666666666667</v>
      </c>
      <c r="G8" s="13">
        <f t="shared" si="0"/>
        <v>174</v>
      </c>
    </row>
    <row r="9" spans="1:7" ht="14.25">
      <c r="A9" s="13">
        <v>307</v>
      </c>
      <c r="B9" s="13" t="s">
        <v>14</v>
      </c>
      <c r="C9" s="13">
        <v>10613</v>
      </c>
      <c r="D9" s="13" t="s">
        <v>17</v>
      </c>
      <c r="E9" s="13">
        <v>2</v>
      </c>
      <c r="F9" s="14">
        <f>VLOOKUP(A:A,'[1]Sheet1'!$B:$G,6,0)</f>
        <v>0.666666666666667</v>
      </c>
      <c r="G9" s="13">
        <f t="shared" si="0"/>
        <v>6</v>
      </c>
    </row>
    <row r="10" spans="1:7" ht="14.25">
      <c r="A10" s="13">
        <v>307</v>
      </c>
      <c r="B10" s="13" t="s">
        <v>14</v>
      </c>
      <c r="C10" s="13">
        <v>10989</v>
      </c>
      <c r="D10" s="13" t="s">
        <v>18</v>
      </c>
      <c r="E10" s="13">
        <v>28</v>
      </c>
      <c r="F10" s="14">
        <f>VLOOKUP(A:A,'[1]Sheet1'!$B:$G,6,0)</f>
        <v>0.666666666666667</v>
      </c>
      <c r="G10" s="13">
        <f t="shared" si="0"/>
        <v>84</v>
      </c>
    </row>
    <row r="11" spans="1:7" ht="14.25">
      <c r="A11" s="13">
        <v>307</v>
      </c>
      <c r="B11" s="13" t="s">
        <v>14</v>
      </c>
      <c r="C11" s="13">
        <v>991137</v>
      </c>
      <c r="D11" s="13" t="s">
        <v>19</v>
      </c>
      <c r="E11" s="13">
        <v>19</v>
      </c>
      <c r="F11" s="14">
        <f>VLOOKUP(A:A,'[1]Sheet1'!$B:$G,6,0)</f>
        <v>0.666666666666667</v>
      </c>
      <c r="G11" s="13">
        <f t="shared" si="0"/>
        <v>57</v>
      </c>
    </row>
    <row r="12" spans="1:7" ht="14.25">
      <c r="A12" s="13">
        <v>311</v>
      </c>
      <c r="B12" s="13" t="s">
        <v>20</v>
      </c>
      <c r="C12" s="13">
        <v>4093</v>
      </c>
      <c r="D12" s="13" t="s">
        <v>21</v>
      </c>
      <c r="E12" s="13">
        <v>13</v>
      </c>
      <c r="F12" s="14">
        <f>VLOOKUP(A:A,'[1]Sheet1'!$B:$G,6,0)</f>
        <v>0.9</v>
      </c>
      <c r="G12" s="13">
        <f t="shared" si="0"/>
        <v>39</v>
      </c>
    </row>
    <row r="13" spans="1:7" ht="14.25">
      <c r="A13" s="13">
        <v>311</v>
      </c>
      <c r="B13" s="13" t="s">
        <v>20</v>
      </c>
      <c r="C13" s="13">
        <v>4302</v>
      </c>
      <c r="D13" s="13" t="s">
        <v>22</v>
      </c>
      <c r="E13" s="13">
        <v>5</v>
      </c>
      <c r="F13" s="14">
        <f>VLOOKUP(A:A,'[1]Sheet1'!$B:$G,6,0)</f>
        <v>0.9</v>
      </c>
      <c r="G13" s="13">
        <f t="shared" si="0"/>
        <v>15</v>
      </c>
    </row>
    <row r="14" spans="1:7" ht="14.25">
      <c r="A14" s="13">
        <v>329</v>
      </c>
      <c r="B14" s="13" t="s">
        <v>23</v>
      </c>
      <c r="C14" s="13">
        <v>9988</v>
      </c>
      <c r="D14" s="13" t="s">
        <v>24</v>
      </c>
      <c r="E14" s="13">
        <v>21</v>
      </c>
      <c r="F14" s="14">
        <f>VLOOKUP(A:A,'[1]Sheet1'!$B:$G,6,0)</f>
        <v>0.42</v>
      </c>
      <c r="G14" s="13">
        <f t="shared" si="0"/>
        <v>63</v>
      </c>
    </row>
    <row r="15" spans="1:7" ht="14.25">
      <c r="A15" s="13">
        <v>337</v>
      </c>
      <c r="B15" s="13" t="s">
        <v>25</v>
      </c>
      <c r="C15" s="13">
        <v>6965</v>
      </c>
      <c r="D15" s="13" t="s">
        <v>26</v>
      </c>
      <c r="E15" s="13">
        <v>5</v>
      </c>
      <c r="F15" s="14">
        <f>VLOOKUP(A:A,'[1]Sheet1'!$B:$G,6,0)</f>
        <v>0.285714285714286</v>
      </c>
      <c r="G15" s="13">
        <f t="shared" si="0"/>
        <v>15</v>
      </c>
    </row>
    <row r="16" spans="1:7" ht="14.25">
      <c r="A16" s="13">
        <v>337</v>
      </c>
      <c r="B16" s="13" t="s">
        <v>25</v>
      </c>
      <c r="C16" s="13">
        <v>7050</v>
      </c>
      <c r="D16" s="13" t="s">
        <v>27</v>
      </c>
      <c r="E16" s="13">
        <v>14</v>
      </c>
      <c r="F16" s="14">
        <f>VLOOKUP(A:A,'[1]Sheet1'!$B:$G,6,0)</f>
        <v>0.285714285714286</v>
      </c>
      <c r="G16" s="13">
        <f t="shared" si="0"/>
        <v>42</v>
      </c>
    </row>
    <row r="17" spans="1:7" ht="14.25">
      <c r="A17" s="13">
        <v>337</v>
      </c>
      <c r="B17" s="13" t="s">
        <v>25</v>
      </c>
      <c r="C17" s="13">
        <v>15294</v>
      </c>
      <c r="D17" s="13" t="s">
        <v>28</v>
      </c>
      <c r="E17" s="13">
        <v>1</v>
      </c>
      <c r="F17" s="14">
        <f>VLOOKUP(A:A,'[1]Sheet1'!$B:$G,6,0)</f>
        <v>0.285714285714286</v>
      </c>
      <c r="G17" s="13">
        <f t="shared" si="0"/>
        <v>3</v>
      </c>
    </row>
    <row r="18" spans="1:7" ht="14.25">
      <c r="A18" s="13">
        <v>339</v>
      </c>
      <c r="B18" s="13" t="s">
        <v>29</v>
      </c>
      <c r="C18" s="13">
        <v>6456</v>
      </c>
      <c r="D18" s="13" t="s">
        <v>30</v>
      </c>
      <c r="E18" s="13">
        <v>2</v>
      </c>
      <c r="F18" s="14">
        <f>VLOOKUP(A:A,'[1]Sheet1'!$B:$G,6,0)</f>
        <v>0.35</v>
      </c>
      <c r="G18" s="13">
        <f t="shared" si="0"/>
        <v>6</v>
      </c>
    </row>
    <row r="19" spans="1:7" ht="14.25">
      <c r="A19" s="13">
        <v>339</v>
      </c>
      <c r="B19" s="13" t="s">
        <v>29</v>
      </c>
      <c r="C19" s="13">
        <v>13986</v>
      </c>
      <c r="D19" s="13" t="s">
        <v>31</v>
      </c>
      <c r="E19" s="13">
        <v>5</v>
      </c>
      <c r="F19" s="14">
        <f>VLOOKUP(A:A,'[1]Sheet1'!$B:$G,6,0)</f>
        <v>0.35</v>
      </c>
      <c r="G19" s="13">
        <f t="shared" si="0"/>
        <v>15</v>
      </c>
    </row>
    <row r="20" spans="1:7" ht="14.25">
      <c r="A20" s="13">
        <v>341</v>
      </c>
      <c r="B20" s="13" t="s">
        <v>32</v>
      </c>
      <c r="C20" s="13">
        <v>4450</v>
      </c>
      <c r="D20" s="13" t="s">
        <v>33</v>
      </c>
      <c r="E20" s="13">
        <v>1</v>
      </c>
      <c r="F20" s="14">
        <f>VLOOKUP(A:A,'[1]Sheet1'!$B:$G,6,0)</f>
        <v>0.54</v>
      </c>
      <c r="G20" s="13">
        <f t="shared" si="0"/>
        <v>3</v>
      </c>
    </row>
    <row r="21" spans="1:7" ht="14.25">
      <c r="A21" s="13">
        <v>341</v>
      </c>
      <c r="B21" s="13" t="s">
        <v>32</v>
      </c>
      <c r="C21" s="13">
        <v>11372</v>
      </c>
      <c r="D21" s="13" t="s">
        <v>34</v>
      </c>
      <c r="E21" s="13">
        <v>10</v>
      </c>
      <c r="F21" s="14">
        <f>VLOOKUP(A:A,'[1]Sheet1'!$B:$G,6,0)</f>
        <v>0.54</v>
      </c>
      <c r="G21" s="13">
        <f t="shared" si="0"/>
        <v>30</v>
      </c>
    </row>
    <row r="22" spans="1:7" ht="14.25">
      <c r="A22" s="13">
        <v>341</v>
      </c>
      <c r="B22" s="13" t="s">
        <v>32</v>
      </c>
      <c r="C22" s="13">
        <v>14064</v>
      </c>
      <c r="D22" s="13" t="s">
        <v>35</v>
      </c>
      <c r="E22" s="13">
        <v>15</v>
      </c>
      <c r="F22" s="14">
        <f>VLOOKUP(A:A,'[1]Sheet1'!$B:$G,6,0)</f>
        <v>0.54</v>
      </c>
      <c r="G22" s="13">
        <f t="shared" si="0"/>
        <v>45</v>
      </c>
    </row>
    <row r="23" spans="1:7" ht="14.25">
      <c r="A23" s="13">
        <v>341</v>
      </c>
      <c r="B23" s="13" t="s">
        <v>32</v>
      </c>
      <c r="C23" s="13">
        <v>14248</v>
      </c>
      <c r="D23" s="13" t="s">
        <v>36</v>
      </c>
      <c r="E23" s="13">
        <v>1</v>
      </c>
      <c r="F23" s="14">
        <f>VLOOKUP(A:A,'[1]Sheet1'!$B:$G,6,0)</f>
        <v>0.54</v>
      </c>
      <c r="G23" s="13">
        <f t="shared" si="0"/>
        <v>3</v>
      </c>
    </row>
    <row r="24" spans="1:7" ht="14.25">
      <c r="A24" s="13">
        <v>343</v>
      </c>
      <c r="B24" s="13" t="s">
        <v>37</v>
      </c>
      <c r="C24" s="13">
        <v>7583</v>
      </c>
      <c r="D24" s="13" t="s">
        <v>38</v>
      </c>
      <c r="E24" s="13">
        <v>14</v>
      </c>
      <c r="F24" s="14">
        <f>VLOOKUP(A:A,'[1]Sheet1'!$B:$G,6,0)</f>
        <v>0.585714285714286</v>
      </c>
      <c r="G24" s="13">
        <f t="shared" si="0"/>
        <v>42</v>
      </c>
    </row>
    <row r="25" spans="1:7" ht="14.25">
      <c r="A25" s="13">
        <v>343</v>
      </c>
      <c r="B25" s="13" t="s">
        <v>37</v>
      </c>
      <c r="C25" s="13">
        <v>10932</v>
      </c>
      <c r="D25" s="13" t="s">
        <v>39</v>
      </c>
      <c r="E25" s="13">
        <v>1</v>
      </c>
      <c r="F25" s="14">
        <f>VLOOKUP(A:A,'[1]Sheet1'!$B:$G,6,0)</f>
        <v>0.585714285714286</v>
      </c>
      <c r="G25" s="13">
        <f t="shared" si="0"/>
        <v>3</v>
      </c>
    </row>
    <row r="26" spans="1:7" ht="14.25">
      <c r="A26" s="13">
        <v>343</v>
      </c>
      <c r="B26" s="13" t="s">
        <v>37</v>
      </c>
      <c r="C26" s="13">
        <v>13329</v>
      </c>
      <c r="D26" s="13" t="s">
        <v>40</v>
      </c>
      <c r="E26" s="13">
        <v>26</v>
      </c>
      <c r="F26" s="14">
        <f>VLOOKUP(A:A,'[1]Sheet1'!$B:$G,6,0)</f>
        <v>0.585714285714286</v>
      </c>
      <c r="G26" s="13">
        <f t="shared" si="0"/>
        <v>78</v>
      </c>
    </row>
    <row r="27" spans="1:7" ht="14.25">
      <c r="A27" s="13">
        <v>351</v>
      </c>
      <c r="B27" s="13" t="s">
        <v>41</v>
      </c>
      <c r="C27" s="13">
        <v>8594</v>
      </c>
      <c r="D27" s="13" t="s">
        <v>42</v>
      </c>
      <c r="E27" s="13">
        <v>2</v>
      </c>
      <c r="F27" s="14">
        <f>VLOOKUP(A:A,'[1]Sheet1'!$B:$G,6,0)</f>
        <v>0.1</v>
      </c>
      <c r="G27" s="13">
        <f t="shared" si="0"/>
        <v>6</v>
      </c>
    </row>
    <row r="28" spans="1:7" ht="14.25">
      <c r="A28" s="13">
        <v>357</v>
      </c>
      <c r="B28" s="13" t="s">
        <v>43</v>
      </c>
      <c r="C28" s="13">
        <v>6814</v>
      </c>
      <c r="D28" s="13" t="s">
        <v>44</v>
      </c>
      <c r="E28" s="13">
        <v>27</v>
      </c>
      <c r="F28" s="14">
        <f>VLOOKUP(A:A,'[1]Sheet1'!$B:$G,6,0)</f>
        <v>0.74</v>
      </c>
      <c r="G28" s="13">
        <f t="shared" si="0"/>
        <v>81</v>
      </c>
    </row>
    <row r="29" spans="1:7" ht="14.25">
      <c r="A29" s="13">
        <v>357</v>
      </c>
      <c r="B29" s="13" t="s">
        <v>43</v>
      </c>
      <c r="C29" s="13">
        <v>13100</v>
      </c>
      <c r="D29" s="13" t="s">
        <v>45</v>
      </c>
      <c r="E29" s="13">
        <v>5</v>
      </c>
      <c r="F29" s="14">
        <f>VLOOKUP(A:A,'[1]Sheet1'!$B:$G,6,0)</f>
        <v>0.74</v>
      </c>
      <c r="G29" s="13">
        <f t="shared" si="0"/>
        <v>15</v>
      </c>
    </row>
    <row r="30" spans="1:7" ht="14.25">
      <c r="A30" s="13">
        <v>357</v>
      </c>
      <c r="B30" s="13" t="s">
        <v>43</v>
      </c>
      <c r="C30" s="13">
        <v>15092</v>
      </c>
      <c r="D30" s="13" t="s">
        <v>46</v>
      </c>
      <c r="E30" s="13">
        <v>5</v>
      </c>
      <c r="F30" s="14">
        <f>VLOOKUP(A:A,'[1]Sheet1'!$B:$G,6,0)</f>
        <v>0.74</v>
      </c>
      <c r="G30" s="13">
        <f t="shared" si="0"/>
        <v>15</v>
      </c>
    </row>
    <row r="31" spans="1:7" ht="14.25">
      <c r="A31" s="13">
        <v>359</v>
      </c>
      <c r="B31" s="13" t="s">
        <v>47</v>
      </c>
      <c r="C31" s="13">
        <v>14747</v>
      </c>
      <c r="D31" s="13" t="s">
        <v>48</v>
      </c>
      <c r="E31" s="13">
        <v>19</v>
      </c>
      <c r="F31" s="14">
        <f>VLOOKUP(A:A,'[1]Sheet1'!$B:$G,6,0)</f>
        <v>0.475</v>
      </c>
      <c r="G31" s="13">
        <f t="shared" si="0"/>
        <v>57</v>
      </c>
    </row>
    <row r="32" spans="1:7" ht="14.25">
      <c r="A32" s="13">
        <v>365</v>
      </c>
      <c r="B32" s="13" t="s">
        <v>49</v>
      </c>
      <c r="C32" s="13">
        <v>4301</v>
      </c>
      <c r="D32" s="13" t="s">
        <v>50</v>
      </c>
      <c r="E32" s="13">
        <v>2</v>
      </c>
      <c r="F32" s="14">
        <f>VLOOKUP(A:A,'[1]Sheet1'!$B:$G,6,0)</f>
        <v>0.04</v>
      </c>
      <c r="G32" s="13">
        <f t="shared" si="0"/>
        <v>6</v>
      </c>
    </row>
    <row r="33" spans="1:7" ht="14.25">
      <c r="A33" s="13">
        <v>367</v>
      </c>
      <c r="B33" s="13" t="s">
        <v>51</v>
      </c>
      <c r="C33" s="13">
        <v>10043</v>
      </c>
      <c r="D33" s="13" t="s">
        <v>52</v>
      </c>
      <c r="E33" s="13">
        <v>6</v>
      </c>
      <c r="F33" s="14">
        <f>VLOOKUP(A:A,'[1]Sheet1'!$B:$G,6,0)</f>
        <v>0.2</v>
      </c>
      <c r="G33" s="13">
        <f t="shared" si="0"/>
        <v>18</v>
      </c>
    </row>
    <row r="34" spans="1:7" ht="14.25">
      <c r="A34" s="13">
        <v>373</v>
      </c>
      <c r="B34" s="13" t="s">
        <v>53</v>
      </c>
      <c r="C34" s="13">
        <v>11602</v>
      </c>
      <c r="D34" s="13" t="s">
        <v>54</v>
      </c>
      <c r="E34" s="13">
        <v>13</v>
      </c>
      <c r="F34" s="14">
        <f>VLOOKUP(A:A,'[1]Sheet1'!$B:$G,6,0)</f>
        <v>0.36</v>
      </c>
      <c r="G34" s="13">
        <f t="shared" si="0"/>
        <v>39</v>
      </c>
    </row>
    <row r="35" spans="1:7" ht="14.25">
      <c r="A35" s="13">
        <v>373</v>
      </c>
      <c r="B35" s="13" t="s">
        <v>53</v>
      </c>
      <c r="C35" s="13">
        <v>15550</v>
      </c>
      <c r="D35" s="13" t="s">
        <v>55</v>
      </c>
      <c r="E35" s="13">
        <v>5</v>
      </c>
      <c r="F35" s="14">
        <f>VLOOKUP(A:A,'[1]Sheet1'!$B:$G,6,0)</f>
        <v>0.36</v>
      </c>
      <c r="G35" s="13">
        <f t="shared" si="0"/>
        <v>15</v>
      </c>
    </row>
    <row r="36" spans="1:7" ht="14.25">
      <c r="A36" s="13">
        <v>377</v>
      </c>
      <c r="B36" s="13" t="s">
        <v>56</v>
      </c>
      <c r="C36" s="13">
        <v>5782</v>
      </c>
      <c r="D36" s="13" t="s">
        <v>57</v>
      </c>
      <c r="E36" s="13">
        <v>27</v>
      </c>
      <c r="F36" s="14">
        <f>VLOOKUP(A:A,'[1]Sheet1'!$B:$G,6,0)</f>
        <v>0.7</v>
      </c>
      <c r="G36" s="13">
        <f t="shared" si="0"/>
        <v>81</v>
      </c>
    </row>
    <row r="37" spans="1:7" ht="14.25">
      <c r="A37" s="13">
        <v>377</v>
      </c>
      <c r="B37" s="13" t="s">
        <v>56</v>
      </c>
      <c r="C37" s="13">
        <v>11323</v>
      </c>
      <c r="D37" s="13" t="s">
        <v>58</v>
      </c>
      <c r="E37" s="13">
        <v>1</v>
      </c>
      <c r="F37" s="14">
        <f>VLOOKUP(A:A,'[1]Sheet1'!$B:$G,6,0)</f>
        <v>0.7</v>
      </c>
      <c r="G37" s="13">
        <f t="shared" si="0"/>
        <v>3</v>
      </c>
    </row>
    <row r="38" spans="1:7" ht="14.25">
      <c r="A38" s="13">
        <v>379</v>
      </c>
      <c r="B38" s="13" t="s">
        <v>59</v>
      </c>
      <c r="C38" s="13">
        <v>6830</v>
      </c>
      <c r="D38" s="13" t="s">
        <v>60</v>
      </c>
      <c r="E38" s="13">
        <v>13</v>
      </c>
      <c r="F38" s="14">
        <f>VLOOKUP(A:A,'[1]Sheet1'!$B:$G,6,0)</f>
        <v>0.975</v>
      </c>
      <c r="G38" s="13">
        <f t="shared" si="0"/>
        <v>39</v>
      </c>
    </row>
    <row r="39" spans="1:7" ht="14.25">
      <c r="A39" s="13">
        <v>379</v>
      </c>
      <c r="B39" s="13" t="s">
        <v>59</v>
      </c>
      <c r="C39" s="13">
        <v>6831</v>
      </c>
      <c r="D39" s="13" t="s">
        <v>61</v>
      </c>
      <c r="E39" s="13">
        <v>26</v>
      </c>
      <c r="F39" s="14">
        <f>VLOOKUP(A:A,'[1]Sheet1'!$B:$G,6,0)</f>
        <v>0.975</v>
      </c>
      <c r="G39" s="13">
        <f t="shared" si="0"/>
        <v>78</v>
      </c>
    </row>
    <row r="40" spans="1:7" ht="14.25">
      <c r="A40" s="13">
        <v>385</v>
      </c>
      <c r="B40" s="13" t="s">
        <v>62</v>
      </c>
      <c r="C40" s="13">
        <v>7317</v>
      </c>
      <c r="D40" s="13" t="s">
        <v>63</v>
      </c>
      <c r="E40" s="13">
        <v>19</v>
      </c>
      <c r="F40" s="14">
        <f>VLOOKUP(A:A,'[1]Sheet1'!$B:$G,6,0)</f>
        <v>0.4</v>
      </c>
      <c r="G40" s="13">
        <f t="shared" si="0"/>
        <v>57</v>
      </c>
    </row>
    <row r="41" spans="1:7" ht="14.25">
      <c r="A41" s="13">
        <v>385</v>
      </c>
      <c r="B41" s="13" t="s">
        <v>62</v>
      </c>
      <c r="C41" s="13">
        <v>12566</v>
      </c>
      <c r="D41" s="13" t="s">
        <v>64</v>
      </c>
      <c r="E41" s="13">
        <v>1</v>
      </c>
      <c r="F41" s="14">
        <f>VLOOKUP(A:A,'[1]Sheet1'!$B:$G,6,0)</f>
        <v>0.4</v>
      </c>
      <c r="G41" s="13">
        <f t="shared" si="0"/>
        <v>3</v>
      </c>
    </row>
    <row r="42" spans="1:7" ht="14.25">
      <c r="A42" s="13">
        <v>387</v>
      </c>
      <c r="B42" s="13" t="s">
        <v>65</v>
      </c>
      <c r="C42" s="13">
        <v>5701</v>
      </c>
      <c r="D42" s="13" t="s">
        <v>66</v>
      </c>
      <c r="E42" s="13">
        <v>40</v>
      </c>
      <c r="F42" s="14">
        <f>VLOOKUP(A:A,'[1]Sheet1'!$B:$G,6,0)</f>
        <v>0.8</v>
      </c>
      <c r="G42" s="13">
        <f t="shared" si="0"/>
        <v>120</v>
      </c>
    </row>
    <row r="43" spans="1:7" ht="14.25">
      <c r="A43" s="13">
        <v>391</v>
      </c>
      <c r="B43" s="13" t="s">
        <v>67</v>
      </c>
      <c r="C43" s="13">
        <v>9308</v>
      </c>
      <c r="D43" s="13" t="s">
        <v>68</v>
      </c>
      <c r="E43" s="13">
        <v>5</v>
      </c>
      <c r="F43" s="14">
        <f>VLOOKUP(A:A,'[1]Sheet1'!$B:$G,6,0)</f>
        <v>0.125</v>
      </c>
      <c r="G43" s="13">
        <f t="shared" si="0"/>
        <v>15</v>
      </c>
    </row>
    <row r="44" spans="1:7" ht="14.25">
      <c r="A44" s="13">
        <v>399</v>
      </c>
      <c r="B44" s="13" t="s">
        <v>69</v>
      </c>
      <c r="C44" s="13">
        <v>7707</v>
      </c>
      <c r="D44" s="13" t="s">
        <v>70</v>
      </c>
      <c r="E44" s="13">
        <v>1</v>
      </c>
      <c r="F44" s="14">
        <f>VLOOKUP(A:A,'[1]Sheet1'!$B:$G,6,0)</f>
        <v>0.05</v>
      </c>
      <c r="G44" s="13">
        <f t="shared" si="0"/>
        <v>3</v>
      </c>
    </row>
    <row r="45" spans="1:7" ht="14.25">
      <c r="A45" s="13">
        <v>399</v>
      </c>
      <c r="B45" s="13" t="s">
        <v>69</v>
      </c>
      <c r="C45" s="13">
        <v>13000</v>
      </c>
      <c r="D45" s="13" t="s">
        <v>71</v>
      </c>
      <c r="E45" s="13">
        <v>1</v>
      </c>
      <c r="F45" s="14">
        <f>VLOOKUP(A:A,'[1]Sheet1'!$B:$G,6,0)</f>
        <v>0.05</v>
      </c>
      <c r="G45" s="13">
        <f t="shared" si="0"/>
        <v>3</v>
      </c>
    </row>
    <row r="46" spans="1:7" ht="14.25">
      <c r="A46" s="13">
        <v>511</v>
      </c>
      <c r="B46" s="13" t="s">
        <v>72</v>
      </c>
      <c r="C46" s="13">
        <v>5527</v>
      </c>
      <c r="D46" s="13" t="s">
        <v>73</v>
      </c>
      <c r="E46" s="13">
        <v>1</v>
      </c>
      <c r="F46" s="14">
        <f>VLOOKUP(A:A,'[1]Sheet1'!$B:$G,6,0)</f>
        <v>0.1</v>
      </c>
      <c r="G46" s="13">
        <f t="shared" si="0"/>
        <v>3</v>
      </c>
    </row>
    <row r="47" spans="1:7" ht="14.25">
      <c r="A47" s="13">
        <v>511</v>
      </c>
      <c r="B47" s="13" t="s">
        <v>72</v>
      </c>
      <c r="C47" s="13">
        <v>7917</v>
      </c>
      <c r="D47" s="13" t="s">
        <v>74</v>
      </c>
      <c r="E47" s="13">
        <v>4</v>
      </c>
      <c r="F47" s="14">
        <f>VLOOKUP(A:A,'[1]Sheet1'!$B:$G,6,0)</f>
        <v>0.1</v>
      </c>
      <c r="G47" s="13">
        <f t="shared" si="0"/>
        <v>12</v>
      </c>
    </row>
    <row r="48" spans="1:7" ht="14.25">
      <c r="A48" s="13">
        <v>513</v>
      </c>
      <c r="B48" s="13" t="s">
        <v>75</v>
      </c>
      <c r="C48" s="13">
        <v>12157</v>
      </c>
      <c r="D48" s="13" t="s">
        <v>76</v>
      </c>
      <c r="E48" s="13">
        <v>1</v>
      </c>
      <c r="F48" s="14">
        <f>VLOOKUP(A:A,'[1]Sheet1'!$B:$G,6,0)</f>
        <v>0.15</v>
      </c>
      <c r="G48" s="13">
        <f t="shared" si="0"/>
        <v>3</v>
      </c>
    </row>
    <row r="49" spans="1:7" ht="14.25">
      <c r="A49" s="13">
        <v>513</v>
      </c>
      <c r="B49" s="13" t="s">
        <v>75</v>
      </c>
      <c r="C49" s="13">
        <v>14358</v>
      </c>
      <c r="D49" s="13" t="s">
        <v>77</v>
      </c>
      <c r="E49" s="13">
        <v>5</v>
      </c>
      <c r="F49" s="14">
        <f>VLOOKUP(A:A,'[1]Sheet1'!$B:$G,6,0)</f>
        <v>0.15</v>
      </c>
      <c r="G49" s="13">
        <f t="shared" si="0"/>
        <v>15</v>
      </c>
    </row>
    <row r="50" spans="1:7" ht="14.25">
      <c r="A50" s="13">
        <v>514</v>
      </c>
      <c r="B50" s="13" t="s">
        <v>78</v>
      </c>
      <c r="C50" s="13">
        <v>4330</v>
      </c>
      <c r="D50" s="13" t="s">
        <v>79</v>
      </c>
      <c r="E50" s="13">
        <v>1</v>
      </c>
      <c r="F50" s="14">
        <f>VLOOKUP(A:A,'[1]Sheet1'!$B:$G,6,0)</f>
        <v>0.75</v>
      </c>
      <c r="G50" s="13">
        <f t="shared" si="0"/>
        <v>3</v>
      </c>
    </row>
    <row r="51" spans="1:7" ht="14.25">
      <c r="A51" s="13">
        <v>514</v>
      </c>
      <c r="B51" s="13" t="s">
        <v>78</v>
      </c>
      <c r="C51" s="13">
        <v>5406</v>
      </c>
      <c r="D51" s="13" t="s">
        <v>80</v>
      </c>
      <c r="E51" s="13">
        <v>28</v>
      </c>
      <c r="F51" s="14">
        <f>VLOOKUP(A:A,'[1]Sheet1'!$B:$G,6,0)</f>
        <v>0.75</v>
      </c>
      <c r="G51" s="13">
        <f t="shared" si="0"/>
        <v>84</v>
      </c>
    </row>
    <row r="52" spans="1:7" ht="14.25">
      <c r="A52" s="13">
        <v>514</v>
      </c>
      <c r="B52" s="13" t="s">
        <v>78</v>
      </c>
      <c r="C52" s="13">
        <v>14827</v>
      </c>
      <c r="D52" s="13" t="s">
        <v>81</v>
      </c>
      <c r="E52" s="13">
        <v>1</v>
      </c>
      <c r="F52" s="14">
        <f>VLOOKUP(A:A,'[1]Sheet1'!$B:$G,6,0)</f>
        <v>0.75</v>
      </c>
      <c r="G52" s="13">
        <f t="shared" si="0"/>
        <v>3</v>
      </c>
    </row>
    <row r="53" spans="1:7" ht="14.25">
      <c r="A53" s="13">
        <v>515</v>
      </c>
      <c r="B53" s="13" t="s">
        <v>82</v>
      </c>
      <c r="C53" s="13">
        <v>12623</v>
      </c>
      <c r="D53" s="13" t="s">
        <v>83</v>
      </c>
      <c r="E53" s="13">
        <v>5</v>
      </c>
      <c r="F53" s="14">
        <f>VLOOKUP(A:A,'[1]Sheet1'!$B:$G,6,0)</f>
        <v>0.1</v>
      </c>
      <c r="G53" s="13">
        <f t="shared" si="0"/>
        <v>15</v>
      </c>
    </row>
    <row r="54" spans="1:7" ht="14.25">
      <c r="A54" s="13">
        <v>517</v>
      </c>
      <c r="B54" s="13" t="s">
        <v>84</v>
      </c>
      <c r="C54" s="13">
        <v>4024</v>
      </c>
      <c r="D54" s="13" t="s">
        <v>85</v>
      </c>
      <c r="E54" s="13">
        <v>7</v>
      </c>
      <c r="F54" s="14">
        <f>VLOOKUP(A:A,'[1]Sheet1'!$B:$G,6,0)</f>
        <v>0.18</v>
      </c>
      <c r="G54" s="13">
        <f t="shared" si="0"/>
        <v>21</v>
      </c>
    </row>
    <row r="55" spans="1:7" ht="14.25">
      <c r="A55" s="13">
        <v>517</v>
      </c>
      <c r="B55" s="13" t="s">
        <v>84</v>
      </c>
      <c r="C55" s="13">
        <v>11143</v>
      </c>
      <c r="D55" s="13" t="s">
        <v>86</v>
      </c>
      <c r="E55" s="13">
        <v>2</v>
      </c>
      <c r="F55" s="14">
        <f>VLOOKUP(A:A,'[1]Sheet1'!$B:$G,6,0)</f>
        <v>0.18</v>
      </c>
      <c r="G55" s="13">
        <f t="shared" si="0"/>
        <v>6</v>
      </c>
    </row>
    <row r="56" spans="1:7" ht="14.25">
      <c r="A56" s="13">
        <v>539</v>
      </c>
      <c r="B56" s="13" t="s">
        <v>87</v>
      </c>
      <c r="C56" s="13">
        <v>9320</v>
      </c>
      <c r="D56" s="13" t="s">
        <v>88</v>
      </c>
      <c r="E56" s="13">
        <v>7</v>
      </c>
      <c r="F56" s="14">
        <f>VLOOKUP(A:A,'[1]Sheet1'!$B:$G,6,0)</f>
        <v>0.26</v>
      </c>
      <c r="G56" s="13">
        <f t="shared" si="0"/>
        <v>21</v>
      </c>
    </row>
    <row r="57" spans="1:7" ht="14.25">
      <c r="A57" s="13">
        <v>539</v>
      </c>
      <c r="B57" s="13" t="s">
        <v>87</v>
      </c>
      <c r="C57" s="13">
        <v>14840</v>
      </c>
      <c r="D57" s="13" t="s">
        <v>89</v>
      </c>
      <c r="E57" s="13">
        <v>6</v>
      </c>
      <c r="F57" s="14">
        <f>VLOOKUP(A:A,'[1]Sheet1'!$B:$G,6,0)</f>
        <v>0.26</v>
      </c>
      <c r="G57" s="13">
        <f t="shared" si="0"/>
        <v>18</v>
      </c>
    </row>
    <row r="58" spans="1:7" ht="14.25">
      <c r="A58" s="13">
        <v>546</v>
      </c>
      <c r="B58" s="13" t="s">
        <v>90</v>
      </c>
      <c r="C58" s="13">
        <v>10849</v>
      </c>
      <c r="D58" s="13" t="s">
        <v>91</v>
      </c>
      <c r="E58" s="13">
        <v>7</v>
      </c>
      <c r="F58" s="14">
        <f>VLOOKUP(A:A,'[1]Sheet1'!$B:$G,6,0)</f>
        <v>0.225</v>
      </c>
      <c r="G58" s="13">
        <f t="shared" si="0"/>
        <v>21</v>
      </c>
    </row>
    <row r="59" spans="1:7" ht="14.25">
      <c r="A59" s="13">
        <v>546</v>
      </c>
      <c r="B59" s="13" t="s">
        <v>90</v>
      </c>
      <c r="C59" s="13">
        <v>13410</v>
      </c>
      <c r="D59" s="13" t="s">
        <v>92</v>
      </c>
      <c r="E59" s="13">
        <v>2</v>
      </c>
      <c r="F59" s="14">
        <f>VLOOKUP(A:A,'[1]Sheet1'!$B:$G,6,0)</f>
        <v>0.225</v>
      </c>
      <c r="G59" s="13">
        <f t="shared" si="0"/>
        <v>6</v>
      </c>
    </row>
    <row r="60" spans="1:7" ht="14.25">
      <c r="A60" s="13">
        <v>549</v>
      </c>
      <c r="B60" s="13" t="s">
        <v>93</v>
      </c>
      <c r="C60" s="13">
        <v>6731</v>
      </c>
      <c r="D60" s="13" t="s">
        <v>94</v>
      </c>
      <c r="E60" s="13">
        <v>26</v>
      </c>
      <c r="F60" s="14">
        <f>VLOOKUP(A:A,'[1]Sheet1'!$B:$G,6,0)</f>
        <v>1.3</v>
      </c>
      <c r="G60" s="13">
        <f>E60*5</f>
        <v>130</v>
      </c>
    </row>
    <row r="61" spans="1:7" ht="14.25">
      <c r="A61" s="13">
        <v>570</v>
      </c>
      <c r="B61" s="13" t="s">
        <v>95</v>
      </c>
      <c r="C61" s="13">
        <v>13304</v>
      </c>
      <c r="D61" s="13" t="s">
        <v>96</v>
      </c>
      <c r="E61" s="13">
        <v>1</v>
      </c>
      <c r="F61" s="14">
        <f>VLOOKUP(A:A,'[1]Sheet1'!$B:$G,6,0)</f>
        <v>0.0666666666666667</v>
      </c>
      <c r="G61" s="13">
        <f aca="true" t="shared" si="1" ref="G61:G89">E61*3</f>
        <v>3</v>
      </c>
    </row>
    <row r="62" spans="1:7" ht="14.25">
      <c r="A62" s="13">
        <v>570</v>
      </c>
      <c r="B62" s="13" t="s">
        <v>95</v>
      </c>
      <c r="C62" s="13">
        <v>15156</v>
      </c>
      <c r="D62" s="13" t="s">
        <v>97</v>
      </c>
      <c r="E62" s="13">
        <v>1</v>
      </c>
      <c r="F62" s="14">
        <f>VLOOKUP(A:A,'[1]Sheet1'!$B:$G,6,0)</f>
        <v>0.0666666666666667</v>
      </c>
      <c r="G62" s="13">
        <f t="shared" si="1"/>
        <v>3</v>
      </c>
    </row>
    <row r="63" spans="1:7" ht="14.25">
      <c r="A63" s="13">
        <v>571</v>
      </c>
      <c r="B63" s="13" t="s">
        <v>98</v>
      </c>
      <c r="C63" s="13">
        <v>6454</v>
      </c>
      <c r="D63" s="13" t="s">
        <v>99</v>
      </c>
      <c r="E63" s="13">
        <v>18</v>
      </c>
      <c r="F63" s="14">
        <f>VLOOKUP(A:A,'[1]Sheet1'!$B:$G,6,0)</f>
        <v>0.36</v>
      </c>
      <c r="G63" s="13">
        <f t="shared" si="1"/>
        <v>54</v>
      </c>
    </row>
    <row r="64" spans="1:7" ht="14.25">
      <c r="A64" s="13">
        <v>572</v>
      </c>
      <c r="B64" s="13" t="s">
        <v>100</v>
      </c>
      <c r="C64" s="13">
        <v>5457</v>
      </c>
      <c r="D64" s="13" t="s">
        <v>101</v>
      </c>
      <c r="E64" s="13">
        <v>10</v>
      </c>
      <c r="F64" s="14">
        <f>VLOOKUP(A:A,'[1]Sheet1'!$B:$G,6,0)</f>
        <v>0.425</v>
      </c>
      <c r="G64" s="13">
        <f t="shared" si="1"/>
        <v>30</v>
      </c>
    </row>
    <row r="65" spans="1:7" ht="14.25">
      <c r="A65" s="13">
        <v>572</v>
      </c>
      <c r="B65" s="13" t="s">
        <v>100</v>
      </c>
      <c r="C65" s="13">
        <v>10186</v>
      </c>
      <c r="D65" s="13" t="s">
        <v>102</v>
      </c>
      <c r="E65" s="13">
        <v>7</v>
      </c>
      <c r="F65" s="14">
        <f>VLOOKUP(A:A,'[1]Sheet1'!$B:$G,6,0)</f>
        <v>0.425</v>
      </c>
      <c r="G65" s="13">
        <f t="shared" si="1"/>
        <v>21</v>
      </c>
    </row>
    <row r="66" spans="1:7" ht="14.25">
      <c r="A66" s="13">
        <v>578</v>
      </c>
      <c r="B66" s="13" t="s">
        <v>103</v>
      </c>
      <c r="C66" s="13">
        <v>9140</v>
      </c>
      <c r="D66" s="13" t="s">
        <v>104</v>
      </c>
      <c r="E66" s="13">
        <v>7</v>
      </c>
      <c r="F66" s="14">
        <f>VLOOKUP(A:A,'[1]Sheet1'!$B:$G,6,0)</f>
        <v>0.175</v>
      </c>
      <c r="G66" s="13">
        <f t="shared" si="1"/>
        <v>21</v>
      </c>
    </row>
    <row r="67" spans="1:7" ht="14.25">
      <c r="A67" s="13">
        <v>581</v>
      </c>
      <c r="B67" s="13" t="s">
        <v>105</v>
      </c>
      <c r="C67" s="13">
        <v>9331</v>
      </c>
      <c r="D67" s="13" t="s">
        <v>106</v>
      </c>
      <c r="E67" s="13">
        <v>1</v>
      </c>
      <c r="F67" s="14">
        <f>VLOOKUP(A:A,'[1]Sheet1'!$B:$G,6,0)</f>
        <v>0.525</v>
      </c>
      <c r="G67" s="13">
        <f t="shared" si="1"/>
        <v>3</v>
      </c>
    </row>
    <row r="68" spans="1:7" ht="14.25">
      <c r="A68" s="13">
        <v>581</v>
      </c>
      <c r="B68" s="13" t="s">
        <v>105</v>
      </c>
      <c r="C68" s="13">
        <v>13052</v>
      </c>
      <c r="D68" s="13" t="s">
        <v>107</v>
      </c>
      <c r="E68" s="13">
        <v>8</v>
      </c>
      <c r="F68" s="14">
        <f>VLOOKUP(A:A,'[1]Sheet1'!$B:$G,6,0)</f>
        <v>0.525</v>
      </c>
      <c r="G68" s="13">
        <f t="shared" si="1"/>
        <v>24</v>
      </c>
    </row>
    <row r="69" spans="1:7" ht="14.25">
      <c r="A69" s="13">
        <v>581</v>
      </c>
      <c r="B69" s="13" t="s">
        <v>105</v>
      </c>
      <c r="C69" s="13">
        <v>13581</v>
      </c>
      <c r="D69" s="13" t="s">
        <v>108</v>
      </c>
      <c r="E69" s="13">
        <v>12</v>
      </c>
      <c r="F69" s="14">
        <f>VLOOKUP(A:A,'[1]Sheet1'!$B:$G,6,0)</f>
        <v>0.525</v>
      </c>
      <c r="G69" s="13">
        <f t="shared" si="1"/>
        <v>36</v>
      </c>
    </row>
    <row r="70" spans="1:7" ht="14.25">
      <c r="A70" s="13">
        <v>585</v>
      </c>
      <c r="B70" s="13" t="s">
        <v>109</v>
      </c>
      <c r="C70" s="13">
        <v>6303</v>
      </c>
      <c r="D70" s="13" t="s">
        <v>110</v>
      </c>
      <c r="E70" s="13">
        <v>4</v>
      </c>
      <c r="F70" s="14">
        <f>VLOOKUP(A:A,'[1]Sheet1'!$B:$G,6,0)</f>
        <v>0.42</v>
      </c>
      <c r="G70" s="13">
        <f t="shared" si="1"/>
        <v>12</v>
      </c>
    </row>
    <row r="71" spans="1:7" ht="14.25">
      <c r="A71" s="13">
        <v>585</v>
      </c>
      <c r="B71" s="13" t="s">
        <v>109</v>
      </c>
      <c r="C71" s="13">
        <v>7046</v>
      </c>
      <c r="D71" s="13" t="s">
        <v>111</v>
      </c>
      <c r="E71" s="13">
        <v>3</v>
      </c>
      <c r="F71" s="14">
        <f>VLOOKUP(A:A,'[1]Sheet1'!$B:$G,6,0)</f>
        <v>0.42</v>
      </c>
      <c r="G71" s="13">
        <f t="shared" si="1"/>
        <v>9</v>
      </c>
    </row>
    <row r="72" spans="1:7" ht="14.25">
      <c r="A72" s="13">
        <v>585</v>
      </c>
      <c r="B72" s="13" t="s">
        <v>109</v>
      </c>
      <c r="C72" s="13">
        <v>14139</v>
      </c>
      <c r="D72" s="13" t="s">
        <v>112</v>
      </c>
      <c r="E72" s="13">
        <v>8</v>
      </c>
      <c r="F72" s="14">
        <f>VLOOKUP(A:A,'[1]Sheet1'!$B:$G,6,0)</f>
        <v>0.42</v>
      </c>
      <c r="G72" s="13">
        <f t="shared" si="1"/>
        <v>24</v>
      </c>
    </row>
    <row r="73" spans="1:7" ht="14.25">
      <c r="A73" s="13">
        <v>585</v>
      </c>
      <c r="B73" s="13" t="s">
        <v>109</v>
      </c>
      <c r="C73" s="13">
        <v>15605</v>
      </c>
      <c r="D73" s="13" t="s">
        <v>113</v>
      </c>
      <c r="E73" s="13">
        <v>6</v>
      </c>
      <c r="F73" s="14">
        <f>VLOOKUP(A:A,'[1]Sheet1'!$B:$G,6,0)</f>
        <v>0.42</v>
      </c>
      <c r="G73" s="13">
        <f t="shared" si="1"/>
        <v>18</v>
      </c>
    </row>
    <row r="74" spans="1:7" ht="14.25">
      <c r="A74" s="13">
        <v>587</v>
      </c>
      <c r="B74" s="13" t="s">
        <v>114</v>
      </c>
      <c r="C74" s="13">
        <v>6497</v>
      </c>
      <c r="D74" s="13" t="s">
        <v>115</v>
      </c>
      <c r="E74" s="13">
        <v>1</v>
      </c>
      <c r="F74" s="14">
        <f>VLOOKUP(A:A,'[1]Sheet1'!$B:$G,6,0)</f>
        <v>0.02</v>
      </c>
      <c r="G74" s="13">
        <f t="shared" si="1"/>
        <v>3</v>
      </c>
    </row>
    <row r="75" spans="1:7" ht="14.25">
      <c r="A75" s="13">
        <v>591</v>
      </c>
      <c r="B75" s="13" t="s">
        <v>116</v>
      </c>
      <c r="C75" s="13">
        <v>5764</v>
      </c>
      <c r="D75" s="13" t="s">
        <v>117</v>
      </c>
      <c r="E75" s="13">
        <v>1</v>
      </c>
      <c r="F75" s="14">
        <f>VLOOKUP(A:A,'[1]Sheet1'!$B:$G,6,0)</f>
        <v>0.05</v>
      </c>
      <c r="G75" s="13">
        <f t="shared" si="1"/>
        <v>3</v>
      </c>
    </row>
    <row r="76" spans="1:7" ht="14.25">
      <c r="A76" s="13">
        <v>594</v>
      </c>
      <c r="B76" s="13" t="s">
        <v>118</v>
      </c>
      <c r="C76" s="13">
        <v>6148</v>
      </c>
      <c r="D76" s="13" t="s">
        <v>119</v>
      </c>
      <c r="E76" s="13">
        <v>11</v>
      </c>
      <c r="F76" s="14">
        <f>VLOOKUP(A:A,'[1]Sheet1'!$B:$G,6,0)</f>
        <v>0.633333333333333</v>
      </c>
      <c r="G76" s="13">
        <f t="shared" si="1"/>
        <v>33</v>
      </c>
    </row>
    <row r="77" spans="1:7" ht="14.25">
      <c r="A77" s="13">
        <v>594</v>
      </c>
      <c r="B77" s="13" t="s">
        <v>118</v>
      </c>
      <c r="C77" s="13">
        <v>6232</v>
      </c>
      <c r="D77" s="13" t="s">
        <v>120</v>
      </c>
      <c r="E77" s="13">
        <v>8</v>
      </c>
      <c r="F77" s="14">
        <f>VLOOKUP(A:A,'[1]Sheet1'!$B:$G,6,0)</f>
        <v>0.633333333333333</v>
      </c>
      <c r="G77" s="13">
        <f t="shared" si="1"/>
        <v>24</v>
      </c>
    </row>
    <row r="78" spans="1:7" ht="14.25">
      <c r="A78" s="13">
        <v>704</v>
      </c>
      <c r="B78" s="13" t="s">
        <v>121</v>
      </c>
      <c r="C78" s="13">
        <v>6385</v>
      </c>
      <c r="D78" s="13" t="s">
        <v>122</v>
      </c>
      <c r="E78" s="13">
        <v>3</v>
      </c>
      <c r="F78" s="14">
        <f>VLOOKUP(A:A,'[1]Sheet1'!$B:$G,6,0)</f>
        <v>0.125</v>
      </c>
      <c r="G78" s="13">
        <f t="shared" si="1"/>
        <v>9</v>
      </c>
    </row>
    <row r="79" spans="1:7" ht="14.25">
      <c r="A79" s="13">
        <v>704</v>
      </c>
      <c r="B79" s="13" t="s">
        <v>121</v>
      </c>
      <c r="C79" s="13">
        <v>6505</v>
      </c>
      <c r="D79" s="13" t="s">
        <v>123</v>
      </c>
      <c r="E79" s="13">
        <v>2</v>
      </c>
      <c r="F79" s="14">
        <f>VLOOKUP(A:A,'[1]Sheet1'!$B:$G,6,0)</f>
        <v>0.125</v>
      </c>
      <c r="G79" s="13">
        <f t="shared" si="1"/>
        <v>6</v>
      </c>
    </row>
    <row r="80" spans="1:7" ht="14.25">
      <c r="A80" s="13">
        <v>706</v>
      </c>
      <c r="B80" s="13" t="s">
        <v>124</v>
      </c>
      <c r="C80" s="13">
        <v>6506</v>
      </c>
      <c r="D80" s="13" t="s">
        <v>125</v>
      </c>
      <c r="E80" s="13">
        <v>10</v>
      </c>
      <c r="F80" s="14">
        <f>VLOOKUP(A:A,'[1]Sheet1'!$B:$G,6,0)</f>
        <v>0.5</v>
      </c>
      <c r="G80" s="13">
        <f t="shared" si="1"/>
        <v>30</v>
      </c>
    </row>
    <row r="81" spans="1:7" ht="14.25">
      <c r="A81" s="13">
        <v>706</v>
      </c>
      <c r="B81" s="13" t="s">
        <v>124</v>
      </c>
      <c r="C81" s="13">
        <v>15391</v>
      </c>
      <c r="D81" s="13" t="s">
        <v>126</v>
      </c>
      <c r="E81" s="13">
        <v>5</v>
      </c>
      <c r="F81" s="14">
        <f>VLOOKUP(A:A,'[1]Sheet1'!$B:$G,6,0)</f>
        <v>0.5</v>
      </c>
      <c r="G81" s="13">
        <f t="shared" si="1"/>
        <v>15</v>
      </c>
    </row>
    <row r="82" spans="1:7" ht="14.25">
      <c r="A82" s="13">
        <v>707</v>
      </c>
      <c r="B82" s="13" t="s">
        <v>127</v>
      </c>
      <c r="C82" s="13">
        <v>4311</v>
      </c>
      <c r="D82" s="13" t="s">
        <v>128</v>
      </c>
      <c r="E82" s="13">
        <v>3</v>
      </c>
      <c r="F82" s="14">
        <f>VLOOKUP(A:A,'[1]Sheet1'!$B:$G,6,0)</f>
        <v>0.15</v>
      </c>
      <c r="G82" s="13">
        <f t="shared" si="1"/>
        <v>9</v>
      </c>
    </row>
    <row r="83" spans="1:7" ht="14.25">
      <c r="A83" s="13">
        <v>707</v>
      </c>
      <c r="B83" s="13" t="s">
        <v>127</v>
      </c>
      <c r="C83" s="13">
        <v>12468</v>
      </c>
      <c r="D83" s="13" t="s">
        <v>129</v>
      </c>
      <c r="E83" s="13">
        <v>3</v>
      </c>
      <c r="F83" s="14">
        <f>VLOOKUP(A:A,'[1]Sheet1'!$B:$G,6,0)</f>
        <v>0.15</v>
      </c>
      <c r="G83" s="13">
        <f t="shared" si="1"/>
        <v>9</v>
      </c>
    </row>
    <row r="84" spans="1:7" ht="14.25">
      <c r="A84" s="13">
        <v>709</v>
      </c>
      <c r="B84" s="13" t="s">
        <v>130</v>
      </c>
      <c r="C84" s="13">
        <v>12921</v>
      </c>
      <c r="D84" s="13" t="s">
        <v>131</v>
      </c>
      <c r="E84" s="13">
        <v>8</v>
      </c>
      <c r="F84" s="14">
        <f>VLOOKUP(A:A,'[1]Sheet1'!$B:$G,6,0)</f>
        <v>0.16</v>
      </c>
      <c r="G84" s="13">
        <f t="shared" si="1"/>
        <v>24</v>
      </c>
    </row>
    <row r="85" spans="1:7" ht="14.25">
      <c r="A85" s="13">
        <v>710</v>
      </c>
      <c r="B85" s="13" t="s">
        <v>132</v>
      </c>
      <c r="C85" s="13">
        <v>12981</v>
      </c>
      <c r="D85" s="13" t="s">
        <v>133</v>
      </c>
      <c r="E85" s="13">
        <v>4</v>
      </c>
      <c r="F85" s="14">
        <f>VLOOKUP(A:A,'[1]Sheet1'!$B:$G,6,0)</f>
        <v>0.25</v>
      </c>
      <c r="G85" s="13">
        <f t="shared" si="1"/>
        <v>12</v>
      </c>
    </row>
    <row r="86" spans="1:7" ht="14.25">
      <c r="A86" s="13">
        <v>710</v>
      </c>
      <c r="B86" s="13" t="s">
        <v>132</v>
      </c>
      <c r="C86" s="13">
        <v>15385</v>
      </c>
      <c r="D86" s="13" t="s">
        <v>134</v>
      </c>
      <c r="E86" s="13">
        <v>1</v>
      </c>
      <c r="F86" s="14">
        <f>VLOOKUP(A:A,'[1]Sheet1'!$B:$G,6,0)</f>
        <v>0.25</v>
      </c>
      <c r="G86" s="13">
        <f t="shared" si="1"/>
        <v>3</v>
      </c>
    </row>
    <row r="87" spans="1:7" ht="14.25">
      <c r="A87" s="13">
        <v>712</v>
      </c>
      <c r="B87" s="13" t="s">
        <v>135</v>
      </c>
      <c r="C87" s="13">
        <v>4089</v>
      </c>
      <c r="D87" s="13" t="s">
        <v>136</v>
      </c>
      <c r="E87" s="13">
        <v>8</v>
      </c>
      <c r="F87" s="14">
        <f>VLOOKUP(A:A,'[1]Sheet1'!$B:$G,6,0)</f>
        <v>0.325</v>
      </c>
      <c r="G87" s="13">
        <f t="shared" si="1"/>
        <v>24</v>
      </c>
    </row>
    <row r="88" spans="1:7" ht="14.25">
      <c r="A88" s="13">
        <v>712</v>
      </c>
      <c r="B88" s="13" t="s">
        <v>135</v>
      </c>
      <c r="C88" s="13">
        <v>8972</v>
      </c>
      <c r="D88" s="13" t="s">
        <v>137</v>
      </c>
      <c r="E88" s="13">
        <v>4</v>
      </c>
      <c r="F88" s="14">
        <f>VLOOKUP(A:A,'[1]Sheet1'!$B:$G,6,0)</f>
        <v>0.325</v>
      </c>
      <c r="G88" s="13">
        <f t="shared" si="1"/>
        <v>12</v>
      </c>
    </row>
    <row r="89" spans="1:7" ht="14.25">
      <c r="A89" s="13">
        <v>712</v>
      </c>
      <c r="B89" s="13" t="s">
        <v>135</v>
      </c>
      <c r="C89" s="13">
        <v>11382</v>
      </c>
      <c r="D89" s="13" t="s">
        <v>138</v>
      </c>
      <c r="E89" s="13">
        <v>1</v>
      </c>
      <c r="F89" s="14">
        <f>VLOOKUP(A:A,'[1]Sheet1'!$B:$G,6,0)</f>
        <v>0.325</v>
      </c>
      <c r="G89" s="13">
        <f t="shared" si="1"/>
        <v>3</v>
      </c>
    </row>
    <row r="90" spans="1:7" ht="14.25">
      <c r="A90" s="13">
        <v>713</v>
      </c>
      <c r="B90" s="13" t="s">
        <v>139</v>
      </c>
      <c r="C90" s="13">
        <v>6492</v>
      </c>
      <c r="D90" s="13" t="s">
        <v>140</v>
      </c>
      <c r="E90" s="13">
        <v>19</v>
      </c>
      <c r="F90" s="14">
        <f>VLOOKUP(A:A,'[1]Sheet1'!$B:$G,6,0)</f>
        <v>1.1</v>
      </c>
      <c r="G90" s="13">
        <f>E90*5</f>
        <v>95</v>
      </c>
    </row>
    <row r="91" spans="1:7" ht="14.25">
      <c r="A91" s="13">
        <v>713</v>
      </c>
      <c r="B91" s="13" t="s">
        <v>139</v>
      </c>
      <c r="C91" s="13">
        <v>11961</v>
      </c>
      <c r="D91" s="13" t="s">
        <v>141</v>
      </c>
      <c r="E91" s="13">
        <v>3</v>
      </c>
      <c r="F91" s="14">
        <f>VLOOKUP(A:A,'[1]Sheet1'!$B:$G,6,0)</f>
        <v>1.1</v>
      </c>
      <c r="G91" s="13">
        <f>E91*5</f>
        <v>15</v>
      </c>
    </row>
    <row r="92" spans="1:7" ht="14.25">
      <c r="A92" s="13">
        <v>716</v>
      </c>
      <c r="B92" s="13" t="s">
        <v>142</v>
      </c>
      <c r="C92" s="13">
        <v>14338</v>
      </c>
      <c r="D92" s="13" t="s">
        <v>143</v>
      </c>
      <c r="E92" s="13">
        <v>6</v>
      </c>
      <c r="F92" s="14">
        <f>VLOOKUP(A:A,'[1]Sheet1'!$B:$G,6,0)</f>
        <v>0.12</v>
      </c>
      <c r="G92" s="13">
        <f aca="true" t="shared" si="2" ref="G92:G102">E92*3</f>
        <v>18</v>
      </c>
    </row>
    <row r="93" spans="1:7" ht="14.25">
      <c r="A93" s="13">
        <v>717</v>
      </c>
      <c r="B93" s="13" t="s">
        <v>144</v>
      </c>
      <c r="C93" s="13">
        <v>6752</v>
      </c>
      <c r="D93" s="13" t="s">
        <v>145</v>
      </c>
      <c r="E93" s="13">
        <v>1</v>
      </c>
      <c r="F93" s="14">
        <f>VLOOKUP(A:A,'[1]Sheet1'!$B:$G,6,0)</f>
        <v>0.02</v>
      </c>
      <c r="G93" s="13">
        <f t="shared" si="2"/>
        <v>3</v>
      </c>
    </row>
    <row r="94" spans="1:7" ht="14.25">
      <c r="A94" s="13">
        <v>720</v>
      </c>
      <c r="B94" s="13" t="s">
        <v>146</v>
      </c>
      <c r="C94" s="13">
        <v>15035</v>
      </c>
      <c r="D94" s="13" t="s">
        <v>147</v>
      </c>
      <c r="E94" s="13">
        <v>5</v>
      </c>
      <c r="F94" s="14">
        <f>VLOOKUP(A:A,'[1]Sheet1'!$B:$G,6,0)</f>
        <v>0.166666666666667</v>
      </c>
      <c r="G94" s="13">
        <f t="shared" si="2"/>
        <v>15</v>
      </c>
    </row>
    <row r="95" spans="1:7" ht="14.25">
      <c r="A95" s="13">
        <v>721</v>
      </c>
      <c r="B95" s="13" t="s">
        <v>148</v>
      </c>
      <c r="C95" s="13">
        <v>7011</v>
      </c>
      <c r="D95" s="13" t="s">
        <v>149</v>
      </c>
      <c r="E95" s="13">
        <v>18</v>
      </c>
      <c r="F95" s="14">
        <f>VLOOKUP(A:A,'[1]Sheet1'!$B:$G,6,0)</f>
        <v>0.38</v>
      </c>
      <c r="G95" s="13">
        <f t="shared" si="2"/>
        <v>54</v>
      </c>
    </row>
    <row r="96" spans="1:7" ht="14.25">
      <c r="A96" s="13">
        <v>721</v>
      </c>
      <c r="B96" s="13" t="s">
        <v>148</v>
      </c>
      <c r="C96" s="13">
        <v>12934</v>
      </c>
      <c r="D96" s="13" t="s">
        <v>150</v>
      </c>
      <c r="E96" s="13">
        <v>1</v>
      </c>
      <c r="F96" s="14">
        <f>VLOOKUP(A:A,'[1]Sheet1'!$B:$G,6,0)</f>
        <v>0.38</v>
      </c>
      <c r="G96" s="13">
        <f t="shared" si="2"/>
        <v>3</v>
      </c>
    </row>
    <row r="97" spans="1:7" ht="14.25">
      <c r="A97" s="13">
        <v>723</v>
      </c>
      <c r="B97" s="13" t="s">
        <v>151</v>
      </c>
      <c r="C97" s="13">
        <v>13020</v>
      </c>
      <c r="D97" s="13" t="s">
        <v>152</v>
      </c>
      <c r="E97" s="13">
        <v>18</v>
      </c>
      <c r="F97" s="14">
        <f>VLOOKUP(A:A,'[1]Sheet1'!$B:$G,6,0)</f>
        <v>0.666666666666667</v>
      </c>
      <c r="G97" s="13">
        <f t="shared" si="2"/>
        <v>54</v>
      </c>
    </row>
    <row r="98" spans="1:7" ht="14.25">
      <c r="A98" s="13">
        <v>723</v>
      </c>
      <c r="B98" s="13" t="s">
        <v>151</v>
      </c>
      <c r="C98" s="13">
        <v>14992</v>
      </c>
      <c r="D98" s="13" t="s">
        <v>153</v>
      </c>
      <c r="E98" s="13">
        <v>2</v>
      </c>
      <c r="F98" s="14">
        <f>VLOOKUP(A:A,'[1]Sheet1'!$B:$G,6,0)</f>
        <v>0.666666666666667</v>
      </c>
      <c r="G98" s="13">
        <f t="shared" si="2"/>
        <v>6</v>
      </c>
    </row>
    <row r="99" spans="1:7" ht="14.25">
      <c r="A99" s="13">
        <v>724</v>
      </c>
      <c r="B99" s="13" t="s">
        <v>154</v>
      </c>
      <c r="C99" s="13">
        <v>10930</v>
      </c>
      <c r="D99" s="13" t="s">
        <v>155</v>
      </c>
      <c r="E99" s="13">
        <v>8</v>
      </c>
      <c r="F99" s="14">
        <f>VLOOKUP(A:A,'[1]Sheet1'!$B:$G,6,0)</f>
        <v>0.25</v>
      </c>
      <c r="G99" s="13">
        <f t="shared" si="2"/>
        <v>24</v>
      </c>
    </row>
    <row r="100" spans="1:7" ht="14.25">
      <c r="A100" s="13">
        <v>724</v>
      </c>
      <c r="B100" s="13" t="s">
        <v>154</v>
      </c>
      <c r="C100" s="13">
        <v>15606</v>
      </c>
      <c r="D100" s="13" t="s">
        <v>156</v>
      </c>
      <c r="E100" s="13">
        <v>2</v>
      </c>
      <c r="F100" s="14">
        <f>VLOOKUP(A:A,'[1]Sheet1'!$B:$G,6,0)</f>
        <v>0.25</v>
      </c>
      <c r="G100" s="13">
        <f t="shared" si="2"/>
        <v>6</v>
      </c>
    </row>
    <row r="101" spans="1:7" ht="14.25">
      <c r="A101" s="13">
        <v>726</v>
      </c>
      <c r="B101" s="13" t="s">
        <v>157</v>
      </c>
      <c r="C101" s="13">
        <v>6607</v>
      </c>
      <c r="D101" s="13" t="s">
        <v>158</v>
      </c>
      <c r="E101" s="13">
        <v>6</v>
      </c>
      <c r="F101" s="14">
        <f>VLOOKUP(A:A,'[1]Sheet1'!$B:$G,6,0)</f>
        <v>0.4</v>
      </c>
      <c r="G101" s="13">
        <f t="shared" si="2"/>
        <v>18</v>
      </c>
    </row>
    <row r="102" spans="1:7" ht="14.25">
      <c r="A102" s="13">
        <v>726</v>
      </c>
      <c r="B102" s="13" t="s">
        <v>157</v>
      </c>
      <c r="C102" s="13">
        <v>10177</v>
      </c>
      <c r="D102" s="13" t="s">
        <v>159</v>
      </c>
      <c r="E102" s="13">
        <v>10</v>
      </c>
      <c r="F102" s="14">
        <f>VLOOKUP(A:A,'[1]Sheet1'!$B:$G,6,0)</f>
        <v>0.4</v>
      </c>
      <c r="G102" s="13">
        <f t="shared" si="2"/>
        <v>30</v>
      </c>
    </row>
    <row r="103" spans="1:7" ht="14.25">
      <c r="A103" s="13">
        <v>730</v>
      </c>
      <c r="B103" s="13" t="s">
        <v>160</v>
      </c>
      <c r="C103" s="13">
        <v>4325</v>
      </c>
      <c r="D103" s="13" t="s">
        <v>161</v>
      </c>
      <c r="E103" s="13">
        <v>7</v>
      </c>
      <c r="F103" s="14">
        <f>VLOOKUP(A:A,'[1]Sheet1'!$B:$G,6,0)</f>
        <v>1</v>
      </c>
      <c r="G103" s="13">
        <f aca="true" t="shared" si="3" ref="G103:G107">E103*5</f>
        <v>35</v>
      </c>
    </row>
    <row r="104" spans="1:7" ht="14.25">
      <c r="A104" s="13">
        <v>730</v>
      </c>
      <c r="B104" s="13" t="s">
        <v>160</v>
      </c>
      <c r="C104" s="13">
        <v>8338</v>
      </c>
      <c r="D104" s="13" t="s">
        <v>162</v>
      </c>
      <c r="E104" s="13">
        <v>17</v>
      </c>
      <c r="F104" s="14">
        <f>VLOOKUP(A:A,'[1]Sheet1'!$B:$G,6,0)</f>
        <v>1</v>
      </c>
      <c r="G104" s="13">
        <f t="shared" si="3"/>
        <v>85</v>
      </c>
    </row>
    <row r="105" spans="1:7" ht="14.25">
      <c r="A105" s="13">
        <v>730</v>
      </c>
      <c r="B105" s="13" t="s">
        <v>160</v>
      </c>
      <c r="C105" s="13">
        <v>9328</v>
      </c>
      <c r="D105" s="13" t="s">
        <v>163</v>
      </c>
      <c r="E105" s="13">
        <v>15</v>
      </c>
      <c r="F105" s="14">
        <f>VLOOKUP(A:A,'[1]Sheet1'!$B:$G,6,0)</f>
        <v>1</v>
      </c>
      <c r="G105" s="13">
        <f t="shared" si="3"/>
        <v>75</v>
      </c>
    </row>
    <row r="106" spans="1:7" ht="14.25">
      <c r="A106" s="13">
        <v>730</v>
      </c>
      <c r="B106" s="13" t="s">
        <v>160</v>
      </c>
      <c r="C106" s="13">
        <v>14214</v>
      </c>
      <c r="D106" s="13" t="s">
        <v>164</v>
      </c>
      <c r="E106" s="13">
        <v>6</v>
      </c>
      <c r="F106" s="14">
        <f>VLOOKUP(A:A,'[1]Sheet1'!$B:$G,6,0)</f>
        <v>1</v>
      </c>
      <c r="G106" s="13">
        <f t="shared" si="3"/>
        <v>30</v>
      </c>
    </row>
    <row r="107" spans="1:7" ht="14.25">
      <c r="A107" s="13">
        <v>730</v>
      </c>
      <c r="B107" s="13" t="s">
        <v>160</v>
      </c>
      <c r="C107" s="13">
        <v>15065</v>
      </c>
      <c r="D107" s="13" t="s">
        <v>165</v>
      </c>
      <c r="E107" s="13">
        <v>5</v>
      </c>
      <c r="F107" s="14">
        <f>VLOOKUP(A:A,'[1]Sheet1'!$B:$G,6,0)</f>
        <v>1</v>
      </c>
      <c r="G107" s="13">
        <f t="shared" si="3"/>
        <v>25</v>
      </c>
    </row>
    <row r="108" spans="1:7" ht="14.25">
      <c r="A108" s="13">
        <v>732</v>
      </c>
      <c r="B108" s="13" t="s">
        <v>166</v>
      </c>
      <c r="C108" s="13">
        <v>9138</v>
      </c>
      <c r="D108" s="13" t="s">
        <v>167</v>
      </c>
      <c r="E108" s="13">
        <v>1</v>
      </c>
      <c r="F108" s="14">
        <f>VLOOKUP(A:A,'[1]Sheet1'!$B:$G,6,0)</f>
        <v>0.05</v>
      </c>
      <c r="G108" s="13">
        <f aca="true" t="shared" si="4" ref="G108:G131">E108*3</f>
        <v>3</v>
      </c>
    </row>
    <row r="109" spans="1:7" ht="14.25">
      <c r="A109" s="13">
        <v>733</v>
      </c>
      <c r="B109" s="13" t="s">
        <v>168</v>
      </c>
      <c r="C109" s="13">
        <v>4435</v>
      </c>
      <c r="D109" s="13" t="s">
        <v>169</v>
      </c>
      <c r="E109" s="13">
        <v>2</v>
      </c>
      <c r="F109" s="14">
        <f>VLOOKUP(A:A,'[1]Sheet1'!$B:$G,6,0)</f>
        <v>0.4</v>
      </c>
      <c r="G109" s="13">
        <f t="shared" si="4"/>
        <v>6</v>
      </c>
    </row>
    <row r="110" spans="1:7" ht="14.25">
      <c r="A110" s="13">
        <v>733</v>
      </c>
      <c r="B110" s="13" t="s">
        <v>168</v>
      </c>
      <c r="C110" s="13">
        <v>13164</v>
      </c>
      <c r="D110" s="13" t="s">
        <v>170</v>
      </c>
      <c r="E110" s="13">
        <v>6</v>
      </c>
      <c r="F110" s="14">
        <f>VLOOKUP(A:A,'[1]Sheet1'!$B:$G,6,0)</f>
        <v>0.4</v>
      </c>
      <c r="G110" s="13">
        <f t="shared" si="4"/>
        <v>18</v>
      </c>
    </row>
    <row r="111" spans="1:7" ht="14.25">
      <c r="A111" s="13">
        <v>737</v>
      </c>
      <c r="B111" s="13" t="s">
        <v>171</v>
      </c>
      <c r="C111" s="13">
        <v>11642</v>
      </c>
      <c r="D111" s="13" t="s">
        <v>172</v>
      </c>
      <c r="E111" s="13">
        <v>5</v>
      </c>
      <c r="F111" s="14">
        <f>VLOOKUP(A:A,'[1]Sheet1'!$B:$G,6,0)</f>
        <v>0.12</v>
      </c>
      <c r="G111" s="13">
        <f t="shared" si="4"/>
        <v>15</v>
      </c>
    </row>
    <row r="112" spans="1:7" ht="14.25">
      <c r="A112" s="13">
        <v>737</v>
      </c>
      <c r="B112" s="13" t="s">
        <v>171</v>
      </c>
      <c r="C112" s="13">
        <v>15445</v>
      </c>
      <c r="D112" s="13" t="s">
        <v>173</v>
      </c>
      <c r="E112" s="13">
        <v>1</v>
      </c>
      <c r="F112" s="14">
        <f>VLOOKUP(A:A,'[1]Sheet1'!$B:$G,6,0)</f>
        <v>0.12</v>
      </c>
      <c r="G112" s="13">
        <f t="shared" si="4"/>
        <v>3</v>
      </c>
    </row>
    <row r="113" spans="1:7" ht="14.25">
      <c r="A113" s="13">
        <v>738</v>
      </c>
      <c r="B113" s="13" t="s">
        <v>174</v>
      </c>
      <c r="C113" s="13">
        <v>5698</v>
      </c>
      <c r="D113" s="13" t="s">
        <v>175</v>
      </c>
      <c r="E113" s="13">
        <v>1</v>
      </c>
      <c r="F113" s="14">
        <f>VLOOKUP(A:A,'[1]Sheet1'!$B:$G,6,0)</f>
        <v>0.0333333333333333</v>
      </c>
      <c r="G113" s="13">
        <f t="shared" si="4"/>
        <v>3</v>
      </c>
    </row>
    <row r="114" spans="1:7" ht="14.25">
      <c r="A114" s="13">
        <v>740</v>
      </c>
      <c r="B114" s="13" t="s">
        <v>176</v>
      </c>
      <c r="C114" s="13">
        <v>9749</v>
      </c>
      <c r="D114" s="13" t="s">
        <v>177</v>
      </c>
      <c r="E114" s="13">
        <v>11</v>
      </c>
      <c r="F114" s="14">
        <f>VLOOKUP(A:A,'[1]Sheet1'!$B:$G,6,0)</f>
        <v>0.55</v>
      </c>
      <c r="G114" s="13">
        <f t="shared" si="4"/>
        <v>33</v>
      </c>
    </row>
    <row r="115" spans="1:7" ht="14.25">
      <c r="A115" s="13">
        <v>742</v>
      </c>
      <c r="B115" s="13" t="s">
        <v>178</v>
      </c>
      <c r="C115" s="13">
        <v>9822</v>
      </c>
      <c r="D115" s="13" t="s">
        <v>179</v>
      </c>
      <c r="E115" s="13">
        <v>6</v>
      </c>
      <c r="F115" s="14">
        <f>VLOOKUP(A:A,'[1]Sheet1'!$B:$G,6,0)</f>
        <v>0.175</v>
      </c>
      <c r="G115" s="13">
        <f t="shared" si="4"/>
        <v>18</v>
      </c>
    </row>
    <row r="116" spans="1:7" ht="14.25">
      <c r="A116" s="13">
        <v>742</v>
      </c>
      <c r="B116" s="13" t="s">
        <v>178</v>
      </c>
      <c r="C116" s="13">
        <v>1000438</v>
      </c>
      <c r="D116" s="13" t="s">
        <v>180</v>
      </c>
      <c r="E116" s="13">
        <v>1</v>
      </c>
      <c r="F116" s="14">
        <f>VLOOKUP(A:A,'[1]Sheet1'!$B:$G,6,0)</f>
        <v>0.175</v>
      </c>
      <c r="G116" s="13">
        <f t="shared" si="4"/>
        <v>3</v>
      </c>
    </row>
    <row r="117" spans="1:7" ht="14.25">
      <c r="A117" s="13">
        <v>744</v>
      </c>
      <c r="B117" s="13" t="s">
        <v>181</v>
      </c>
      <c r="C117" s="13">
        <v>5519</v>
      </c>
      <c r="D117" s="13" t="s">
        <v>182</v>
      </c>
      <c r="E117" s="13">
        <v>6</v>
      </c>
      <c r="F117" s="14">
        <f>VLOOKUP(A:A,'[1]Sheet1'!$B:$G,6,0)</f>
        <v>0.375</v>
      </c>
      <c r="G117" s="13">
        <f t="shared" si="4"/>
        <v>18</v>
      </c>
    </row>
    <row r="118" spans="1:7" ht="14.25">
      <c r="A118" s="13">
        <v>744</v>
      </c>
      <c r="B118" s="13" t="s">
        <v>181</v>
      </c>
      <c r="C118" s="13">
        <v>12846</v>
      </c>
      <c r="D118" s="13" t="s">
        <v>183</v>
      </c>
      <c r="E118" s="13">
        <v>9</v>
      </c>
      <c r="F118" s="14">
        <f>VLOOKUP(A:A,'[1]Sheet1'!$B:$G,6,0)</f>
        <v>0.375</v>
      </c>
      <c r="G118" s="13">
        <f t="shared" si="4"/>
        <v>27</v>
      </c>
    </row>
    <row r="119" spans="1:7" ht="14.25">
      <c r="A119" s="13">
        <v>745</v>
      </c>
      <c r="B119" s="13" t="s">
        <v>184</v>
      </c>
      <c r="C119" s="13">
        <v>14404</v>
      </c>
      <c r="D119" s="13" t="s">
        <v>185</v>
      </c>
      <c r="E119" s="13">
        <v>1</v>
      </c>
      <c r="F119" s="14">
        <f>VLOOKUP(A:A,'[1]Sheet1'!$B:$G,6,0)</f>
        <v>0.025</v>
      </c>
      <c r="G119" s="13">
        <f t="shared" si="4"/>
        <v>3</v>
      </c>
    </row>
    <row r="120" spans="1:7" ht="14.25">
      <c r="A120" s="13">
        <v>746</v>
      </c>
      <c r="B120" s="13" t="s">
        <v>186</v>
      </c>
      <c r="C120" s="13">
        <v>4028</v>
      </c>
      <c r="D120" s="13" t="s">
        <v>187</v>
      </c>
      <c r="E120" s="13">
        <v>1</v>
      </c>
      <c r="F120" s="14">
        <f>VLOOKUP(A:A,'[1]Sheet1'!$B:$G,6,0)</f>
        <v>0.12</v>
      </c>
      <c r="G120" s="13">
        <f t="shared" si="4"/>
        <v>3</v>
      </c>
    </row>
    <row r="121" spans="1:7" ht="14.25">
      <c r="A121" s="13">
        <v>746</v>
      </c>
      <c r="B121" s="13" t="s">
        <v>186</v>
      </c>
      <c r="C121" s="13">
        <v>15505</v>
      </c>
      <c r="D121" s="13" t="s">
        <v>188</v>
      </c>
      <c r="E121" s="13">
        <v>5</v>
      </c>
      <c r="F121" s="14">
        <f>VLOOKUP(A:A,'[1]Sheet1'!$B:$G,6,0)</f>
        <v>0.12</v>
      </c>
      <c r="G121" s="13">
        <f t="shared" si="4"/>
        <v>15</v>
      </c>
    </row>
    <row r="122" spans="1:7" ht="14.25">
      <c r="A122" s="13">
        <v>747</v>
      </c>
      <c r="B122" s="13" t="s">
        <v>189</v>
      </c>
      <c r="C122" s="13">
        <v>10907</v>
      </c>
      <c r="D122" s="13" t="s">
        <v>190</v>
      </c>
      <c r="E122" s="13">
        <v>19</v>
      </c>
      <c r="F122" s="14">
        <f>VLOOKUP(A:A,'[1]Sheet1'!$B:$G,6,0)</f>
        <v>0.5</v>
      </c>
      <c r="G122" s="13">
        <f t="shared" si="4"/>
        <v>57</v>
      </c>
    </row>
    <row r="123" spans="1:7" ht="14.25">
      <c r="A123" s="13">
        <v>747</v>
      </c>
      <c r="B123" s="13" t="s">
        <v>189</v>
      </c>
      <c r="C123" s="13">
        <v>15308</v>
      </c>
      <c r="D123" s="13" t="s">
        <v>191</v>
      </c>
      <c r="E123" s="13">
        <v>1</v>
      </c>
      <c r="F123" s="14">
        <f>VLOOKUP(A:A,'[1]Sheet1'!$B:$G,6,0)</f>
        <v>0.5</v>
      </c>
      <c r="G123" s="13">
        <f t="shared" si="4"/>
        <v>3</v>
      </c>
    </row>
    <row r="124" spans="1:7" ht="14.25">
      <c r="A124" s="13">
        <v>750</v>
      </c>
      <c r="B124" s="13" t="s">
        <v>192</v>
      </c>
      <c r="C124" s="13">
        <v>4033</v>
      </c>
      <c r="D124" s="13" t="s">
        <v>193</v>
      </c>
      <c r="E124" s="13">
        <v>27</v>
      </c>
      <c r="F124" s="14">
        <f>VLOOKUP(A:A,'[1]Sheet1'!$B:$G,6,0)</f>
        <v>0.321428571428571</v>
      </c>
      <c r="G124" s="13">
        <f t="shared" si="4"/>
        <v>81</v>
      </c>
    </row>
    <row r="125" spans="1:7" ht="14.25">
      <c r="A125" s="13">
        <v>750</v>
      </c>
      <c r="B125" s="13" t="s">
        <v>192</v>
      </c>
      <c r="C125" s="13">
        <v>12977</v>
      </c>
      <c r="D125" s="13" t="s">
        <v>194</v>
      </c>
      <c r="E125" s="13">
        <v>18</v>
      </c>
      <c r="F125" s="14">
        <f>VLOOKUP(A:A,'[1]Sheet1'!$B:$G,6,0)</f>
        <v>0.321428571428571</v>
      </c>
      <c r="G125" s="13">
        <f t="shared" si="4"/>
        <v>54</v>
      </c>
    </row>
    <row r="126" spans="1:7" ht="14.25">
      <c r="A126" s="13">
        <v>754</v>
      </c>
      <c r="B126" s="13" t="s">
        <v>195</v>
      </c>
      <c r="C126" s="13">
        <v>12377</v>
      </c>
      <c r="D126" s="13" t="s">
        <v>196</v>
      </c>
      <c r="E126" s="13">
        <v>1</v>
      </c>
      <c r="F126" s="14">
        <f>VLOOKUP(A:A,'[1]Sheet1'!$B:$G,6,0)</f>
        <v>0.05</v>
      </c>
      <c r="G126" s="13">
        <f t="shared" si="4"/>
        <v>3</v>
      </c>
    </row>
    <row r="127" spans="1:7" ht="14.25">
      <c r="A127" s="13">
        <v>101453</v>
      </c>
      <c r="B127" s="13" t="s">
        <v>197</v>
      </c>
      <c r="C127" s="13">
        <v>4518</v>
      </c>
      <c r="D127" s="13" t="s">
        <v>198</v>
      </c>
      <c r="E127" s="13">
        <v>5</v>
      </c>
      <c r="F127" s="14">
        <f>VLOOKUP(A:A,'[1]Sheet1'!$B:$G,6,0)</f>
        <v>0.125</v>
      </c>
      <c r="G127" s="13">
        <f t="shared" si="4"/>
        <v>15</v>
      </c>
    </row>
    <row r="128" spans="1:7" ht="14.25">
      <c r="A128" s="13">
        <v>102479</v>
      </c>
      <c r="B128" s="13" t="s">
        <v>199</v>
      </c>
      <c r="C128" s="13">
        <v>5844</v>
      </c>
      <c r="D128" s="13" t="s">
        <v>200</v>
      </c>
      <c r="E128" s="13">
        <v>1</v>
      </c>
      <c r="F128" s="14">
        <f>VLOOKUP(A:A,'[1]Sheet1'!$B:$G,6,0)</f>
        <v>0.1</v>
      </c>
      <c r="G128" s="13">
        <f t="shared" si="4"/>
        <v>3</v>
      </c>
    </row>
    <row r="129" spans="1:7" ht="14.25">
      <c r="A129" s="13">
        <v>102479</v>
      </c>
      <c r="B129" s="13" t="s">
        <v>199</v>
      </c>
      <c r="C129" s="13">
        <v>12454</v>
      </c>
      <c r="D129" s="13" t="s">
        <v>201</v>
      </c>
      <c r="E129" s="13">
        <v>1</v>
      </c>
      <c r="F129" s="14">
        <f>VLOOKUP(A:A,'[1]Sheet1'!$B:$G,6,0)</f>
        <v>0.1</v>
      </c>
      <c r="G129" s="13">
        <f t="shared" si="4"/>
        <v>3</v>
      </c>
    </row>
    <row r="130" spans="1:7" ht="14.25">
      <c r="A130" s="13">
        <v>102564</v>
      </c>
      <c r="B130" s="13" t="s">
        <v>202</v>
      </c>
      <c r="C130" s="13">
        <v>11363</v>
      </c>
      <c r="D130" s="13" t="s">
        <v>203</v>
      </c>
      <c r="E130" s="13">
        <v>2</v>
      </c>
      <c r="F130" s="14">
        <f>VLOOKUP(A:A,'[1]Sheet1'!$B:$G,6,0)</f>
        <v>0.1</v>
      </c>
      <c r="G130" s="13">
        <f t="shared" si="4"/>
        <v>6</v>
      </c>
    </row>
    <row r="131" spans="1:7" ht="14.25">
      <c r="A131" s="13">
        <v>102565</v>
      </c>
      <c r="B131" s="13" t="s">
        <v>204</v>
      </c>
      <c r="C131" s="13">
        <v>11537</v>
      </c>
      <c r="D131" s="13" t="s">
        <v>205</v>
      </c>
      <c r="E131" s="13">
        <v>1</v>
      </c>
      <c r="F131" s="14">
        <f>VLOOKUP(A:A,'[1]Sheet1'!$B:$G,6,0)</f>
        <v>0.0333333333333333</v>
      </c>
      <c r="G131" s="13">
        <f t="shared" si="4"/>
        <v>3</v>
      </c>
    </row>
    <row r="132" spans="1:7" ht="14.25">
      <c r="A132" s="13">
        <v>102567</v>
      </c>
      <c r="B132" s="13" t="s">
        <v>206</v>
      </c>
      <c r="C132" s="13">
        <v>5954</v>
      </c>
      <c r="D132" s="13" t="s">
        <v>207</v>
      </c>
      <c r="E132" s="13">
        <v>26</v>
      </c>
      <c r="F132" s="14">
        <f>VLOOKUP(A:A,'[1]Sheet1'!$B:$G,6,0)</f>
        <v>1.55</v>
      </c>
      <c r="G132" s="13">
        <f>E132*5</f>
        <v>130</v>
      </c>
    </row>
    <row r="133" spans="1:7" ht="14.25">
      <c r="A133" s="13">
        <v>102567</v>
      </c>
      <c r="B133" s="13" t="s">
        <v>206</v>
      </c>
      <c r="C133" s="13">
        <v>11458</v>
      </c>
      <c r="D133" s="13" t="s">
        <v>208</v>
      </c>
      <c r="E133" s="13">
        <v>5</v>
      </c>
      <c r="F133" s="14">
        <f>VLOOKUP(A:A,'[1]Sheet1'!$B:$G,6,0)</f>
        <v>1.55</v>
      </c>
      <c r="G133" s="13">
        <f>E133*5</f>
        <v>25</v>
      </c>
    </row>
    <row r="134" spans="1:7" ht="14.25">
      <c r="A134" s="13">
        <v>102934</v>
      </c>
      <c r="B134" s="13" t="s">
        <v>209</v>
      </c>
      <c r="C134" s="13">
        <v>6607</v>
      </c>
      <c r="D134" s="13" t="s">
        <v>158</v>
      </c>
      <c r="E134" s="13">
        <v>13</v>
      </c>
      <c r="F134" s="14">
        <f>VLOOKUP(A:A,'[1]Sheet1'!$B:$G,6,0)</f>
        <v>0.325</v>
      </c>
      <c r="G134" s="13">
        <f aca="true" t="shared" si="5" ref="G134:G194">E134*3</f>
        <v>39</v>
      </c>
    </row>
    <row r="135" spans="1:7" ht="14.25">
      <c r="A135" s="13">
        <v>102935</v>
      </c>
      <c r="B135" s="13" t="s">
        <v>210</v>
      </c>
      <c r="C135" s="13">
        <v>14465</v>
      </c>
      <c r="D135" s="13" t="s">
        <v>211</v>
      </c>
      <c r="E135" s="13">
        <v>2</v>
      </c>
      <c r="F135" s="14">
        <f>VLOOKUP(A:A,'[1]Sheet1'!$B:$G,6,0)</f>
        <v>0.0666666666666667</v>
      </c>
      <c r="G135" s="13">
        <f t="shared" si="5"/>
        <v>6</v>
      </c>
    </row>
    <row r="136" spans="1:7" ht="14.25">
      <c r="A136" s="13">
        <v>103198</v>
      </c>
      <c r="B136" s="13" t="s">
        <v>212</v>
      </c>
      <c r="C136" s="13">
        <v>11231</v>
      </c>
      <c r="D136" s="13" t="s">
        <v>213</v>
      </c>
      <c r="E136" s="13">
        <v>24</v>
      </c>
      <c r="F136" s="14">
        <f>VLOOKUP(A:A,'[1]Sheet1'!$B:$G,6,0)</f>
        <v>0.48</v>
      </c>
      <c r="G136" s="13">
        <f t="shared" si="5"/>
        <v>72</v>
      </c>
    </row>
    <row r="137" spans="1:7" ht="14.25">
      <c r="A137" s="13">
        <v>103199</v>
      </c>
      <c r="B137" s="13" t="s">
        <v>214</v>
      </c>
      <c r="C137" s="13">
        <v>14339</v>
      </c>
      <c r="D137" s="13" t="s">
        <v>215</v>
      </c>
      <c r="E137" s="13">
        <v>5</v>
      </c>
      <c r="F137" s="14">
        <f>VLOOKUP(A:A,'[1]Sheet1'!$B:$G,6,0)</f>
        <v>0.1</v>
      </c>
      <c r="G137" s="13">
        <f t="shared" si="5"/>
        <v>15</v>
      </c>
    </row>
    <row r="138" spans="1:7" ht="14.25">
      <c r="A138" s="13">
        <v>103639</v>
      </c>
      <c r="B138" s="13" t="s">
        <v>216</v>
      </c>
      <c r="C138" s="13">
        <v>5347</v>
      </c>
      <c r="D138" s="13" t="s">
        <v>217</v>
      </c>
      <c r="E138" s="13">
        <v>10</v>
      </c>
      <c r="F138" s="14">
        <f>VLOOKUP(A:A,'[1]Sheet1'!$B:$G,6,0)</f>
        <v>0.32</v>
      </c>
      <c r="G138" s="13">
        <f t="shared" si="5"/>
        <v>30</v>
      </c>
    </row>
    <row r="139" spans="1:7" ht="14.25">
      <c r="A139" s="13">
        <v>103639</v>
      </c>
      <c r="B139" s="13" t="s">
        <v>216</v>
      </c>
      <c r="C139" s="13">
        <v>12164</v>
      </c>
      <c r="D139" s="13" t="s">
        <v>218</v>
      </c>
      <c r="E139" s="13">
        <v>6</v>
      </c>
      <c r="F139" s="14">
        <f>VLOOKUP(A:A,'[1]Sheet1'!$B:$G,6,0)</f>
        <v>0.32</v>
      </c>
      <c r="G139" s="13">
        <f t="shared" si="5"/>
        <v>18</v>
      </c>
    </row>
    <row r="140" spans="1:7" ht="14.25">
      <c r="A140" s="13">
        <v>104428</v>
      </c>
      <c r="B140" s="13" t="s">
        <v>219</v>
      </c>
      <c r="C140" s="13">
        <v>6472</v>
      </c>
      <c r="D140" s="13" t="s">
        <v>220</v>
      </c>
      <c r="E140" s="13">
        <v>2</v>
      </c>
      <c r="F140" s="14">
        <f>VLOOKUP(A:A,'[1]Sheet1'!$B:$G,6,0)</f>
        <v>0.06</v>
      </c>
      <c r="G140" s="13">
        <f t="shared" si="5"/>
        <v>6</v>
      </c>
    </row>
    <row r="141" spans="1:7" ht="14.25">
      <c r="A141" s="13">
        <v>104428</v>
      </c>
      <c r="B141" s="13" t="s">
        <v>219</v>
      </c>
      <c r="C141" s="13">
        <v>15599</v>
      </c>
      <c r="D141" s="13" t="s">
        <v>221</v>
      </c>
      <c r="E141" s="13">
        <v>1</v>
      </c>
      <c r="F141" s="14">
        <f>VLOOKUP(A:A,'[1]Sheet1'!$B:$G,6,0)</f>
        <v>0.06</v>
      </c>
      <c r="G141" s="13">
        <f t="shared" si="5"/>
        <v>3</v>
      </c>
    </row>
    <row r="142" spans="1:7" ht="14.25">
      <c r="A142" s="13">
        <v>104430</v>
      </c>
      <c r="B142" s="13" t="s">
        <v>222</v>
      </c>
      <c r="C142" s="13">
        <v>13293</v>
      </c>
      <c r="D142" s="13" t="s">
        <v>223</v>
      </c>
      <c r="E142" s="13">
        <v>1</v>
      </c>
      <c r="F142" s="14">
        <f>VLOOKUP(A:A,'[1]Sheet1'!$B:$G,6,0)</f>
        <v>0.05</v>
      </c>
      <c r="G142" s="13">
        <f t="shared" si="5"/>
        <v>3</v>
      </c>
    </row>
    <row r="143" spans="1:7" ht="14.25">
      <c r="A143" s="13">
        <v>104533</v>
      </c>
      <c r="B143" s="13" t="s">
        <v>224</v>
      </c>
      <c r="C143" s="13">
        <v>12136</v>
      </c>
      <c r="D143" s="13" t="s">
        <v>225</v>
      </c>
      <c r="E143" s="13">
        <v>2</v>
      </c>
      <c r="F143" s="14">
        <f>VLOOKUP(A:A,'[1]Sheet1'!$B:$G,6,0)</f>
        <v>0.1</v>
      </c>
      <c r="G143" s="13">
        <f t="shared" si="5"/>
        <v>6</v>
      </c>
    </row>
    <row r="144" spans="1:7" ht="14.25">
      <c r="A144" s="13">
        <v>105267</v>
      </c>
      <c r="B144" s="13" t="s">
        <v>226</v>
      </c>
      <c r="C144" s="13">
        <v>12886</v>
      </c>
      <c r="D144" s="13" t="s">
        <v>227</v>
      </c>
      <c r="E144" s="13">
        <v>4</v>
      </c>
      <c r="F144" s="14">
        <f>VLOOKUP(A:A,'[1]Sheet1'!$B:$G,6,0)</f>
        <v>0.1</v>
      </c>
      <c r="G144" s="13">
        <f t="shared" si="5"/>
        <v>12</v>
      </c>
    </row>
    <row r="145" spans="1:7" ht="14.25">
      <c r="A145" s="13">
        <v>106066</v>
      </c>
      <c r="B145" s="13" t="s">
        <v>228</v>
      </c>
      <c r="C145" s="13">
        <v>995676</v>
      </c>
      <c r="D145" s="13" t="s">
        <v>229</v>
      </c>
      <c r="E145" s="13">
        <v>29</v>
      </c>
      <c r="F145" s="14">
        <f>VLOOKUP(A:A,'[1]Sheet1'!$B:$G,6,0)</f>
        <v>0.966666666666667</v>
      </c>
      <c r="G145" s="13">
        <f t="shared" si="5"/>
        <v>87</v>
      </c>
    </row>
    <row r="146" spans="1:7" ht="14.25">
      <c r="A146" s="13">
        <v>106485</v>
      </c>
      <c r="B146" s="13" t="s">
        <v>230</v>
      </c>
      <c r="C146" s="13">
        <v>9679</v>
      </c>
      <c r="D146" s="13" t="s">
        <v>231</v>
      </c>
      <c r="E146" s="13">
        <v>2</v>
      </c>
      <c r="F146" s="14">
        <f>VLOOKUP(A:A,'[1]Sheet1'!$B:$G,6,0)</f>
        <v>0.05</v>
      </c>
      <c r="G146" s="13">
        <f t="shared" si="5"/>
        <v>6</v>
      </c>
    </row>
    <row r="147" spans="1:7" ht="14.25">
      <c r="A147" s="13">
        <v>106568</v>
      </c>
      <c r="B147" s="13" t="s">
        <v>232</v>
      </c>
      <c r="C147" s="13">
        <v>12216</v>
      </c>
      <c r="D147" s="13" t="s">
        <v>233</v>
      </c>
      <c r="E147" s="13">
        <v>5</v>
      </c>
      <c r="F147" s="14">
        <f>VLOOKUP(A:A,'[1]Sheet1'!$B:$G,6,0)</f>
        <v>0.3</v>
      </c>
      <c r="G147" s="13">
        <f t="shared" si="5"/>
        <v>15</v>
      </c>
    </row>
    <row r="148" spans="1:7" ht="14.25">
      <c r="A148" s="13">
        <v>106568</v>
      </c>
      <c r="B148" s="13" t="s">
        <v>232</v>
      </c>
      <c r="C148" s="13">
        <v>15615</v>
      </c>
      <c r="D148" s="13" t="s">
        <v>234</v>
      </c>
      <c r="E148" s="13">
        <v>1</v>
      </c>
      <c r="F148" s="14">
        <f>VLOOKUP(A:A,'[1]Sheet1'!$B:$G,6,0)</f>
        <v>0.3</v>
      </c>
      <c r="G148" s="13">
        <f t="shared" si="5"/>
        <v>3</v>
      </c>
    </row>
    <row r="149" spans="1:7" ht="14.25">
      <c r="A149" s="13">
        <v>106569</v>
      </c>
      <c r="B149" s="13" t="s">
        <v>235</v>
      </c>
      <c r="C149" s="13">
        <v>10468</v>
      </c>
      <c r="D149" s="13" t="s">
        <v>236</v>
      </c>
      <c r="E149" s="13">
        <v>6</v>
      </c>
      <c r="F149" s="14">
        <f>VLOOKUP(A:A,'[1]Sheet1'!$B:$G,6,0)</f>
        <v>0.14</v>
      </c>
      <c r="G149" s="13">
        <f t="shared" si="5"/>
        <v>18</v>
      </c>
    </row>
    <row r="150" spans="1:7" ht="14.25">
      <c r="A150" s="13">
        <v>106569</v>
      </c>
      <c r="B150" s="13" t="s">
        <v>235</v>
      </c>
      <c r="C150" s="13">
        <v>15157</v>
      </c>
      <c r="D150" s="13" t="s">
        <v>80</v>
      </c>
      <c r="E150" s="13">
        <v>1</v>
      </c>
      <c r="F150" s="14">
        <f>VLOOKUP(A:A,'[1]Sheet1'!$B:$G,6,0)</f>
        <v>0.14</v>
      </c>
      <c r="G150" s="13">
        <f t="shared" si="5"/>
        <v>3</v>
      </c>
    </row>
    <row r="151" spans="1:7" ht="14.25">
      <c r="A151" s="13">
        <v>106865</v>
      </c>
      <c r="B151" s="13" t="s">
        <v>237</v>
      </c>
      <c r="C151" s="13">
        <v>1001358</v>
      </c>
      <c r="D151" s="13" t="s">
        <v>238</v>
      </c>
      <c r="E151" s="13">
        <v>4</v>
      </c>
      <c r="F151" s="14">
        <f>VLOOKUP(A:A,'[1]Sheet1'!$B:$G,6,0)</f>
        <v>0.166666666666667</v>
      </c>
      <c r="G151" s="13">
        <f t="shared" si="5"/>
        <v>12</v>
      </c>
    </row>
    <row r="152" spans="1:7" ht="14.25">
      <c r="A152" s="13">
        <v>106865</v>
      </c>
      <c r="B152" s="13" t="s">
        <v>237</v>
      </c>
      <c r="C152" s="13">
        <v>1001361</v>
      </c>
      <c r="D152" s="13" t="s">
        <v>239</v>
      </c>
      <c r="E152" s="13">
        <v>1</v>
      </c>
      <c r="F152" s="14">
        <f>VLOOKUP(A:A,'[1]Sheet1'!$B:$G,6,0)</f>
        <v>0.166666666666667</v>
      </c>
      <c r="G152" s="13">
        <f t="shared" si="5"/>
        <v>3</v>
      </c>
    </row>
    <row r="153" spans="1:7" ht="14.25">
      <c r="A153" s="13">
        <v>107728</v>
      </c>
      <c r="B153" s="13" t="s">
        <v>240</v>
      </c>
      <c r="C153" s="13">
        <v>13397</v>
      </c>
      <c r="D153" s="13" t="s">
        <v>241</v>
      </c>
      <c r="E153" s="13">
        <v>13</v>
      </c>
      <c r="F153" s="14">
        <f>VLOOKUP(A:A,'[1]Sheet1'!$B:$G,6,0)</f>
        <v>0.433333333333333</v>
      </c>
      <c r="G153" s="13">
        <f t="shared" si="5"/>
        <v>39</v>
      </c>
    </row>
    <row r="154" spans="1:7" ht="14.25">
      <c r="A154" s="13">
        <v>108656</v>
      </c>
      <c r="B154" s="13" t="s">
        <v>242</v>
      </c>
      <c r="C154" s="13">
        <v>8489</v>
      </c>
      <c r="D154" s="13" t="s">
        <v>243</v>
      </c>
      <c r="E154" s="13">
        <v>27</v>
      </c>
      <c r="F154" s="14">
        <f>VLOOKUP(A:A,'[1]Sheet1'!$B:$G,6,0)</f>
        <v>0.8</v>
      </c>
      <c r="G154" s="13">
        <f t="shared" si="5"/>
        <v>81</v>
      </c>
    </row>
    <row r="155" spans="1:7" ht="14.25">
      <c r="A155" s="13">
        <v>108656</v>
      </c>
      <c r="B155" s="13" t="s">
        <v>242</v>
      </c>
      <c r="C155" s="13">
        <v>13331</v>
      </c>
      <c r="D155" s="13" t="s">
        <v>244</v>
      </c>
      <c r="E155" s="13">
        <v>5</v>
      </c>
      <c r="F155" s="14">
        <f>VLOOKUP(A:A,'[1]Sheet1'!$B:$G,6,0)</f>
        <v>0.8</v>
      </c>
      <c r="G155" s="13">
        <f t="shared" si="5"/>
        <v>15</v>
      </c>
    </row>
    <row r="156" spans="1:7" ht="14.25">
      <c r="A156" s="13">
        <v>110378</v>
      </c>
      <c r="B156" s="13" t="s">
        <v>245</v>
      </c>
      <c r="C156" s="13">
        <v>5521</v>
      </c>
      <c r="D156" s="13" t="s">
        <v>246</v>
      </c>
      <c r="E156" s="13">
        <v>2</v>
      </c>
      <c r="F156" s="14">
        <f>VLOOKUP(A:A,'[1]Sheet1'!$B:$G,6,0)</f>
        <v>0.2</v>
      </c>
      <c r="G156" s="13">
        <f t="shared" si="5"/>
        <v>6</v>
      </c>
    </row>
    <row r="157" spans="1:7" ht="14.25">
      <c r="A157" s="13">
        <v>110378</v>
      </c>
      <c r="B157" s="13" t="s">
        <v>245</v>
      </c>
      <c r="C157" s="13">
        <v>10953</v>
      </c>
      <c r="D157" s="13" t="s">
        <v>247</v>
      </c>
      <c r="E157" s="13">
        <v>2</v>
      </c>
      <c r="F157" s="14">
        <f>VLOOKUP(A:A,'[1]Sheet1'!$B:$G,6,0)</f>
        <v>0.2</v>
      </c>
      <c r="G157" s="13">
        <f t="shared" si="5"/>
        <v>6</v>
      </c>
    </row>
    <row r="158" spans="1:7" ht="14.25">
      <c r="A158" s="13">
        <v>111219</v>
      </c>
      <c r="B158" s="13" t="s">
        <v>248</v>
      </c>
      <c r="C158" s="13">
        <v>4117</v>
      </c>
      <c r="D158" s="13" t="s">
        <v>249</v>
      </c>
      <c r="E158" s="13">
        <v>4</v>
      </c>
      <c r="F158" s="14">
        <f>VLOOKUP(A:A,'[1]Sheet1'!$B:$G,6,0)</f>
        <v>0.275</v>
      </c>
      <c r="G158" s="13">
        <f t="shared" si="5"/>
        <v>12</v>
      </c>
    </row>
    <row r="159" spans="1:7" ht="14.25">
      <c r="A159" s="13">
        <v>111219</v>
      </c>
      <c r="B159" s="13" t="s">
        <v>248</v>
      </c>
      <c r="C159" s="13">
        <v>11453</v>
      </c>
      <c r="D159" s="13" t="s">
        <v>250</v>
      </c>
      <c r="E159" s="13">
        <v>5</v>
      </c>
      <c r="F159" s="14">
        <f>VLOOKUP(A:A,'[1]Sheet1'!$B:$G,6,0)</f>
        <v>0.275</v>
      </c>
      <c r="G159" s="13">
        <f t="shared" si="5"/>
        <v>15</v>
      </c>
    </row>
    <row r="160" spans="1:7" ht="14.25">
      <c r="A160" s="13">
        <v>111219</v>
      </c>
      <c r="B160" s="13" t="s">
        <v>248</v>
      </c>
      <c r="C160" s="13">
        <v>12528</v>
      </c>
      <c r="D160" s="13" t="s">
        <v>251</v>
      </c>
      <c r="E160" s="13">
        <v>2</v>
      </c>
      <c r="F160" s="14">
        <f>VLOOKUP(A:A,'[1]Sheet1'!$B:$G,6,0)</f>
        <v>0.275</v>
      </c>
      <c r="G160" s="13">
        <f t="shared" si="5"/>
        <v>6</v>
      </c>
    </row>
    <row r="161" spans="1:7" ht="14.25">
      <c r="A161" s="13">
        <v>111400</v>
      </c>
      <c r="B161" s="13" t="s">
        <v>252</v>
      </c>
      <c r="C161" s="13">
        <v>4310</v>
      </c>
      <c r="D161" s="13" t="s">
        <v>253</v>
      </c>
      <c r="E161" s="13">
        <v>5</v>
      </c>
      <c r="F161" s="14">
        <f>VLOOKUP(A:A,'[1]Sheet1'!$B:$G,6,0)</f>
        <v>0.15</v>
      </c>
      <c r="G161" s="13">
        <f t="shared" si="5"/>
        <v>15</v>
      </c>
    </row>
    <row r="162" spans="1:7" ht="14.25">
      <c r="A162" s="13">
        <v>111400</v>
      </c>
      <c r="B162" s="13" t="s">
        <v>252</v>
      </c>
      <c r="C162" s="13">
        <v>11483</v>
      </c>
      <c r="D162" s="13" t="s">
        <v>254</v>
      </c>
      <c r="E162" s="13">
        <v>1</v>
      </c>
      <c r="F162" s="14">
        <f>VLOOKUP(A:A,'[1]Sheet1'!$B:$G,6,0)</f>
        <v>0.15</v>
      </c>
      <c r="G162" s="13">
        <f t="shared" si="5"/>
        <v>3</v>
      </c>
    </row>
    <row r="163" spans="1:7" ht="14.25">
      <c r="A163" s="13">
        <v>112415</v>
      </c>
      <c r="B163" s="13" t="s">
        <v>255</v>
      </c>
      <c r="C163" s="13">
        <v>4188</v>
      </c>
      <c r="D163" s="13" t="s">
        <v>256</v>
      </c>
      <c r="E163" s="13">
        <v>13</v>
      </c>
      <c r="F163" s="14">
        <f>VLOOKUP(A:A,'[1]Sheet1'!$B:$G,6,0)</f>
        <v>0.65</v>
      </c>
      <c r="G163" s="13">
        <f t="shared" si="5"/>
        <v>39</v>
      </c>
    </row>
    <row r="164" spans="1:7" ht="14.25">
      <c r="A164" s="13">
        <v>113298</v>
      </c>
      <c r="B164" s="13" t="s">
        <v>257</v>
      </c>
      <c r="C164" s="13">
        <v>13136</v>
      </c>
      <c r="D164" s="13" t="s">
        <v>258</v>
      </c>
      <c r="E164" s="13">
        <v>5</v>
      </c>
      <c r="F164" s="14">
        <f>VLOOKUP(A:A,'[1]Sheet1'!$B:$G,6,0)</f>
        <v>0.25</v>
      </c>
      <c r="G164" s="13">
        <f t="shared" si="5"/>
        <v>15</v>
      </c>
    </row>
    <row r="165" spans="1:7" ht="14.25">
      <c r="A165" s="13">
        <v>113299</v>
      </c>
      <c r="B165" s="13" t="s">
        <v>259</v>
      </c>
      <c r="C165" s="13">
        <v>14389</v>
      </c>
      <c r="D165" s="13" t="s">
        <v>260</v>
      </c>
      <c r="E165" s="13">
        <v>1</v>
      </c>
      <c r="F165" s="14">
        <f>VLOOKUP(A:A,'[1]Sheet1'!$B:$G,6,0)</f>
        <v>0.05</v>
      </c>
      <c r="G165" s="13">
        <f t="shared" si="5"/>
        <v>3</v>
      </c>
    </row>
    <row r="166" spans="1:7" ht="14.25">
      <c r="A166" s="13">
        <v>113833</v>
      </c>
      <c r="B166" s="13" t="s">
        <v>261</v>
      </c>
      <c r="C166" s="13">
        <v>13296</v>
      </c>
      <c r="D166" s="13" t="s">
        <v>262</v>
      </c>
      <c r="E166" s="13">
        <v>5</v>
      </c>
      <c r="F166" s="14">
        <f>VLOOKUP(A:A,'[1]Sheet1'!$B:$G,6,0)</f>
        <v>0.166666666666667</v>
      </c>
      <c r="G166" s="13">
        <f t="shared" si="5"/>
        <v>15</v>
      </c>
    </row>
    <row r="167" spans="1:7" ht="14.25">
      <c r="A167" s="13">
        <v>114069</v>
      </c>
      <c r="B167" s="13" t="s">
        <v>263</v>
      </c>
      <c r="C167" s="13">
        <v>4304</v>
      </c>
      <c r="D167" s="13" t="s">
        <v>264</v>
      </c>
      <c r="E167" s="13">
        <v>2</v>
      </c>
      <c r="F167" s="14">
        <f>VLOOKUP(A:A,'[1]Sheet1'!$B:$G,6,0)</f>
        <v>0.1</v>
      </c>
      <c r="G167" s="13">
        <f t="shared" si="5"/>
        <v>6</v>
      </c>
    </row>
    <row r="168" spans="1:7" ht="14.25">
      <c r="A168" s="13">
        <v>114286</v>
      </c>
      <c r="B168" s="13" t="s">
        <v>265</v>
      </c>
      <c r="C168" s="13">
        <v>13698</v>
      </c>
      <c r="D168" s="13" t="s">
        <v>266</v>
      </c>
      <c r="E168" s="13">
        <v>31</v>
      </c>
      <c r="F168" s="14">
        <f>VLOOKUP(A:A,'[1]Sheet1'!$B:$G,6,0)</f>
        <v>0.66</v>
      </c>
      <c r="G168" s="13">
        <f t="shared" si="5"/>
        <v>93</v>
      </c>
    </row>
    <row r="169" spans="1:7" ht="14.25">
      <c r="A169" s="13">
        <v>114286</v>
      </c>
      <c r="B169" s="13" t="s">
        <v>265</v>
      </c>
      <c r="C169" s="13">
        <v>14251</v>
      </c>
      <c r="D169" s="13" t="s">
        <v>267</v>
      </c>
      <c r="E169" s="13">
        <v>2</v>
      </c>
      <c r="F169" s="14">
        <f>VLOOKUP(A:A,'[1]Sheet1'!$B:$G,6,0)</f>
        <v>0.66</v>
      </c>
      <c r="G169" s="13">
        <f t="shared" si="5"/>
        <v>6</v>
      </c>
    </row>
    <row r="170" spans="1:7" ht="14.25">
      <c r="A170" s="13">
        <v>114685</v>
      </c>
      <c r="B170" s="13" t="s">
        <v>268</v>
      </c>
      <c r="C170" s="13">
        <v>4086</v>
      </c>
      <c r="D170" s="13" t="s">
        <v>269</v>
      </c>
      <c r="E170" s="13">
        <v>8</v>
      </c>
      <c r="F170" s="14">
        <f>VLOOKUP(A:A,'[1]Sheet1'!$B:$G,6,0)</f>
        <v>0.52</v>
      </c>
      <c r="G170" s="13">
        <f t="shared" si="5"/>
        <v>24</v>
      </c>
    </row>
    <row r="171" spans="1:7" ht="14.25">
      <c r="A171" s="13">
        <v>114685</v>
      </c>
      <c r="B171" s="13" t="s">
        <v>268</v>
      </c>
      <c r="C171" s="13">
        <v>7279</v>
      </c>
      <c r="D171" s="13" t="s">
        <v>270</v>
      </c>
      <c r="E171" s="13">
        <v>8</v>
      </c>
      <c r="F171" s="14">
        <f>VLOOKUP(A:A,'[1]Sheet1'!$B:$G,6,0)</f>
        <v>0.52</v>
      </c>
      <c r="G171" s="13">
        <f t="shared" si="5"/>
        <v>24</v>
      </c>
    </row>
    <row r="172" spans="1:7" ht="14.25">
      <c r="A172" s="13">
        <v>114685</v>
      </c>
      <c r="B172" s="13" t="s">
        <v>268</v>
      </c>
      <c r="C172" s="13">
        <v>14306</v>
      </c>
      <c r="D172" s="13" t="s">
        <v>271</v>
      </c>
      <c r="E172" s="13">
        <v>2</v>
      </c>
      <c r="F172" s="14">
        <f>VLOOKUP(A:A,'[1]Sheet1'!$B:$G,6,0)</f>
        <v>0.52</v>
      </c>
      <c r="G172" s="13">
        <f t="shared" si="5"/>
        <v>6</v>
      </c>
    </row>
    <row r="173" spans="1:7" ht="14.25">
      <c r="A173" s="13">
        <v>114685</v>
      </c>
      <c r="B173" s="13" t="s">
        <v>268</v>
      </c>
      <c r="C173" s="13">
        <v>14470</v>
      </c>
      <c r="D173" s="13" t="s">
        <v>272</v>
      </c>
      <c r="E173" s="13">
        <v>8</v>
      </c>
      <c r="F173" s="14">
        <f>VLOOKUP(A:A,'[1]Sheet1'!$B:$G,6,0)</f>
        <v>0.52</v>
      </c>
      <c r="G173" s="13">
        <f t="shared" si="5"/>
        <v>24</v>
      </c>
    </row>
    <row r="174" spans="1:7" ht="14.25">
      <c r="A174" s="13">
        <v>114844</v>
      </c>
      <c r="B174" s="13" t="s">
        <v>273</v>
      </c>
      <c r="C174" s="13">
        <v>13061</v>
      </c>
      <c r="D174" s="13" t="s">
        <v>274</v>
      </c>
      <c r="E174" s="13">
        <v>26</v>
      </c>
      <c r="F174" s="14">
        <f>VLOOKUP(A:A,'[1]Sheet1'!$B:$G,6,0)</f>
        <v>0.52</v>
      </c>
      <c r="G174" s="13">
        <f t="shared" si="5"/>
        <v>78</v>
      </c>
    </row>
    <row r="175" spans="1:7" ht="14.25">
      <c r="A175" s="13">
        <v>114848</v>
      </c>
      <c r="B175" s="13" t="s">
        <v>275</v>
      </c>
      <c r="C175" s="13">
        <v>12949</v>
      </c>
      <c r="D175" s="13" t="s">
        <v>276</v>
      </c>
      <c r="E175" s="13">
        <v>1</v>
      </c>
      <c r="F175" s="14">
        <f>VLOOKUP(A:A,'[1]Sheet1'!$B:$G,6,0)</f>
        <v>0.05</v>
      </c>
      <c r="G175" s="13">
        <f t="shared" si="5"/>
        <v>3</v>
      </c>
    </row>
    <row r="176" spans="1:7" ht="14.25">
      <c r="A176" s="13">
        <v>115971</v>
      </c>
      <c r="B176" s="13" t="s">
        <v>277</v>
      </c>
      <c r="C176" s="13">
        <v>7369</v>
      </c>
      <c r="D176" s="13" t="s">
        <v>278</v>
      </c>
      <c r="E176" s="13">
        <v>8</v>
      </c>
      <c r="F176" s="14">
        <f>VLOOKUP(A:A,'[1]Sheet1'!$B:$G,6,0)</f>
        <v>0.4</v>
      </c>
      <c r="G176" s="13">
        <f t="shared" si="5"/>
        <v>24</v>
      </c>
    </row>
    <row r="177" spans="1:7" ht="14.25">
      <c r="A177" s="13">
        <v>116482</v>
      </c>
      <c r="B177" s="13" t="s">
        <v>279</v>
      </c>
      <c r="C177" s="13">
        <v>8386</v>
      </c>
      <c r="D177" s="13" t="s">
        <v>280</v>
      </c>
      <c r="E177" s="13">
        <v>13</v>
      </c>
      <c r="F177" s="14">
        <f>VLOOKUP(A:A,'[1]Sheet1'!$B:$G,6,0)</f>
        <v>0.975</v>
      </c>
      <c r="G177" s="13">
        <f t="shared" si="5"/>
        <v>39</v>
      </c>
    </row>
    <row r="178" spans="1:7" ht="14.25">
      <c r="A178" s="13">
        <v>116482</v>
      </c>
      <c r="B178" s="13" t="s">
        <v>279</v>
      </c>
      <c r="C178" s="13">
        <v>11120</v>
      </c>
      <c r="D178" s="13" t="s">
        <v>281</v>
      </c>
      <c r="E178" s="13">
        <v>26</v>
      </c>
      <c r="F178" s="14">
        <f>VLOOKUP(A:A,'[1]Sheet1'!$B:$G,6,0)</f>
        <v>0.975</v>
      </c>
      <c r="G178" s="13">
        <f t="shared" si="5"/>
        <v>78</v>
      </c>
    </row>
    <row r="179" spans="1:7" ht="14.25">
      <c r="A179" s="13">
        <v>116773</v>
      </c>
      <c r="B179" s="13" t="s">
        <v>282</v>
      </c>
      <c r="C179" s="13">
        <v>14360</v>
      </c>
      <c r="D179" s="13" t="s">
        <v>283</v>
      </c>
      <c r="E179" s="13">
        <v>13</v>
      </c>
      <c r="F179" s="14">
        <f>VLOOKUP(A:A,'[1]Sheet1'!$B:$G,6,0)</f>
        <v>0.65</v>
      </c>
      <c r="G179" s="13">
        <f t="shared" si="5"/>
        <v>39</v>
      </c>
    </row>
    <row r="180" spans="1:7" ht="14.25">
      <c r="A180" s="13">
        <v>116919</v>
      </c>
      <c r="B180" s="13" t="s">
        <v>284</v>
      </c>
      <c r="C180" s="13">
        <v>14436</v>
      </c>
      <c r="D180" s="13" t="s">
        <v>285</v>
      </c>
      <c r="E180" s="13">
        <v>9</v>
      </c>
      <c r="F180" s="14">
        <f>VLOOKUP(A:A,'[1]Sheet1'!$B:$G,6,0)</f>
        <v>0.333333333333333</v>
      </c>
      <c r="G180" s="13">
        <f t="shared" si="5"/>
        <v>27</v>
      </c>
    </row>
    <row r="181" spans="1:7" ht="14.25">
      <c r="A181" s="13">
        <v>116919</v>
      </c>
      <c r="B181" s="13" t="s">
        <v>284</v>
      </c>
      <c r="C181" s="13">
        <v>1003111</v>
      </c>
      <c r="D181" s="13" t="s">
        <v>286</v>
      </c>
      <c r="E181" s="13">
        <v>1</v>
      </c>
      <c r="F181" s="14">
        <f>VLOOKUP(A:A,'[1]Sheet1'!$B:$G,6,0)</f>
        <v>0.333333333333333</v>
      </c>
      <c r="G181" s="13">
        <f t="shared" si="5"/>
        <v>3</v>
      </c>
    </row>
    <row r="182" spans="1:7" ht="14.25">
      <c r="A182" s="13">
        <v>117184</v>
      </c>
      <c r="B182" s="13" t="s">
        <v>287</v>
      </c>
      <c r="C182" s="13">
        <v>11769</v>
      </c>
      <c r="D182" s="13" t="s">
        <v>288</v>
      </c>
      <c r="E182" s="13">
        <v>13</v>
      </c>
      <c r="F182" s="14">
        <f>VLOOKUP(A:A,'[1]Sheet1'!$B:$G,6,0)</f>
        <v>0.3</v>
      </c>
      <c r="G182" s="13">
        <f t="shared" si="5"/>
        <v>39</v>
      </c>
    </row>
    <row r="183" spans="1:7" ht="14.25">
      <c r="A183" s="13">
        <v>117184</v>
      </c>
      <c r="B183" s="13" t="s">
        <v>287</v>
      </c>
      <c r="C183" s="13">
        <v>15048</v>
      </c>
      <c r="D183" s="13" t="s">
        <v>61</v>
      </c>
      <c r="E183" s="13">
        <v>2</v>
      </c>
      <c r="F183" s="14">
        <f>VLOOKUP(A:A,'[1]Sheet1'!$B:$G,6,0)</f>
        <v>0.3</v>
      </c>
      <c r="G183" s="13">
        <f t="shared" si="5"/>
        <v>6</v>
      </c>
    </row>
    <row r="184" spans="1:7" ht="14.25">
      <c r="A184" s="13">
        <v>117491</v>
      </c>
      <c r="B184" s="13" t="s">
        <v>289</v>
      </c>
      <c r="C184" s="13">
        <v>15043</v>
      </c>
      <c r="D184" s="13" t="s">
        <v>290</v>
      </c>
      <c r="E184" s="13">
        <v>1</v>
      </c>
      <c r="F184" s="14">
        <f>VLOOKUP(A:A,'[1]Sheet1'!$B:$G,6,0)</f>
        <v>0.025</v>
      </c>
      <c r="G184" s="13">
        <f t="shared" si="5"/>
        <v>3</v>
      </c>
    </row>
    <row r="185" spans="1:7" ht="14.25">
      <c r="A185" s="13">
        <v>117923</v>
      </c>
      <c r="B185" s="13" t="s">
        <v>291</v>
      </c>
      <c r="C185" s="13">
        <v>13644</v>
      </c>
      <c r="D185" s="13" t="s">
        <v>292</v>
      </c>
      <c r="E185" s="13">
        <v>6</v>
      </c>
      <c r="F185" s="14">
        <f>VLOOKUP(A:A,'[1]Sheet1'!$B:$G,6,0)</f>
        <v>0.6</v>
      </c>
      <c r="G185" s="13">
        <f t="shared" si="5"/>
        <v>18</v>
      </c>
    </row>
    <row r="186" spans="1:7" ht="14.25">
      <c r="A186" s="13">
        <v>117923</v>
      </c>
      <c r="B186" s="13" t="s">
        <v>291</v>
      </c>
      <c r="C186" s="13">
        <v>13969</v>
      </c>
      <c r="D186" s="13" t="s">
        <v>293</v>
      </c>
      <c r="E186" s="13">
        <v>6</v>
      </c>
      <c r="F186" s="14">
        <f>VLOOKUP(A:A,'[1]Sheet1'!$B:$G,6,0)</f>
        <v>0.6</v>
      </c>
      <c r="G186" s="13">
        <f t="shared" si="5"/>
        <v>18</v>
      </c>
    </row>
    <row r="187" spans="1:7" ht="14.25">
      <c r="A187" s="13">
        <v>118074</v>
      </c>
      <c r="B187" s="13" t="s">
        <v>294</v>
      </c>
      <c r="C187" s="13">
        <v>11109</v>
      </c>
      <c r="D187" s="13" t="s">
        <v>295</v>
      </c>
      <c r="E187" s="13">
        <v>2</v>
      </c>
      <c r="F187" s="14">
        <f>VLOOKUP(A:A,'[1]Sheet1'!$B:$G,6,0)</f>
        <v>0.04</v>
      </c>
      <c r="G187" s="13">
        <f t="shared" si="5"/>
        <v>6</v>
      </c>
    </row>
    <row r="188" spans="1:7" ht="14.25">
      <c r="A188" s="13">
        <v>118151</v>
      </c>
      <c r="B188" s="13" t="s">
        <v>296</v>
      </c>
      <c r="C188" s="13">
        <v>13279</v>
      </c>
      <c r="D188" s="13" t="s">
        <v>297</v>
      </c>
      <c r="E188" s="13">
        <v>1</v>
      </c>
      <c r="F188" s="14">
        <f>VLOOKUP(A:A,'[1]Sheet1'!$B:$G,6,0)</f>
        <v>0.05</v>
      </c>
      <c r="G188" s="13">
        <f t="shared" si="5"/>
        <v>3</v>
      </c>
    </row>
    <row r="189" spans="1:7" ht="14.25">
      <c r="A189" s="13">
        <v>118758</v>
      </c>
      <c r="B189" s="13" t="s">
        <v>298</v>
      </c>
      <c r="C189" s="13">
        <v>14171</v>
      </c>
      <c r="D189" s="13" t="s">
        <v>299</v>
      </c>
      <c r="E189" s="13">
        <v>1</v>
      </c>
      <c r="F189" s="14">
        <f>VLOOKUP(A:A,'[1]Sheet1'!$B:$G,6,0)</f>
        <v>0.3</v>
      </c>
      <c r="G189" s="13">
        <f t="shared" si="5"/>
        <v>3</v>
      </c>
    </row>
    <row r="190" spans="1:7" ht="14.25">
      <c r="A190" s="13">
        <v>118758</v>
      </c>
      <c r="B190" s="13" t="s">
        <v>298</v>
      </c>
      <c r="C190" s="13">
        <v>14379</v>
      </c>
      <c r="D190" s="13" t="s">
        <v>300</v>
      </c>
      <c r="E190" s="13">
        <v>5</v>
      </c>
      <c r="F190" s="14">
        <f>VLOOKUP(A:A,'[1]Sheet1'!$B:$G,6,0)</f>
        <v>0.3</v>
      </c>
      <c r="G190" s="13">
        <f t="shared" si="5"/>
        <v>15</v>
      </c>
    </row>
    <row r="191" spans="1:7" ht="14.25">
      <c r="A191" s="13">
        <v>119262</v>
      </c>
      <c r="B191" s="13" t="s">
        <v>301</v>
      </c>
      <c r="C191" s="13">
        <v>6544</v>
      </c>
      <c r="D191" s="13" t="s">
        <v>302</v>
      </c>
      <c r="E191" s="13">
        <v>9</v>
      </c>
      <c r="F191" s="14">
        <f>VLOOKUP(A:A,'[1]Sheet1'!$B:$G,6,0)</f>
        <v>0.5</v>
      </c>
      <c r="G191" s="13">
        <f t="shared" si="5"/>
        <v>27</v>
      </c>
    </row>
    <row r="192" spans="1:7" ht="14.25">
      <c r="A192" s="13">
        <v>119262</v>
      </c>
      <c r="B192" s="13" t="s">
        <v>301</v>
      </c>
      <c r="C192" s="13">
        <v>1001811</v>
      </c>
      <c r="D192" s="13" t="s">
        <v>303</v>
      </c>
      <c r="E192" s="13">
        <v>1</v>
      </c>
      <c r="F192" s="14">
        <f>VLOOKUP(A:A,'[1]Sheet1'!$B:$G,6,0)</f>
        <v>0.5</v>
      </c>
      <c r="G192" s="13">
        <f t="shared" si="5"/>
        <v>3</v>
      </c>
    </row>
    <row r="193" spans="1:7" ht="14.25">
      <c r="A193" s="13">
        <v>122686</v>
      </c>
      <c r="B193" s="13" t="s">
        <v>304</v>
      </c>
      <c r="C193" s="13">
        <v>14754</v>
      </c>
      <c r="D193" s="13" t="s">
        <v>305</v>
      </c>
      <c r="E193" s="13">
        <v>5</v>
      </c>
      <c r="F193" s="14">
        <f>VLOOKUP(A:A,'[1]Sheet1'!$B:$G,6,0)</f>
        <v>0.25</v>
      </c>
      <c r="G193" s="13">
        <f t="shared" si="5"/>
        <v>15</v>
      </c>
    </row>
    <row r="194" spans="1:7" ht="14.25">
      <c r="A194" s="13">
        <v>122906</v>
      </c>
      <c r="B194" s="13" t="s">
        <v>306</v>
      </c>
      <c r="C194" s="13">
        <v>14417</v>
      </c>
      <c r="D194" s="13" t="s">
        <v>307</v>
      </c>
      <c r="E194" s="13">
        <v>1</v>
      </c>
      <c r="F194" s="14">
        <f>VLOOKUP(A:A,'[1]Sheet1'!$B:$G,6,0)</f>
        <v>0.05</v>
      </c>
      <c r="G194" s="13">
        <f t="shared" si="5"/>
        <v>3</v>
      </c>
    </row>
    <row r="195" spans="1:7" ht="14.25">
      <c r="A195" s="13"/>
      <c r="B195" s="13"/>
      <c r="C195" s="13"/>
      <c r="D195" s="13"/>
      <c r="E195" s="13">
        <f>SUM(E3:E194)</f>
        <v>1507</v>
      </c>
      <c r="F195" s="13"/>
      <c r="G195" s="13">
        <f>SUM(G3:G194)</f>
        <v>4779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  <ignoredErrors>
    <ignoredError sqref="G60:G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0"/>
  <sheetViews>
    <sheetView zoomScaleSheetLayoutView="100" workbookViewId="0" topLeftCell="A1">
      <selection activeCell="F14" sqref="F14"/>
    </sheetView>
  </sheetViews>
  <sheetFormatPr defaultColWidth="9.00390625" defaultRowHeight="14.25"/>
  <cols>
    <col min="2" max="2" width="25.00390625" style="0" customWidth="1"/>
    <col min="6" max="6" width="16.25390625" style="0" customWidth="1"/>
  </cols>
  <sheetData>
    <row r="1" spans="1:7" ht="14.25">
      <c r="A1" s="13" t="s">
        <v>308</v>
      </c>
      <c r="B1" s="13"/>
      <c r="C1" s="13"/>
      <c r="D1" s="13"/>
      <c r="E1" s="13"/>
      <c r="F1" s="13"/>
      <c r="G1" s="13"/>
    </row>
    <row r="2" spans="1:7" ht="14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309</v>
      </c>
      <c r="G2" s="13" t="s">
        <v>7</v>
      </c>
    </row>
    <row r="3" spans="1:7" ht="14.25">
      <c r="A3" s="13">
        <v>54</v>
      </c>
      <c r="B3" s="13" t="s">
        <v>11</v>
      </c>
      <c r="C3" s="13">
        <v>6301</v>
      </c>
      <c r="D3" s="13" t="s">
        <v>12</v>
      </c>
      <c r="E3" s="13">
        <v>5</v>
      </c>
      <c r="F3" s="14">
        <f>VLOOKUP(A:A,'[2]门店完成率'!$B:$K,10,0)</f>
        <v>1.5</v>
      </c>
      <c r="G3" s="13">
        <f aca="true" t="shared" si="0" ref="G3:G21">E3*3</f>
        <v>15</v>
      </c>
    </row>
    <row r="4" spans="1:7" ht="14.25">
      <c r="A4" s="13">
        <v>54</v>
      </c>
      <c r="B4" s="13" t="s">
        <v>11</v>
      </c>
      <c r="C4" s="13">
        <v>7379</v>
      </c>
      <c r="D4" s="13" t="s">
        <v>13</v>
      </c>
      <c r="E4" s="13">
        <v>10</v>
      </c>
      <c r="F4" s="14">
        <f>VLOOKUP(A:A,'[2]门店完成率'!$B:$K,10,0)</f>
        <v>1.5</v>
      </c>
      <c r="G4" s="13">
        <f t="shared" si="0"/>
        <v>30</v>
      </c>
    </row>
    <row r="5" spans="1:7" ht="14.25">
      <c r="A5" s="13">
        <v>56</v>
      </c>
      <c r="B5" s="13" t="s">
        <v>310</v>
      </c>
      <c r="C5" s="13">
        <v>7948</v>
      </c>
      <c r="D5" s="13" t="s">
        <v>311</v>
      </c>
      <c r="E5" s="13">
        <v>5</v>
      </c>
      <c r="F5" s="14">
        <f>VLOOKUP(A:A,'[2]门店完成率'!$B:$K,10,0)</f>
        <v>1</v>
      </c>
      <c r="G5" s="13">
        <f t="shared" si="0"/>
        <v>15</v>
      </c>
    </row>
    <row r="6" spans="1:7" ht="14.25">
      <c r="A6" s="13">
        <v>307</v>
      </c>
      <c r="B6" s="13" t="s">
        <v>14</v>
      </c>
      <c r="C6" s="13">
        <v>4291</v>
      </c>
      <c r="D6" s="13" t="s">
        <v>312</v>
      </c>
      <c r="E6" s="13">
        <v>1</v>
      </c>
      <c r="F6" s="14">
        <f>VLOOKUP(A:A,'[2]门店完成率'!$B:$K,10,0)</f>
        <v>3.72</v>
      </c>
      <c r="G6" s="13">
        <f t="shared" si="0"/>
        <v>3</v>
      </c>
    </row>
    <row r="7" spans="1:7" ht="14.25">
      <c r="A7" s="13">
        <v>307</v>
      </c>
      <c r="B7" s="13" t="s">
        <v>14</v>
      </c>
      <c r="C7" s="13">
        <v>7107</v>
      </c>
      <c r="D7" s="13" t="s">
        <v>15</v>
      </c>
      <c r="E7" s="13">
        <v>21</v>
      </c>
      <c r="F7" s="14">
        <f>VLOOKUP(A:A,'[2]门店完成率'!$B:$K,10,0)</f>
        <v>3.72</v>
      </c>
      <c r="G7" s="13">
        <f t="shared" si="0"/>
        <v>63</v>
      </c>
    </row>
    <row r="8" spans="1:7" ht="14.25">
      <c r="A8" s="13">
        <v>307</v>
      </c>
      <c r="B8" s="13" t="s">
        <v>14</v>
      </c>
      <c r="C8" s="13">
        <v>9563</v>
      </c>
      <c r="D8" s="13" t="s">
        <v>16</v>
      </c>
      <c r="E8" s="13">
        <v>40</v>
      </c>
      <c r="F8" s="14">
        <f>VLOOKUP(A:A,'[2]门店完成率'!$B:$K,10,0)</f>
        <v>3.72</v>
      </c>
      <c r="G8" s="13">
        <f t="shared" si="0"/>
        <v>120</v>
      </c>
    </row>
    <row r="9" spans="1:7" ht="14.25">
      <c r="A9" s="13">
        <v>307</v>
      </c>
      <c r="B9" s="13" t="s">
        <v>14</v>
      </c>
      <c r="C9" s="13">
        <v>10613</v>
      </c>
      <c r="D9" s="13" t="s">
        <v>17</v>
      </c>
      <c r="E9" s="13">
        <v>6</v>
      </c>
      <c r="F9" s="14">
        <f>VLOOKUP(A:A,'[2]门店完成率'!$B:$K,10,0)</f>
        <v>3.72</v>
      </c>
      <c r="G9" s="13">
        <f t="shared" si="0"/>
        <v>18</v>
      </c>
    </row>
    <row r="10" spans="1:7" ht="14.25">
      <c r="A10" s="13">
        <v>307</v>
      </c>
      <c r="B10" s="13" t="s">
        <v>14</v>
      </c>
      <c r="C10" s="13">
        <v>10989</v>
      </c>
      <c r="D10" s="13" t="s">
        <v>18</v>
      </c>
      <c r="E10" s="13">
        <v>15</v>
      </c>
      <c r="F10" s="14">
        <f>VLOOKUP(A:A,'[2]门店完成率'!$B:$K,10,0)</f>
        <v>3.72</v>
      </c>
      <c r="G10" s="13">
        <f t="shared" si="0"/>
        <v>45</v>
      </c>
    </row>
    <row r="11" spans="1:7" ht="14.25">
      <c r="A11" s="13">
        <v>307</v>
      </c>
      <c r="B11" s="13" t="s">
        <v>14</v>
      </c>
      <c r="C11" s="13">
        <v>991137</v>
      </c>
      <c r="D11" s="13" t="s">
        <v>19</v>
      </c>
      <c r="E11" s="13">
        <v>10</v>
      </c>
      <c r="F11" s="14">
        <f>VLOOKUP(A:A,'[2]门店完成率'!$B:$K,10,0)</f>
        <v>3.72</v>
      </c>
      <c r="G11" s="13">
        <f t="shared" si="0"/>
        <v>30</v>
      </c>
    </row>
    <row r="12" spans="1:7" ht="14.25">
      <c r="A12" s="13">
        <v>311</v>
      </c>
      <c r="B12" s="13" t="s">
        <v>20</v>
      </c>
      <c r="C12" s="13">
        <v>4093</v>
      </c>
      <c r="D12" s="13" t="s">
        <v>313</v>
      </c>
      <c r="E12" s="13">
        <v>10</v>
      </c>
      <c r="F12" s="14">
        <f>VLOOKUP(A:A,'[2]门店完成率'!$B:$K,10,0)</f>
        <v>3</v>
      </c>
      <c r="G12" s="13">
        <f t="shared" si="0"/>
        <v>30</v>
      </c>
    </row>
    <row r="13" spans="1:7" ht="14.25">
      <c r="A13" s="13">
        <v>311</v>
      </c>
      <c r="B13" s="13" t="s">
        <v>20</v>
      </c>
      <c r="C13" s="13">
        <v>4302</v>
      </c>
      <c r="D13" s="13" t="s">
        <v>22</v>
      </c>
      <c r="E13" s="13">
        <v>5</v>
      </c>
      <c r="F13" s="14">
        <f>VLOOKUP(A:A,'[2]门店完成率'!$B:$K,10,0)</f>
        <v>3</v>
      </c>
      <c r="G13" s="13">
        <f t="shared" si="0"/>
        <v>15</v>
      </c>
    </row>
    <row r="14" spans="1:7" ht="14.25">
      <c r="A14" s="13">
        <v>329</v>
      </c>
      <c r="B14" s="13" t="s">
        <v>23</v>
      </c>
      <c r="C14" s="13">
        <v>9988</v>
      </c>
      <c r="D14" s="13" t="s">
        <v>24</v>
      </c>
      <c r="E14" s="13">
        <v>5</v>
      </c>
      <c r="F14" s="14">
        <f>VLOOKUP(A:A,'[2]门店完成率'!$B:$K,10,0)</f>
        <v>1.2</v>
      </c>
      <c r="G14" s="13">
        <f t="shared" si="0"/>
        <v>15</v>
      </c>
    </row>
    <row r="15" spans="1:7" ht="14.25">
      <c r="A15" s="13">
        <v>329</v>
      </c>
      <c r="B15" s="13" t="s">
        <v>23</v>
      </c>
      <c r="C15" s="13">
        <v>15618</v>
      </c>
      <c r="D15" s="13" t="s">
        <v>314</v>
      </c>
      <c r="E15" s="13">
        <v>1</v>
      </c>
      <c r="F15" s="14">
        <f>VLOOKUP(A:A,'[2]门店完成率'!$B:$K,10,0)</f>
        <v>1.2</v>
      </c>
      <c r="G15" s="13">
        <f t="shared" si="0"/>
        <v>3</v>
      </c>
    </row>
    <row r="16" spans="1:7" ht="14.25">
      <c r="A16" s="13">
        <v>337</v>
      </c>
      <c r="B16" s="13" t="s">
        <v>25</v>
      </c>
      <c r="C16" s="13">
        <v>6965</v>
      </c>
      <c r="D16" s="13" t="s">
        <v>26</v>
      </c>
      <c r="E16" s="13">
        <v>5</v>
      </c>
      <c r="F16" s="14">
        <f>VLOOKUP(A:A,'[2]门店完成率'!$B:$K,10,0)</f>
        <v>1.7</v>
      </c>
      <c r="G16" s="13">
        <f t="shared" si="0"/>
        <v>15</v>
      </c>
    </row>
    <row r="17" spans="1:7" ht="14.25">
      <c r="A17" s="13">
        <v>337</v>
      </c>
      <c r="B17" s="13" t="s">
        <v>25</v>
      </c>
      <c r="C17" s="13">
        <v>15294</v>
      </c>
      <c r="D17" s="13" t="s">
        <v>28</v>
      </c>
      <c r="E17" s="13">
        <v>1</v>
      </c>
      <c r="F17" s="14">
        <f>VLOOKUP(A:A,'[2]门店完成率'!$B:$K,10,0)</f>
        <v>1.7</v>
      </c>
      <c r="G17" s="13">
        <f t="shared" si="0"/>
        <v>3</v>
      </c>
    </row>
    <row r="18" spans="1:7" ht="14.25">
      <c r="A18" s="13">
        <v>337</v>
      </c>
      <c r="B18" s="13" t="s">
        <v>25</v>
      </c>
      <c r="C18" s="13">
        <v>990176</v>
      </c>
      <c r="D18" s="13" t="s">
        <v>315</v>
      </c>
      <c r="E18" s="13">
        <v>5</v>
      </c>
      <c r="F18" s="14">
        <f>VLOOKUP(A:A,'[2]门店完成率'!$B:$K,10,0)</f>
        <v>1.7</v>
      </c>
      <c r="G18" s="13">
        <f t="shared" si="0"/>
        <v>15</v>
      </c>
    </row>
    <row r="19" spans="1:7" ht="14.25">
      <c r="A19" s="13">
        <v>337</v>
      </c>
      <c r="B19" s="13" t="s">
        <v>25</v>
      </c>
      <c r="C19" s="13">
        <v>990451</v>
      </c>
      <c r="D19" s="13" t="s">
        <v>316</v>
      </c>
      <c r="E19" s="13">
        <v>6</v>
      </c>
      <c r="F19" s="14">
        <f>VLOOKUP(A:A,'[2]门店完成率'!$B:$K,10,0)</f>
        <v>1.7</v>
      </c>
      <c r="G19" s="13">
        <f t="shared" si="0"/>
        <v>18</v>
      </c>
    </row>
    <row r="20" spans="1:7" ht="14.25">
      <c r="A20" s="13">
        <v>339</v>
      </c>
      <c r="B20" s="13" t="s">
        <v>29</v>
      </c>
      <c r="C20" s="13">
        <v>6456</v>
      </c>
      <c r="D20" s="13" t="s">
        <v>30</v>
      </c>
      <c r="E20" s="13">
        <v>1</v>
      </c>
      <c r="F20" s="14">
        <f>VLOOKUP(A:A,'[2]门店完成率'!$B:$K,10,0)</f>
        <v>1.2</v>
      </c>
      <c r="G20" s="13">
        <f t="shared" si="0"/>
        <v>3</v>
      </c>
    </row>
    <row r="21" spans="1:7" ht="14.25">
      <c r="A21" s="13">
        <v>339</v>
      </c>
      <c r="B21" s="13" t="s">
        <v>29</v>
      </c>
      <c r="C21" s="13">
        <v>13986</v>
      </c>
      <c r="D21" s="13" t="s">
        <v>31</v>
      </c>
      <c r="E21" s="13">
        <v>5</v>
      </c>
      <c r="F21" s="14">
        <f>VLOOKUP(A:A,'[2]门店完成率'!$B:$K,10,0)</f>
        <v>1.2</v>
      </c>
      <c r="G21" s="13">
        <f t="shared" si="0"/>
        <v>15</v>
      </c>
    </row>
    <row r="22" spans="1:7" ht="14.25">
      <c r="A22" s="13">
        <v>341</v>
      </c>
      <c r="B22" s="13" t="s">
        <v>32</v>
      </c>
      <c r="C22" s="13">
        <v>11372</v>
      </c>
      <c r="D22" s="13" t="s">
        <v>34</v>
      </c>
      <c r="E22" s="13">
        <v>8</v>
      </c>
      <c r="F22" s="14">
        <f>VLOOKUP(A:A,'[2]门店完成率'!$B:$K,10,0)</f>
        <v>0.8</v>
      </c>
      <c r="G22" s="13">
        <f aca="true" t="shared" si="1" ref="G22:G29">E22*2</f>
        <v>16</v>
      </c>
    </row>
    <row r="23" spans="1:7" ht="14.25">
      <c r="A23" s="13">
        <v>343</v>
      </c>
      <c r="B23" s="13" t="s">
        <v>37</v>
      </c>
      <c r="C23" s="13">
        <v>7583</v>
      </c>
      <c r="D23" s="13" t="s">
        <v>38</v>
      </c>
      <c r="E23" s="13">
        <v>20</v>
      </c>
      <c r="F23" s="14">
        <f>VLOOKUP(A:A,'[2]门店完成率'!$B:$K,10,0)</f>
        <v>2.5</v>
      </c>
      <c r="G23" s="13">
        <f>E23*3</f>
        <v>60</v>
      </c>
    </row>
    <row r="24" spans="1:7" ht="14.25">
      <c r="A24" s="13">
        <v>343</v>
      </c>
      <c r="B24" s="13" t="s">
        <v>37</v>
      </c>
      <c r="C24" s="13">
        <v>13329</v>
      </c>
      <c r="D24" s="13" t="s">
        <v>40</v>
      </c>
      <c r="E24" s="13">
        <v>5</v>
      </c>
      <c r="F24" s="14">
        <f>VLOOKUP(A:A,'[2]门店完成率'!$B:$K,10,0)</f>
        <v>2.5</v>
      </c>
      <c r="G24" s="13">
        <f>E24*3</f>
        <v>15</v>
      </c>
    </row>
    <row r="25" spans="1:7" ht="14.25">
      <c r="A25" s="13">
        <v>351</v>
      </c>
      <c r="B25" s="13" t="s">
        <v>41</v>
      </c>
      <c r="C25" s="13">
        <v>8594</v>
      </c>
      <c r="D25" s="13" t="s">
        <v>42</v>
      </c>
      <c r="E25" s="13">
        <v>1</v>
      </c>
      <c r="F25" s="14">
        <f>VLOOKUP(A:A,'[2]门店完成率'!$B:$K,10,0)</f>
        <v>0.4</v>
      </c>
      <c r="G25" s="13">
        <f t="shared" si="1"/>
        <v>2</v>
      </c>
    </row>
    <row r="26" spans="1:7" ht="14.25">
      <c r="A26" s="13">
        <v>351</v>
      </c>
      <c r="B26" s="13" t="s">
        <v>41</v>
      </c>
      <c r="C26" s="13">
        <v>15405</v>
      </c>
      <c r="D26" s="13" t="s">
        <v>317</v>
      </c>
      <c r="E26" s="13">
        <v>1</v>
      </c>
      <c r="F26" s="14">
        <f>VLOOKUP(A:A,'[2]门店完成率'!$B:$K,10,0)</f>
        <v>0.4</v>
      </c>
      <c r="G26" s="13">
        <f t="shared" si="1"/>
        <v>2</v>
      </c>
    </row>
    <row r="27" spans="1:7" ht="14.25">
      <c r="A27" s="13">
        <v>355</v>
      </c>
      <c r="B27" s="13" t="s">
        <v>318</v>
      </c>
      <c r="C27" s="13">
        <v>9895</v>
      </c>
      <c r="D27" s="13" t="s">
        <v>319</v>
      </c>
      <c r="E27" s="13">
        <v>5</v>
      </c>
      <c r="F27" s="14">
        <f>VLOOKUP(A:A,'[2]门店完成率'!$B:$K,10,0)</f>
        <v>0.5</v>
      </c>
      <c r="G27" s="13">
        <f t="shared" si="1"/>
        <v>10</v>
      </c>
    </row>
    <row r="28" spans="1:7" ht="14.25">
      <c r="A28" s="13">
        <v>357</v>
      </c>
      <c r="B28" s="13" t="s">
        <v>43</v>
      </c>
      <c r="C28" s="13">
        <v>13100</v>
      </c>
      <c r="D28" s="13" t="s">
        <v>45</v>
      </c>
      <c r="E28" s="13">
        <v>2</v>
      </c>
      <c r="F28" s="14">
        <f>VLOOKUP(A:A,'[2]门店完成率'!$B:$K,10,0)</f>
        <v>0.7</v>
      </c>
      <c r="G28" s="13">
        <f t="shared" si="1"/>
        <v>4</v>
      </c>
    </row>
    <row r="29" spans="1:7" ht="14.25">
      <c r="A29" s="13">
        <v>357</v>
      </c>
      <c r="B29" s="13" t="s">
        <v>43</v>
      </c>
      <c r="C29" s="13">
        <v>15092</v>
      </c>
      <c r="D29" s="13" t="s">
        <v>46</v>
      </c>
      <c r="E29" s="13">
        <v>5</v>
      </c>
      <c r="F29" s="14">
        <f>VLOOKUP(A:A,'[2]门店完成率'!$B:$K,10,0)</f>
        <v>0.7</v>
      </c>
      <c r="G29" s="13">
        <f t="shared" si="1"/>
        <v>10</v>
      </c>
    </row>
    <row r="30" spans="1:7" ht="14.25">
      <c r="A30" s="13">
        <v>359</v>
      </c>
      <c r="B30" s="13" t="s">
        <v>47</v>
      </c>
      <c r="C30" s="13">
        <v>11504</v>
      </c>
      <c r="D30" s="13" t="s">
        <v>320</v>
      </c>
      <c r="E30" s="13">
        <v>7</v>
      </c>
      <c r="F30" s="14">
        <f>VLOOKUP(A:A,'[2]门店完成率'!$B:$K,10,0)</f>
        <v>1.2</v>
      </c>
      <c r="G30" s="13">
        <f aca="true" t="shared" si="2" ref="G30:G32">E30*3</f>
        <v>21</v>
      </c>
    </row>
    <row r="31" spans="1:7" ht="14.25">
      <c r="A31" s="13">
        <v>359</v>
      </c>
      <c r="B31" s="13" t="s">
        <v>47</v>
      </c>
      <c r="C31" s="13">
        <v>14747</v>
      </c>
      <c r="D31" s="13" t="s">
        <v>48</v>
      </c>
      <c r="E31" s="13">
        <v>2</v>
      </c>
      <c r="F31" s="14">
        <f>VLOOKUP(A:A,'[2]门店完成率'!$B:$K,10,0)</f>
        <v>1.2</v>
      </c>
      <c r="G31" s="13">
        <f t="shared" si="2"/>
        <v>6</v>
      </c>
    </row>
    <row r="32" spans="1:7" ht="14.25">
      <c r="A32" s="13">
        <v>359</v>
      </c>
      <c r="B32" s="13" t="s">
        <v>47</v>
      </c>
      <c r="C32" s="13">
        <v>15145</v>
      </c>
      <c r="D32" s="13" t="s">
        <v>321</v>
      </c>
      <c r="E32" s="13">
        <v>3</v>
      </c>
      <c r="F32" s="14">
        <f>VLOOKUP(A:A,'[2]门店完成率'!$B:$K,10,0)</f>
        <v>1.2</v>
      </c>
      <c r="G32" s="13">
        <f t="shared" si="2"/>
        <v>9</v>
      </c>
    </row>
    <row r="33" spans="1:7" ht="14.25">
      <c r="A33" s="13">
        <v>365</v>
      </c>
      <c r="B33" s="13" t="s">
        <v>49</v>
      </c>
      <c r="C33" s="13">
        <v>10931</v>
      </c>
      <c r="D33" s="13" t="s">
        <v>322</v>
      </c>
      <c r="E33" s="13">
        <v>1</v>
      </c>
      <c r="F33" s="14">
        <f>VLOOKUP(A:A,'[2]门店完成率'!$B:$K,10,0)</f>
        <v>0.1</v>
      </c>
      <c r="G33" s="13">
        <f aca="true" t="shared" si="3" ref="G33:G37">E33*2</f>
        <v>2</v>
      </c>
    </row>
    <row r="34" spans="1:7" ht="14.25">
      <c r="A34" s="13">
        <v>367</v>
      </c>
      <c r="B34" s="13" t="s">
        <v>51</v>
      </c>
      <c r="C34" s="13">
        <v>10043</v>
      </c>
      <c r="D34" s="13" t="s">
        <v>52</v>
      </c>
      <c r="E34" s="13">
        <v>13</v>
      </c>
      <c r="F34" s="14">
        <f>VLOOKUP(A:A,'[2]门店完成率'!$B:$K,10,0)</f>
        <v>2.6</v>
      </c>
      <c r="G34" s="13">
        <f aca="true" t="shared" si="4" ref="G34:G41">E34*3</f>
        <v>39</v>
      </c>
    </row>
    <row r="35" spans="1:7" ht="14.25">
      <c r="A35" s="13">
        <v>373</v>
      </c>
      <c r="B35" s="13" t="s">
        <v>53</v>
      </c>
      <c r="C35" s="13">
        <v>11602</v>
      </c>
      <c r="D35" s="13" t="s">
        <v>54</v>
      </c>
      <c r="E35" s="13">
        <v>1</v>
      </c>
      <c r="F35" s="14">
        <f>VLOOKUP(A:A,'[2]门店完成率'!$B:$K,10,0)</f>
        <v>0.7</v>
      </c>
      <c r="G35" s="13">
        <f t="shared" si="3"/>
        <v>2</v>
      </c>
    </row>
    <row r="36" spans="1:7" ht="14.25">
      <c r="A36" s="13">
        <v>373</v>
      </c>
      <c r="B36" s="13" t="s">
        <v>53</v>
      </c>
      <c r="C36" s="13">
        <v>11876</v>
      </c>
      <c r="D36" s="13" t="s">
        <v>323</v>
      </c>
      <c r="E36" s="13">
        <v>1</v>
      </c>
      <c r="F36" s="14">
        <f>VLOOKUP(A:A,'[2]门店完成率'!$B:$K,10,0)</f>
        <v>0.7</v>
      </c>
      <c r="G36" s="13">
        <f t="shared" si="3"/>
        <v>2</v>
      </c>
    </row>
    <row r="37" spans="1:7" ht="14.25">
      <c r="A37" s="13">
        <v>373</v>
      </c>
      <c r="B37" s="13" t="s">
        <v>53</v>
      </c>
      <c r="C37" s="13">
        <v>15550</v>
      </c>
      <c r="D37" s="13" t="s">
        <v>55</v>
      </c>
      <c r="E37" s="13">
        <v>5</v>
      </c>
      <c r="F37" s="14">
        <f>VLOOKUP(A:A,'[2]门店完成率'!$B:$K,10,0)</f>
        <v>0.7</v>
      </c>
      <c r="G37" s="13">
        <f t="shared" si="3"/>
        <v>10</v>
      </c>
    </row>
    <row r="38" spans="1:7" ht="14.25">
      <c r="A38" s="13">
        <v>377</v>
      </c>
      <c r="B38" s="13" t="s">
        <v>56</v>
      </c>
      <c r="C38" s="13">
        <v>5782</v>
      </c>
      <c r="D38" s="13" t="s">
        <v>57</v>
      </c>
      <c r="E38" s="13">
        <v>10</v>
      </c>
      <c r="F38" s="14">
        <f>VLOOKUP(A:A,'[2]门店完成率'!$B:$K,10,0)</f>
        <v>1.7</v>
      </c>
      <c r="G38" s="13">
        <f t="shared" si="4"/>
        <v>30</v>
      </c>
    </row>
    <row r="39" spans="1:7" ht="14.25">
      <c r="A39" s="13">
        <v>377</v>
      </c>
      <c r="B39" s="13" t="s">
        <v>56</v>
      </c>
      <c r="C39" s="13">
        <v>11323</v>
      </c>
      <c r="D39" s="13" t="s">
        <v>58</v>
      </c>
      <c r="E39" s="13">
        <v>7</v>
      </c>
      <c r="F39" s="14">
        <f>VLOOKUP(A:A,'[2]门店完成率'!$B:$K,10,0)</f>
        <v>1.7</v>
      </c>
      <c r="G39" s="13">
        <f t="shared" si="4"/>
        <v>21</v>
      </c>
    </row>
    <row r="40" spans="1:7" ht="14.25">
      <c r="A40" s="13">
        <v>379</v>
      </c>
      <c r="B40" s="13" t="s">
        <v>59</v>
      </c>
      <c r="C40" s="13">
        <v>6830</v>
      </c>
      <c r="D40" s="13" t="s">
        <v>60</v>
      </c>
      <c r="E40" s="13">
        <v>10</v>
      </c>
      <c r="F40" s="14">
        <f>VLOOKUP(A:A,'[2]门店完成率'!$B:$K,10,0)</f>
        <v>1.7</v>
      </c>
      <c r="G40" s="13">
        <f t="shared" si="4"/>
        <v>30</v>
      </c>
    </row>
    <row r="41" spans="1:7" ht="14.25">
      <c r="A41" s="13">
        <v>379</v>
      </c>
      <c r="B41" s="13" t="s">
        <v>59</v>
      </c>
      <c r="C41" s="13">
        <v>6831</v>
      </c>
      <c r="D41" s="13" t="s">
        <v>61</v>
      </c>
      <c r="E41" s="13">
        <v>7</v>
      </c>
      <c r="F41" s="14">
        <f>VLOOKUP(A:A,'[2]门店完成率'!$B:$K,10,0)</f>
        <v>1.7</v>
      </c>
      <c r="G41" s="13">
        <f t="shared" si="4"/>
        <v>21</v>
      </c>
    </row>
    <row r="42" spans="1:7" ht="14.25">
      <c r="A42" s="13">
        <v>385</v>
      </c>
      <c r="B42" s="13" t="s">
        <v>62</v>
      </c>
      <c r="C42" s="13">
        <v>7317</v>
      </c>
      <c r="D42" s="13" t="s">
        <v>63</v>
      </c>
      <c r="E42" s="13">
        <v>3</v>
      </c>
      <c r="F42" s="14">
        <f>VLOOKUP(A:A,'[2]门店完成率'!$B:$K,10,0)</f>
        <v>0.9</v>
      </c>
      <c r="G42" s="13">
        <f aca="true" t="shared" si="5" ref="G42:G45">E42*2</f>
        <v>6</v>
      </c>
    </row>
    <row r="43" spans="1:7" ht="14.25">
      <c r="A43" s="13">
        <v>385</v>
      </c>
      <c r="B43" s="13" t="s">
        <v>62</v>
      </c>
      <c r="C43" s="13">
        <v>7749</v>
      </c>
      <c r="D43" s="13" t="s">
        <v>324</v>
      </c>
      <c r="E43" s="13">
        <v>1</v>
      </c>
      <c r="F43" s="14">
        <f>VLOOKUP(A:A,'[2]门店完成率'!$B:$K,10,0)</f>
        <v>0.9</v>
      </c>
      <c r="G43" s="13">
        <f t="shared" si="5"/>
        <v>2</v>
      </c>
    </row>
    <row r="44" spans="1:7" ht="14.25">
      <c r="A44" s="13">
        <v>385</v>
      </c>
      <c r="B44" s="13" t="s">
        <v>62</v>
      </c>
      <c r="C44" s="13">
        <v>12566</v>
      </c>
      <c r="D44" s="13" t="s">
        <v>64</v>
      </c>
      <c r="E44" s="13">
        <v>5</v>
      </c>
      <c r="F44" s="14">
        <f>VLOOKUP(A:A,'[2]门店完成率'!$B:$K,10,0)</f>
        <v>0.9</v>
      </c>
      <c r="G44" s="13">
        <f t="shared" si="5"/>
        <v>10</v>
      </c>
    </row>
    <row r="45" spans="1:7" ht="14.25">
      <c r="A45" s="13">
        <v>387</v>
      </c>
      <c r="B45" s="13" t="s">
        <v>65</v>
      </c>
      <c r="C45" s="13">
        <v>5701</v>
      </c>
      <c r="D45" s="13" t="s">
        <v>66</v>
      </c>
      <c r="E45" s="13">
        <v>7</v>
      </c>
      <c r="F45" s="14">
        <f>VLOOKUP(A:A,'[2]门店完成率'!$B:$K,10,0)</f>
        <v>0.7</v>
      </c>
      <c r="G45" s="13">
        <f t="shared" si="5"/>
        <v>14</v>
      </c>
    </row>
    <row r="46" spans="1:7" ht="14.25">
      <c r="A46" s="13">
        <v>399</v>
      </c>
      <c r="B46" s="13" t="s">
        <v>69</v>
      </c>
      <c r="C46" s="13">
        <v>7707</v>
      </c>
      <c r="D46" s="13" t="s">
        <v>70</v>
      </c>
      <c r="E46" s="13">
        <v>6</v>
      </c>
      <c r="F46" s="14">
        <f>VLOOKUP(A:A,'[2]门店完成率'!$B:$K,10,0)</f>
        <v>1.6</v>
      </c>
      <c r="G46" s="13">
        <f aca="true" t="shared" si="6" ref="G46:G52">E46*3</f>
        <v>18</v>
      </c>
    </row>
    <row r="47" spans="1:7" ht="14.25">
      <c r="A47" s="13">
        <v>399</v>
      </c>
      <c r="B47" s="13" t="s">
        <v>69</v>
      </c>
      <c r="C47" s="13">
        <v>13000</v>
      </c>
      <c r="D47" s="13" t="s">
        <v>71</v>
      </c>
      <c r="E47" s="13">
        <v>10</v>
      </c>
      <c r="F47" s="14">
        <f>VLOOKUP(A:A,'[2]门店完成率'!$B:$K,10,0)</f>
        <v>1.6</v>
      </c>
      <c r="G47" s="13">
        <f t="shared" si="6"/>
        <v>30</v>
      </c>
    </row>
    <row r="48" spans="1:7" ht="14.25">
      <c r="A48" s="13">
        <v>511</v>
      </c>
      <c r="B48" s="13" t="s">
        <v>72</v>
      </c>
      <c r="C48" s="13">
        <v>5527</v>
      </c>
      <c r="D48" s="13" t="s">
        <v>73</v>
      </c>
      <c r="E48" s="13">
        <v>9</v>
      </c>
      <c r="F48" s="14">
        <f>VLOOKUP(A:A,'[2]门店完成率'!$B:$K,10,0)</f>
        <v>0.9</v>
      </c>
      <c r="G48" s="13">
        <f>E48*2</f>
        <v>18</v>
      </c>
    </row>
    <row r="49" spans="1:7" ht="14.25">
      <c r="A49" s="13">
        <v>513</v>
      </c>
      <c r="B49" s="13" t="s">
        <v>75</v>
      </c>
      <c r="C49" s="13">
        <v>12157</v>
      </c>
      <c r="D49" s="13" t="s">
        <v>76</v>
      </c>
      <c r="E49" s="13">
        <v>4</v>
      </c>
      <c r="F49" s="14">
        <f>VLOOKUP(A:A,'[2]门店完成率'!$B:$K,10,0)</f>
        <v>1.9</v>
      </c>
      <c r="G49" s="13">
        <f t="shared" si="6"/>
        <v>12</v>
      </c>
    </row>
    <row r="50" spans="1:7" ht="14.25">
      <c r="A50" s="13">
        <v>513</v>
      </c>
      <c r="B50" s="13" t="s">
        <v>75</v>
      </c>
      <c r="C50" s="13">
        <v>14358</v>
      </c>
      <c r="D50" s="13" t="s">
        <v>77</v>
      </c>
      <c r="E50" s="13">
        <v>15</v>
      </c>
      <c r="F50" s="14">
        <f>VLOOKUP(A:A,'[2]门店完成率'!$B:$K,10,0)</f>
        <v>1.9</v>
      </c>
      <c r="G50" s="13">
        <f t="shared" si="6"/>
        <v>45</v>
      </c>
    </row>
    <row r="51" spans="1:7" ht="14.25">
      <c r="A51" s="13">
        <v>514</v>
      </c>
      <c r="B51" s="13" t="s">
        <v>78</v>
      </c>
      <c r="C51" s="13">
        <v>5406</v>
      </c>
      <c r="D51" s="13" t="s">
        <v>80</v>
      </c>
      <c r="E51" s="13">
        <v>5</v>
      </c>
      <c r="F51" s="14">
        <f>VLOOKUP(A:A,'[2]门店完成率'!$B:$K,10,0)</f>
        <v>1</v>
      </c>
      <c r="G51" s="13">
        <f t="shared" si="6"/>
        <v>15</v>
      </c>
    </row>
    <row r="52" spans="1:7" ht="14.25">
      <c r="A52" s="13">
        <v>514</v>
      </c>
      <c r="B52" s="13" t="s">
        <v>78</v>
      </c>
      <c r="C52" s="13">
        <v>14827</v>
      </c>
      <c r="D52" s="13" t="s">
        <v>81</v>
      </c>
      <c r="E52" s="13">
        <v>5</v>
      </c>
      <c r="F52" s="14">
        <f>VLOOKUP(A:A,'[2]门店完成率'!$B:$K,10,0)</f>
        <v>1</v>
      </c>
      <c r="G52" s="13">
        <f t="shared" si="6"/>
        <v>15</v>
      </c>
    </row>
    <row r="53" spans="1:7" ht="14.25">
      <c r="A53" s="13">
        <v>515</v>
      </c>
      <c r="B53" s="13" t="s">
        <v>82</v>
      </c>
      <c r="C53" s="13">
        <v>12669</v>
      </c>
      <c r="D53" s="13" t="s">
        <v>325</v>
      </c>
      <c r="E53" s="13">
        <v>1</v>
      </c>
      <c r="F53" s="14">
        <f>VLOOKUP(A:A,'[2]门店完成率'!$B:$K,10,0)</f>
        <v>0.2</v>
      </c>
      <c r="G53" s="13">
        <f aca="true" t="shared" si="7" ref="G53:G58">E53*2</f>
        <v>2</v>
      </c>
    </row>
    <row r="54" spans="1:7" ht="14.25">
      <c r="A54" s="13">
        <v>539</v>
      </c>
      <c r="B54" s="13" t="s">
        <v>87</v>
      </c>
      <c r="C54" s="13">
        <v>14840</v>
      </c>
      <c r="D54" s="13" t="s">
        <v>89</v>
      </c>
      <c r="E54" s="13">
        <v>5</v>
      </c>
      <c r="F54" s="14">
        <f>VLOOKUP(A:A,'[2]门店完成率'!$B:$K,10,0)</f>
        <v>1</v>
      </c>
      <c r="G54" s="13">
        <f aca="true" t="shared" si="8" ref="G54:G57">E54*3</f>
        <v>15</v>
      </c>
    </row>
    <row r="55" spans="1:7" ht="14.25">
      <c r="A55" s="13">
        <v>546</v>
      </c>
      <c r="B55" s="13" t="s">
        <v>90</v>
      </c>
      <c r="C55" s="13">
        <v>10849</v>
      </c>
      <c r="D55" s="13" t="s">
        <v>91</v>
      </c>
      <c r="E55" s="13">
        <v>8</v>
      </c>
      <c r="F55" s="14">
        <f>VLOOKUP(A:A,'[2]门店完成率'!$B:$K,10,0)</f>
        <v>0.8</v>
      </c>
      <c r="G55" s="13">
        <f t="shared" si="7"/>
        <v>16</v>
      </c>
    </row>
    <row r="56" spans="1:7" ht="14.25">
      <c r="A56" s="13">
        <v>549</v>
      </c>
      <c r="B56" s="13" t="s">
        <v>93</v>
      </c>
      <c r="C56" s="13">
        <v>6731</v>
      </c>
      <c r="D56" s="13" t="s">
        <v>94</v>
      </c>
      <c r="E56" s="13">
        <v>5</v>
      </c>
      <c r="F56" s="14">
        <f>VLOOKUP(A:A,'[2]门店完成率'!$B:$K,10,0)</f>
        <v>2.8</v>
      </c>
      <c r="G56" s="13">
        <f t="shared" si="8"/>
        <v>15</v>
      </c>
    </row>
    <row r="57" spans="1:7" ht="14.25">
      <c r="A57" s="13">
        <v>549</v>
      </c>
      <c r="B57" s="13" t="s">
        <v>93</v>
      </c>
      <c r="C57" s="13">
        <v>7687</v>
      </c>
      <c r="D57" s="13" t="s">
        <v>326</v>
      </c>
      <c r="E57" s="13">
        <v>9</v>
      </c>
      <c r="F57" s="14">
        <f>VLOOKUP(A:A,'[2]门店完成率'!$B:$K,10,0)</f>
        <v>2.8</v>
      </c>
      <c r="G57" s="13">
        <f t="shared" si="8"/>
        <v>27</v>
      </c>
    </row>
    <row r="58" spans="1:7" ht="14.25">
      <c r="A58" s="13">
        <v>570</v>
      </c>
      <c r="B58" s="13" t="s">
        <v>95</v>
      </c>
      <c r="C58" s="13">
        <v>15156</v>
      </c>
      <c r="D58" s="13" t="s">
        <v>97</v>
      </c>
      <c r="E58" s="13">
        <v>4</v>
      </c>
      <c r="F58" s="14">
        <f>VLOOKUP(A:A,'[2]门店完成率'!$B:$K,10,0)</f>
        <v>0.8</v>
      </c>
      <c r="G58" s="13">
        <f t="shared" si="7"/>
        <v>8</v>
      </c>
    </row>
    <row r="59" spans="1:7" ht="14.25">
      <c r="A59" s="13">
        <v>571</v>
      </c>
      <c r="B59" s="13" t="s">
        <v>98</v>
      </c>
      <c r="C59" s="13">
        <v>5471</v>
      </c>
      <c r="D59" s="13" t="s">
        <v>327</v>
      </c>
      <c r="E59" s="13">
        <v>1</v>
      </c>
      <c r="F59" s="14">
        <f>VLOOKUP(A:A,'[2]门店完成率'!$B:$K,10,0)</f>
        <v>1.4</v>
      </c>
      <c r="G59" s="13">
        <f aca="true" t="shared" si="9" ref="G59:G61">E59*3</f>
        <v>3</v>
      </c>
    </row>
    <row r="60" spans="1:7" ht="14.25">
      <c r="A60" s="13">
        <v>571</v>
      </c>
      <c r="B60" s="13" t="s">
        <v>98</v>
      </c>
      <c r="C60" s="13">
        <v>6454</v>
      </c>
      <c r="D60" s="13" t="s">
        <v>99</v>
      </c>
      <c r="E60" s="13">
        <v>7</v>
      </c>
      <c r="F60" s="14">
        <f>VLOOKUP(A:A,'[2]门店完成率'!$B:$K,10,0)</f>
        <v>1.4</v>
      </c>
      <c r="G60" s="13">
        <f t="shared" si="9"/>
        <v>21</v>
      </c>
    </row>
    <row r="61" spans="1:7" ht="14.25">
      <c r="A61" s="13">
        <v>571</v>
      </c>
      <c r="B61" s="13" t="s">
        <v>98</v>
      </c>
      <c r="C61" s="13">
        <v>15448</v>
      </c>
      <c r="D61" s="13" t="s">
        <v>328</v>
      </c>
      <c r="E61" s="13">
        <v>6</v>
      </c>
      <c r="F61" s="14">
        <f>VLOOKUP(A:A,'[2]门店完成率'!$B:$K,10,0)</f>
        <v>1.4</v>
      </c>
      <c r="G61" s="13">
        <f t="shared" si="9"/>
        <v>18</v>
      </c>
    </row>
    <row r="62" spans="1:7" ht="14.25">
      <c r="A62" s="13">
        <v>572</v>
      </c>
      <c r="B62" s="13" t="s">
        <v>100</v>
      </c>
      <c r="C62" s="13">
        <v>10186</v>
      </c>
      <c r="D62" s="13" t="s">
        <v>102</v>
      </c>
      <c r="E62" s="13">
        <v>1</v>
      </c>
      <c r="F62" s="14">
        <f>VLOOKUP(A:A,'[2]门店完成率'!$B:$K,10,0)</f>
        <v>0.2</v>
      </c>
      <c r="G62" s="13">
        <f>E62*2</f>
        <v>2</v>
      </c>
    </row>
    <row r="63" spans="1:7" ht="14.25">
      <c r="A63" s="13">
        <v>581</v>
      </c>
      <c r="B63" s="13" t="s">
        <v>105</v>
      </c>
      <c r="C63" s="13">
        <v>13052</v>
      </c>
      <c r="D63" s="13" t="s">
        <v>107</v>
      </c>
      <c r="E63" s="13">
        <v>31</v>
      </c>
      <c r="F63" s="14">
        <f>VLOOKUP(A:A,'[2]门店完成率'!$B:$K,10,0)</f>
        <v>3.4</v>
      </c>
      <c r="G63" s="13">
        <f aca="true" t="shared" si="10" ref="G63:G74">E63*3</f>
        <v>93</v>
      </c>
    </row>
    <row r="64" spans="1:7" ht="14.25">
      <c r="A64" s="13">
        <v>581</v>
      </c>
      <c r="B64" s="13" t="s">
        <v>105</v>
      </c>
      <c r="C64" s="13">
        <v>13581</v>
      </c>
      <c r="D64" s="13" t="s">
        <v>108</v>
      </c>
      <c r="E64" s="13">
        <v>3</v>
      </c>
      <c r="F64" s="14">
        <f>VLOOKUP(A:A,'[2]门店完成率'!$B:$K,10,0)</f>
        <v>3.4</v>
      </c>
      <c r="G64" s="13">
        <f t="shared" si="10"/>
        <v>9</v>
      </c>
    </row>
    <row r="65" spans="1:7" ht="14.25">
      <c r="A65" s="13">
        <v>582</v>
      </c>
      <c r="B65" s="13" t="s">
        <v>329</v>
      </c>
      <c r="C65" s="13">
        <v>4444</v>
      </c>
      <c r="D65" s="13" t="s">
        <v>330</v>
      </c>
      <c r="E65" s="13">
        <v>5</v>
      </c>
      <c r="F65" s="14">
        <f>VLOOKUP(A:A,'[2]门店完成率'!$B:$K,10,0)</f>
        <v>1.5</v>
      </c>
      <c r="G65" s="13">
        <f t="shared" si="10"/>
        <v>15</v>
      </c>
    </row>
    <row r="66" spans="1:7" ht="14.25">
      <c r="A66" s="13">
        <v>582</v>
      </c>
      <c r="B66" s="13" t="s">
        <v>329</v>
      </c>
      <c r="C66" s="13">
        <v>14418</v>
      </c>
      <c r="D66" s="13" t="s">
        <v>331</v>
      </c>
      <c r="E66" s="13">
        <v>1</v>
      </c>
      <c r="F66" s="14">
        <f>VLOOKUP(A:A,'[2]门店完成率'!$B:$K,10,0)</f>
        <v>1.5</v>
      </c>
      <c r="G66" s="13">
        <f t="shared" si="10"/>
        <v>3</v>
      </c>
    </row>
    <row r="67" spans="1:7" ht="14.25">
      <c r="A67" s="13">
        <v>582</v>
      </c>
      <c r="B67" s="13" t="s">
        <v>329</v>
      </c>
      <c r="C67" s="13">
        <v>15083</v>
      </c>
      <c r="D67" s="13" t="s">
        <v>332</v>
      </c>
      <c r="E67" s="13">
        <v>6</v>
      </c>
      <c r="F67" s="14">
        <f>VLOOKUP(A:A,'[2]门店完成率'!$B:$K,10,0)</f>
        <v>1.5</v>
      </c>
      <c r="G67" s="13">
        <f t="shared" si="10"/>
        <v>18</v>
      </c>
    </row>
    <row r="68" spans="1:7" ht="14.25">
      <c r="A68" s="13">
        <v>582</v>
      </c>
      <c r="B68" s="13" t="s">
        <v>329</v>
      </c>
      <c r="C68" s="13">
        <v>15314</v>
      </c>
      <c r="D68" s="13" t="s">
        <v>333</v>
      </c>
      <c r="E68" s="13">
        <v>3</v>
      </c>
      <c r="F68" s="14">
        <f>VLOOKUP(A:A,'[2]门店完成率'!$B:$K,10,0)</f>
        <v>1.5</v>
      </c>
      <c r="G68" s="13">
        <f t="shared" si="10"/>
        <v>9</v>
      </c>
    </row>
    <row r="69" spans="1:7" ht="14.25">
      <c r="A69" s="13">
        <v>585</v>
      </c>
      <c r="B69" s="13" t="s">
        <v>109</v>
      </c>
      <c r="C69" s="13">
        <v>6303</v>
      </c>
      <c r="D69" s="13" t="s">
        <v>110</v>
      </c>
      <c r="E69" s="13">
        <v>2</v>
      </c>
      <c r="F69" s="14">
        <f>VLOOKUP(A:A,'[2]门店完成率'!$B:$K,10,0)</f>
        <v>1.1</v>
      </c>
      <c r="G69" s="13">
        <f t="shared" si="10"/>
        <v>6</v>
      </c>
    </row>
    <row r="70" spans="1:7" ht="14.25">
      <c r="A70" s="13">
        <v>585</v>
      </c>
      <c r="B70" s="13" t="s">
        <v>109</v>
      </c>
      <c r="C70" s="13">
        <v>7046</v>
      </c>
      <c r="D70" s="13" t="s">
        <v>111</v>
      </c>
      <c r="E70" s="13">
        <v>3</v>
      </c>
      <c r="F70" s="14">
        <f>VLOOKUP(A:A,'[2]门店完成率'!$B:$K,10,0)</f>
        <v>1.1</v>
      </c>
      <c r="G70" s="13">
        <f t="shared" si="10"/>
        <v>9</v>
      </c>
    </row>
    <row r="71" spans="1:7" ht="14.25">
      <c r="A71" s="13">
        <v>585</v>
      </c>
      <c r="B71" s="13" t="s">
        <v>109</v>
      </c>
      <c r="C71" s="13">
        <v>14139</v>
      </c>
      <c r="D71" s="13" t="s">
        <v>112</v>
      </c>
      <c r="E71" s="13">
        <v>3</v>
      </c>
      <c r="F71" s="14">
        <f>VLOOKUP(A:A,'[2]门店完成率'!$B:$K,10,0)</f>
        <v>1.1</v>
      </c>
      <c r="G71" s="13">
        <f t="shared" si="10"/>
        <v>9</v>
      </c>
    </row>
    <row r="72" spans="1:7" ht="14.25">
      <c r="A72" s="13">
        <v>585</v>
      </c>
      <c r="B72" s="13" t="s">
        <v>109</v>
      </c>
      <c r="C72" s="13">
        <v>15605</v>
      </c>
      <c r="D72" s="13" t="s">
        <v>113</v>
      </c>
      <c r="E72" s="13">
        <v>3</v>
      </c>
      <c r="F72" s="14">
        <f>VLOOKUP(A:A,'[2]门店完成率'!$B:$K,10,0)</f>
        <v>1.1</v>
      </c>
      <c r="G72" s="13">
        <f t="shared" si="10"/>
        <v>9</v>
      </c>
    </row>
    <row r="73" spans="1:7" ht="14.25">
      <c r="A73" s="13">
        <v>587</v>
      </c>
      <c r="B73" s="13" t="s">
        <v>114</v>
      </c>
      <c r="C73" s="13">
        <v>6497</v>
      </c>
      <c r="D73" s="13" t="s">
        <v>115</v>
      </c>
      <c r="E73" s="13">
        <v>2</v>
      </c>
      <c r="F73" s="14">
        <f>VLOOKUP(A:A,'[2]门店完成率'!$B:$K,10,0)</f>
        <v>2</v>
      </c>
      <c r="G73" s="13">
        <f t="shared" si="10"/>
        <v>6</v>
      </c>
    </row>
    <row r="74" spans="1:7" ht="14.25">
      <c r="A74" s="13">
        <v>587</v>
      </c>
      <c r="B74" s="13" t="s">
        <v>114</v>
      </c>
      <c r="C74" s="13">
        <v>8073</v>
      </c>
      <c r="D74" s="13" t="s">
        <v>334</v>
      </c>
      <c r="E74" s="13">
        <v>8</v>
      </c>
      <c r="F74" s="14">
        <f>VLOOKUP(A:A,'[2]门店完成率'!$B:$K,10,0)</f>
        <v>2</v>
      </c>
      <c r="G74" s="13">
        <f t="shared" si="10"/>
        <v>24</v>
      </c>
    </row>
    <row r="75" spans="1:7" ht="14.25">
      <c r="A75" s="13">
        <v>591</v>
      </c>
      <c r="B75" s="13" t="s">
        <v>116</v>
      </c>
      <c r="C75" s="13">
        <v>5764</v>
      </c>
      <c r="D75" s="13" t="s">
        <v>117</v>
      </c>
      <c r="E75" s="13">
        <v>1</v>
      </c>
      <c r="F75" s="14">
        <f>VLOOKUP(A:A,'[2]门店完成率'!$B:$K,10,0)</f>
        <v>0.2</v>
      </c>
      <c r="G75" s="13">
        <f aca="true" t="shared" si="11" ref="G75:G78">E75*2</f>
        <v>2</v>
      </c>
    </row>
    <row r="76" spans="1:7" ht="14.25">
      <c r="A76" s="13">
        <v>594</v>
      </c>
      <c r="B76" s="13" t="s">
        <v>118</v>
      </c>
      <c r="C76" s="13">
        <v>6148</v>
      </c>
      <c r="D76" s="13" t="s">
        <v>119</v>
      </c>
      <c r="E76" s="13">
        <v>12</v>
      </c>
      <c r="F76" s="14">
        <f>VLOOKUP(A:A,'[2]门店完成率'!$B:$K,10,0)</f>
        <v>2.4</v>
      </c>
      <c r="G76" s="13">
        <f aca="true" t="shared" si="12" ref="G76:G83">E76*3</f>
        <v>36</v>
      </c>
    </row>
    <row r="77" spans="1:7" ht="14.25">
      <c r="A77" s="13">
        <v>598</v>
      </c>
      <c r="B77" s="13" t="s">
        <v>335</v>
      </c>
      <c r="C77" s="13">
        <v>11178</v>
      </c>
      <c r="D77" s="13" t="s">
        <v>336</v>
      </c>
      <c r="E77" s="13">
        <v>5</v>
      </c>
      <c r="F77" s="14">
        <f>VLOOKUP(A:A,'[2]门店完成率'!$B:$K,10,0)</f>
        <v>0.8</v>
      </c>
      <c r="G77" s="13">
        <f t="shared" si="11"/>
        <v>10</v>
      </c>
    </row>
    <row r="78" spans="1:7" ht="14.25">
      <c r="A78" s="13">
        <v>598</v>
      </c>
      <c r="B78" s="13" t="s">
        <v>335</v>
      </c>
      <c r="C78" s="13">
        <v>12845</v>
      </c>
      <c r="D78" s="13" t="s">
        <v>337</v>
      </c>
      <c r="E78" s="13">
        <v>3</v>
      </c>
      <c r="F78" s="14">
        <f>VLOOKUP(A:A,'[2]门店完成率'!$B:$K,10,0)</f>
        <v>0.8</v>
      </c>
      <c r="G78" s="13">
        <f t="shared" si="11"/>
        <v>6</v>
      </c>
    </row>
    <row r="79" spans="1:7" ht="14.25">
      <c r="A79" s="13">
        <v>704</v>
      </c>
      <c r="B79" s="13" t="s">
        <v>121</v>
      </c>
      <c r="C79" s="13">
        <v>6385</v>
      </c>
      <c r="D79" s="13" t="s">
        <v>122</v>
      </c>
      <c r="E79" s="13">
        <v>2</v>
      </c>
      <c r="F79" s="14">
        <f>VLOOKUP(A:A,'[2]门店完成率'!$B:$K,10,0)</f>
        <v>1.2</v>
      </c>
      <c r="G79" s="13">
        <f t="shared" si="12"/>
        <v>6</v>
      </c>
    </row>
    <row r="80" spans="1:7" ht="14.25">
      <c r="A80" s="13">
        <v>704</v>
      </c>
      <c r="B80" s="13" t="s">
        <v>121</v>
      </c>
      <c r="C80" s="13">
        <v>6505</v>
      </c>
      <c r="D80" s="13" t="s">
        <v>123</v>
      </c>
      <c r="E80" s="13">
        <v>4</v>
      </c>
      <c r="F80" s="14">
        <f>VLOOKUP(A:A,'[2]门店完成率'!$B:$K,10,0)</f>
        <v>1.2</v>
      </c>
      <c r="G80" s="13">
        <f t="shared" si="12"/>
        <v>12</v>
      </c>
    </row>
    <row r="81" spans="1:7" ht="14.25">
      <c r="A81" s="13">
        <v>706</v>
      </c>
      <c r="B81" s="13" t="s">
        <v>124</v>
      </c>
      <c r="C81" s="13">
        <v>6506</v>
      </c>
      <c r="D81" s="13" t="s">
        <v>125</v>
      </c>
      <c r="E81" s="13">
        <v>3</v>
      </c>
      <c r="F81" s="14">
        <f>VLOOKUP(A:A,'[2]门店完成率'!$B:$K,10,0)</f>
        <v>1.4</v>
      </c>
      <c r="G81" s="13">
        <f t="shared" si="12"/>
        <v>9</v>
      </c>
    </row>
    <row r="82" spans="1:7" ht="14.25">
      <c r="A82" s="13">
        <v>706</v>
      </c>
      <c r="B82" s="13" t="s">
        <v>124</v>
      </c>
      <c r="C82" s="13">
        <v>10772</v>
      </c>
      <c r="D82" s="13" t="s">
        <v>338</v>
      </c>
      <c r="E82" s="13">
        <v>3</v>
      </c>
      <c r="F82" s="14">
        <f>VLOOKUP(A:A,'[2]门店完成率'!$B:$K,10,0)</f>
        <v>1.4</v>
      </c>
      <c r="G82" s="13">
        <f t="shared" si="12"/>
        <v>9</v>
      </c>
    </row>
    <row r="83" spans="1:7" ht="14.25">
      <c r="A83" s="13">
        <v>706</v>
      </c>
      <c r="B83" s="13" t="s">
        <v>124</v>
      </c>
      <c r="C83" s="13">
        <v>15391</v>
      </c>
      <c r="D83" s="13" t="s">
        <v>126</v>
      </c>
      <c r="E83" s="13">
        <v>1</v>
      </c>
      <c r="F83" s="14">
        <f>VLOOKUP(A:A,'[2]门店完成率'!$B:$K,10,0)</f>
        <v>1.4</v>
      </c>
      <c r="G83" s="13">
        <f t="shared" si="12"/>
        <v>3</v>
      </c>
    </row>
    <row r="84" spans="1:7" ht="14.25">
      <c r="A84" s="13">
        <v>707</v>
      </c>
      <c r="B84" s="13" t="s">
        <v>127</v>
      </c>
      <c r="C84" s="13">
        <v>4311</v>
      </c>
      <c r="D84" s="13" t="s">
        <v>128</v>
      </c>
      <c r="E84" s="13">
        <v>1</v>
      </c>
      <c r="F84" s="14">
        <f>VLOOKUP(A:A,'[2]门店完成率'!$B:$K,10,0)</f>
        <v>0.1</v>
      </c>
      <c r="G84" s="13">
        <f>E84*2</f>
        <v>2</v>
      </c>
    </row>
    <row r="85" spans="1:7" ht="14.25">
      <c r="A85" s="13">
        <v>709</v>
      </c>
      <c r="B85" s="13" t="s">
        <v>130</v>
      </c>
      <c r="C85" s="13">
        <v>10191</v>
      </c>
      <c r="D85" s="13" t="s">
        <v>339</v>
      </c>
      <c r="E85" s="13">
        <v>5</v>
      </c>
      <c r="F85" s="14">
        <f>VLOOKUP(A:A,'[2]门店完成率'!$B:$K,10,0)</f>
        <v>2.3</v>
      </c>
      <c r="G85" s="13">
        <f aca="true" t="shared" si="13" ref="G85:G89">E85*3</f>
        <v>15</v>
      </c>
    </row>
    <row r="86" spans="1:7" ht="14.25">
      <c r="A86" s="13">
        <v>709</v>
      </c>
      <c r="B86" s="13" t="s">
        <v>130</v>
      </c>
      <c r="C86" s="13">
        <v>12921</v>
      </c>
      <c r="D86" s="13" t="s">
        <v>131</v>
      </c>
      <c r="E86" s="13">
        <v>11</v>
      </c>
      <c r="F86" s="14">
        <f>VLOOKUP(A:A,'[2]门店完成率'!$B:$K,10,0)</f>
        <v>2.3</v>
      </c>
      <c r="G86" s="13">
        <f t="shared" si="13"/>
        <v>33</v>
      </c>
    </row>
    <row r="87" spans="1:7" ht="14.25">
      <c r="A87" s="13">
        <v>709</v>
      </c>
      <c r="B87" s="13" t="s">
        <v>130</v>
      </c>
      <c r="C87" s="13">
        <v>15614</v>
      </c>
      <c r="D87" s="13" t="s">
        <v>340</v>
      </c>
      <c r="E87" s="13">
        <v>7</v>
      </c>
      <c r="F87" s="14">
        <f>VLOOKUP(A:A,'[2]门店完成率'!$B:$K,10,0)</f>
        <v>2.3</v>
      </c>
      <c r="G87" s="13">
        <f t="shared" si="13"/>
        <v>21</v>
      </c>
    </row>
    <row r="88" spans="1:7" ht="14.25">
      <c r="A88" s="13">
        <v>710</v>
      </c>
      <c r="B88" s="13" t="s">
        <v>132</v>
      </c>
      <c r="C88" s="13">
        <v>12981</v>
      </c>
      <c r="D88" s="13" t="s">
        <v>133</v>
      </c>
      <c r="E88" s="13">
        <v>5</v>
      </c>
      <c r="F88" s="14">
        <f>VLOOKUP(A:A,'[2]门店完成率'!$B:$K,10,0)</f>
        <v>1.4</v>
      </c>
      <c r="G88" s="13">
        <f t="shared" si="13"/>
        <v>15</v>
      </c>
    </row>
    <row r="89" spans="1:7" ht="14.25">
      <c r="A89" s="13">
        <v>710</v>
      </c>
      <c r="B89" s="13" t="s">
        <v>132</v>
      </c>
      <c r="C89" s="13">
        <v>15385</v>
      </c>
      <c r="D89" s="13" t="s">
        <v>134</v>
      </c>
      <c r="E89" s="13">
        <v>2</v>
      </c>
      <c r="F89" s="14">
        <f>VLOOKUP(A:A,'[2]门店完成率'!$B:$K,10,0)</f>
        <v>1.4</v>
      </c>
      <c r="G89" s="13">
        <f t="shared" si="13"/>
        <v>6</v>
      </c>
    </row>
    <row r="90" spans="1:7" ht="14.25">
      <c r="A90" s="13">
        <v>712</v>
      </c>
      <c r="B90" s="13" t="s">
        <v>135</v>
      </c>
      <c r="C90" s="13">
        <v>11382</v>
      </c>
      <c r="D90" s="13" t="s">
        <v>138</v>
      </c>
      <c r="E90" s="13">
        <v>7</v>
      </c>
      <c r="F90" s="14">
        <f>VLOOKUP(A:A,'[2]门店完成率'!$B:$K,10,0)</f>
        <v>0.7</v>
      </c>
      <c r="G90" s="13">
        <f aca="true" t="shared" si="14" ref="G90:G92">E90*2</f>
        <v>14</v>
      </c>
    </row>
    <row r="91" spans="1:7" ht="14.25">
      <c r="A91" s="13">
        <v>713</v>
      </c>
      <c r="B91" s="13" t="s">
        <v>139</v>
      </c>
      <c r="C91" s="13">
        <v>6492</v>
      </c>
      <c r="D91" s="13" t="s">
        <v>140</v>
      </c>
      <c r="E91" s="13">
        <v>2</v>
      </c>
      <c r="F91" s="14">
        <f>VLOOKUP(A:A,'[2]门店完成率'!$B:$K,10,0)</f>
        <v>0.6</v>
      </c>
      <c r="G91" s="13">
        <f t="shared" si="14"/>
        <v>4</v>
      </c>
    </row>
    <row r="92" spans="1:7" ht="14.25">
      <c r="A92" s="13">
        <v>713</v>
      </c>
      <c r="B92" s="13" t="s">
        <v>139</v>
      </c>
      <c r="C92" s="13">
        <v>11961</v>
      </c>
      <c r="D92" s="13" t="s">
        <v>141</v>
      </c>
      <c r="E92" s="13">
        <v>1</v>
      </c>
      <c r="F92" s="14">
        <f>VLOOKUP(A:A,'[2]门店完成率'!$B:$K,10,0)</f>
        <v>0.6</v>
      </c>
      <c r="G92" s="13">
        <f t="shared" si="14"/>
        <v>2</v>
      </c>
    </row>
    <row r="93" spans="1:7" ht="14.25">
      <c r="A93" s="13">
        <v>717</v>
      </c>
      <c r="B93" s="13" t="s">
        <v>144</v>
      </c>
      <c r="C93" s="13">
        <v>6752</v>
      </c>
      <c r="D93" s="13" t="s">
        <v>145</v>
      </c>
      <c r="E93" s="13">
        <v>12</v>
      </c>
      <c r="F93" s="14">
        <f>VLOOKUP(A:A,'[2]门店完成率'!$B:$K,10,0)</f>
        <v>2.6</v>
      </c>
      <c r="G93" s="13">
        <f aca="true" t="shared" si="15" ref="G93:G104">E93*3</f>
        <v>36</v>
      </c>
    </row>
    <row r="94" spans="1:7" ht="14.25">
      <c r="A94" s="13">
        <v>717</v>
      </c>
      <c r="B94" s="13" t="s">
        <v>144</v>
      </c>
      <c r="C94" s="13">
        <v>11627</v>
      </c>
      <c r="D94" s="13" t="s">
        <v>341</v>
      </c>
      <c r="E94" s="13">
        <v>1</v>
      </c>
      <c r="F94" s="14">
        <f>VLOOKUP(A:A,'[2]门店完成率'!$B:$K,10,0)</f>
        <v>2.6</v>
      </c>
      <c r="G94" s="13">
        <f t="shared" si="15"/>
        <v>3</v>
      </c>
    </row>
    <row r="95" spans="1:7" ht="14.25">
      <c r="A95" s="13">
        <v>720</v>
      </c>
      <c r="B95" s="13" t="s">
        <v>146</v>
      </c>
      <c r="C95" s="13">
        <v>11142</v>
      </c>
      <c r="D95" s="13" t="s">
        <v>342</v>
      </c>
      <c r="E95" s="13">
        <v>1</v>
      </c>
      <c r="F95" s="14">
        <f>VLOOKUP(A:A,'[2]门店完成率'!$B:$K,10,0)</f>
        <v>0.2</v>
      </c>
      <c r="G95" s="13">
        <f>E95*2</f>
        <v>2</v>
      </c>
    </row>
    <row r="96" spans="1:7" ht="14.25">
      <c r="A96" s="13">
        <v>723</v>
      </c>
      <c r="B96" s="13" t="s">
        <v>151</v>
      </c>
      <c r="C96" s="13">
        <v>14992</v>
      </c>
      <c r="D96" s="13" t="s">
        <v>153</v>
      </c>
      <c r="E96" s="13">
        <v>1</v>
      </c>
      <c r="F96" s="14">
        <f>VLOOKUP(A:A,'[2]门店完成率'!$B:$K,10,0)</f>
        <v>0.2</v>
      </c>
      <c r="G96" s="13">
        <f>E96*2</f>
        <v>2</v>
      </c>
    </row>
    <row r="97" spans="1:7" ht="14.25">
      <c r="A97" s="13">
        <v>724</v>
      </c>
      <c r="B97" s="13" t="s">
        <v>154</v>
      </c>
      <c r="C97" s="13">
        <v>10930</v>
      </c>
      <c r="D97" s="13" t="s">
        <v>155</v>
      </c>
      <c r="E97" s="13">
        <v>12</v>
      </c>
      <c r="F97" s="14">
        <f>VLOOKUP(A:A,'[2]门店完成率'!$B:$K,10,0)</f>
        <v>1.7</v>
      </c>
      <c r="G97" s="13">
        <f t="shared" si="15"/>
        <v>36</v>
      </c>
    </row>
    <row r="98" spans="1:7" ht="14.25">
      <c r="A98" s="13">
        <v>724</v>
      </c>
      <c r="B98" s="13" t="s">
        <v>154</v>
      </c>
      <c r="C98" s="13">
        <v>15606</v>
      </c>
      <c r="D98" s="13" t="s">
        <v>156</v>
      </c>
      <c r="E98" s="13">
        <v>5</v>
      </c>
      <c r="F98" s="14">
        <f>VLOOKUP(A:A,'[2]门店完成率'!$B:$K,10,0)</f>
        <v>1.7</v>
      </c>
      <c r="G98" s="13">
        <f t="shared" si="15"/>
        <v>15</v>
      </c>
    </row>
    <row r="99" spans="1:7" ht="14.25">
      <c r="A99" s="13">
        <v>726</v>
      </c>
      <c r="B99" s="13" t="s">
        <v>157</v>
      </c>
      <c r="C99" s="13">
        <v>6607</v>
      </c>
      <c r="D99" s="13" t="s">
        <v>158</v>
      </c>
      <c r="E99" s="13">
        <v>5</v>
      </c>
      <c r="F99" s="14">
        <f>VLOOKUP(A:A,'[2]门店完成率'!$B:$K,10,0)</f>
        <v>1.7</v>
      </c>
      <c r="G99" s="13">
        <f t="shared" si="15"/>
        <v>15</v>
      </c>
    </row>
    <row r="100" spans="1:7" ht="14.25">
      <c r="A100" s="13">
        <v>726</v>
      </c>
      <c r="B100" s="13" t="s">
        <v>157</v>
      </c>
      <c r="C100" s="13">
        <v>10177</v>
      </c>
      <c r="D100" s="13" t="s">
        <v>159</v>
      </c>
      <c r="E100" s="13">
        <v>12</v>
      </c>
      <c r="F100" s="14">
        <f>VLOOKUP(A:A,'[2]门店完成率'!$B:$K,10,0)</f>
        <v>1.7</v>
      </c>
      <c r="G100" s="13">
        <f t="shared" si="15"/>
        <v>36</v>
      </c>
    </row>
    <row r="101" spans="1:7" ht="14.25">
      <c r="A101" s="13">
        <v>727</v>
      </c>
      <c r="B101" s="13" t="s">
        <v>343</v>
      </c>
      <c r="C101" s="13">
        <v>12332</v>
      </c>
      <c r="D101" s="13" t="s">
        <v>344</v>
      </c>
      <c r="E101" s="13">
        <v>7</v>
      </c>
      <c r="F101" s="14">
        <f>VLOOKUP(A:A,'[2]门店完成率'!$B:$K,10,0)</f>
        <v>1.4</v>
      </c>
      <c r="G101" s="13">
        <f t="shared" si="15"/>
        <v>21</v>
      </c>
    </row>
    <row r="102" spans="1:7" ht="14.25">
      <c r="A102" s="13">
        <v>730</v>
      </c>
      <c r="B102" s="13" t="s">
        <v>160</v>
      </c>
      <c r="C102" s="13">
        <v>4325</v>
      </c>
      <c r="D102" s="13" t="s">
        <v>161</v>
      </c>
      <c r="E102" s="13">
        <v>5</v>
      </c>
      <c r="F102" s="14">
        <f>VLOOKUP(A:A,'[2]门店完成率'!$B:$K,10,0)</f>
        <v>1.8</v>
      </c>
      <c r="G102" s="13">
        <f t="shared" si="15"/>
        <v>15</v>
      </c>
    </row>
    <row r="103" spans="1:7" ht="14.25">
      <c r="A103" s="13">
        <v>730</v>
      </c>
      <c r="B103" s="13" t="s">
        <v>160</v>
      </c>
      <c r="C103" s="13">
        <v>8338</v>
      </c>
      <c r="D103" s="13" t="s">
        <v>162</v>
      </c>
      <c r="E103" s="13">
        <v>6</v>
      </c>
      <c r="F103" s="14">
        <f>VLOOKUP(A:A,'[2]门店完成率'!$B:$K,10,0)</f>
        <v>1.8</v>
      </c>
      <c r="G103" s="13">
        <f t="shared" si="15"/>
        <v>18</v>
      </c>
    </row>
    <row r="104" spans="1:7" ht="14.25">
      <c r="A104" s="13">
        <v>730</v>
      </c>
      <c r="B104" s="13" t="s">
        <v>160</v>
      </c>
      <c r="C104" s="13">
        <v>9328</v>
      </c>
      <c r="D104" s="13" t="s">
        <v>163</v>
      </c>
      <c r="E104" s="13">
        <v>7</v>
      </c>
      <c r="F104" s="14">
        <f>VLOOKUP(A:A,'[2]门店完成率'!$B:$K,10,0)</f>
        <v>1.8</v>
      </c>
      <c r="G104" s="13">
        <f t="shared" si="15"/>
        <v>21</v>
      </c>
    </row>
    <row r="105" spans="1:7" ht="14.25">
      <c r="A105" s="13">
        <v>732</v>
      </c>
      <c r="B105" s="13" t="s">
        <v>166</v>
      </c>
      <c r="C105" s="13">
        <v>11481</v>
      </c>
      <c r="D105" s="13" t="s">
        <v>345</v>
      </c>
      <c r="E105" s="13">
        <v>2</v>
      </c>
      <c r="F105" s="14">
        <f>VLOOKUP(A:A,'[2]门店完成率'!$B:$K,10,0)</f>
        <v>0.4</v>
      </c>
      <c r="G105" s="13">
        <f>E105*2</f>
        <v>4</v>
      </c>
    </row>
    <row r="106" spans="1:7" ht="14.25">
      <c r="A106" s="13">
        <v>733</v>
      </c>
      <c r="B106" s="13" t="s">
        <v>168</v>
      </c>
      <c r="C106" s="13">
        <v>13164</v>
      </c>
      <c r="D106" s="13" t="s">
        <v>170</v>
      </c>
      <c r="E106" s="13">
        <v>5</v>
      </c>
      <c r="F106" s="14">
        <f>VLOOKUP(A:A,'[2]门店完成率'!$B:$K,10,0)</f>
        <v>1</v>
      </c>
      <c r="G106" s="13">
        <f aca="true" t="shared" si="16" ref="G106:G115">E106*3</f>
        <v>15</v>
      </c>
    </row>
    <row r="107" spans="1:7" ht="14.25">
      <c r="A107" s="13">
        <v>737</v>
      </c>
      <c r="B107" s="13" t="s">
        <v>171</v>
      </c>
      <c r="C107" s="13">
        <v>11642</v>
      </c>
      <c r="D107" s="13" t="s">
        <v>172</v>
      </c>
      <c r="E107" s="13">
        <v>7</v>
      </c>
      <c r="F107" s="14">
        <f>VLOOKUP(A:A,'[2]门店完成率'!$B:$K,10,0)</f>
        <v>0.7</v>
      </c>
      <c r="G107" s="13">
        <f>E107*2</f>
        <v>14</v>
      </c>
    </row>
    <row r="108" spans="1:7" ht="14.25">
      <c r="A108" s="13">
        <v>738</v>
      </c>
      <c r="B108" s="13" t="s">
        <v>174</v>
      </c>
      <c r="C108" s="13">
        <v>5698</v>
      </c>
      <c r="D108" s="13" t="s">
        <v>175</v>
      </c>
      <c r="E108" s="13">
        <v>1</v>
      </c>
      <c r="F108" s="14">
        <f>VLOOKUP(A:A,'[2]门店完成率'!$B:$K,10,0)</f>
        <v>1.2</v>
      </c>
      <c r="G108" s="13">
        <f t="shared" si="16"/>
        <v>3</v>
      </c>
    </row>
    <row r="109" spans="1:7" ht="14.25">
      <c r="A109" s="13">
        <v>738</v>
      </c>
      <c r="B109" s="13" t="s">
        <v>174</v>
      </c>
      <c r="C109" s="13">
        <v>10772</v>
      </c>
      <c r="D109" s="13" t="s">
        <v>338</v>
      </c>
      <c r="E109" s="13">
        <v>5</v>
      </c>
      <c r="F109" s="14">
        <f>VLOOKUP(A:A,'[2]门店完成率'!$B:$K,10,0)</f>
        <v>1.2</v>
      </c>
      <c r="G109" s="13">
        <f t="shared" si="16"/>
        <v>15</v>
      </c>
    </row>
    <row r="110" spans="1:7" ht="14.25">
      <c r="A110" s="13">
        <v>740</v>
      </c>
      <c r="B110" s="13" t="s">
        <v>176</v>
      </c>
      <c r="C110" s="13">
        <v>9749</v>
      </c>
      <c r="D110" s="13" t="s">
        <v>177</v>
      </c>
      <c r="E110" s="13">
        <v>7</v>
      </c>
      <c r="F110" s="14">
        <f>VLOOKUP(A:A,'[2]门店完成率'!$B:$K,10,0)</f>
        <v>1.4</v>
      </c>
      <c r="G110" s="13">
        <f t="shared" si="16"/>
        <v>21</v>
      </c>
    </row>
    <row r="111" spans="1:7" ht="14.25">
      <c r="A111" s="13">
        <v>742</v>
      </c>
      <c r="B111" s="13" t="s">
        <v>178</v>
      </c>
      <c r="C111" s="13">
        <v>9822</v>
      </c>
      <c r="D111" s="13" t="s">
        <v>179</v>
      </c>
      <c r="E111" s="13">
        <v>2</v>
      </c>
      <c r="F111" s="14">
        <f>VLOOKUP(A:A,'[2]门店完成率'!$B:$K,10,0)</f>
        <v>1.2</v>
      </c>
      <c r="G111" s="13">
        <f t="shared" si="16"/>
        <v>6</v>
      </c>
    </row>
    <row r="112" spans="1:7" ht="14.25">
      <c r="A112" s="13">
        <v>742</v>
      </c>
      <c r="B112" s="13" t="s">
        <v>178</v>
      </c>
      <c r="C112" s="13">
        <v>1000438</v>
      </c>
      <c r="D112" s="13" t="s">
        <v>180</v>
      </c>
      <c r="E112" s="13">
        <v>10</v>
      </c>
      <c r="F112" s="14">
        <f>VLOOKUP(A:A,'[2]门店完成率'!$B:$K,10,0)</f>
        <v>1.2</v>
      </c>
      <c r="G112" s="13">
        <f t="shared" si="16"/>
        <v>30</v>
      </c>
    </row>
    <row r="113" spans="1:7" ht="14.25">
      <c r="A113" s="13">
        <v>744</v>
      </c>
      <c r="B113" s="13" t="s">
        <v>181</v>
      </c>
      <c r="C113" s="13">
        <v>5519</v>
      </c>
      <c r="D113" s="13" t="s">
        <v>182</v>
      </c>
      <c r="E113" s="13">
        <v>3</v>
      </c>
      <c r="F113" s="14">
        <f>VLOOKUP(A:A,'[2]门店完成率'!$B:$K,10,0)</f>
        <v>1.1</v>
      </c>
      <c r="G113" s="13">
        <f t="shared" si="16"/>
        <v>9</v>
      </c>
    </row>
    <row r="114" spans="1:7" ht="14.25">
      <c r="A114" s="13">
        <v>744</v>
      </c>
      <c r="B114" s="13" t="s">
        <v>181</v>
      </c>
      <c r="C114" s="13">
        <v>12846</v>
      </c>
      <c r="D114" s="13" t="s">
        <v>183</v>
      </c>
      <c r="E114" s="13">
        <v>7</v>
      </c>
      <c r="F114" s="14">
        <f>VLOOKUP(A:A,'[2]门店完成率'!$B:$K,10,0)</f>
        <v>1.1</v>
      </c>
      <c r="G114" s="13">
        <f t="shared" si="16"/>
        <v>21</v>
      </c>
    </row>
    <row r="115" spans="1:7" ht="14.25">
      <c r="A115" s="13">
        <v>744</v>
      </c>
      <c r="B115" s="13" t="s">
        <v>181</v>
      </c>
      <c r="C115" s="13">
        <v>15296</v>
      </c>
      <c r="D115" s="13" t="s">
        <v>346</v>
      </c>
      <c r="E115" s="13">
        <v>1</v>
      </c>
      <c r="F115" s="14">
        <f>VLOOKUP(A:A,'[2]门店完成率'!$B:$K,10,0)</f>
        <v>1.1</v>
      </c>
      <c r="G115" s="13">
        <f t="shared" si="16"/>
        <v>3</v>
      </c>
    </row>
    <row r="116" spans="1:7" ht="14.25">
      <c r="A116" s="13">
        <v>745</v>
      </c>
      <c r="B116" s="13" t="s">
        <v>184</v>
      </c>
      <c r="C116" s="13">
        <v>14404</v>
      </c>
      <c r="D116" s="13" t="s">
        <v>185</v>
      </c>
      <c r="E116" s="13">
        <v>1</v>
      </c>
      <c r="F116" s="14">
        <f>VLOOKUP(A:A,'[2]门店完成率'!$B:$K,10,0)</f>
        <v>0.2</v>
      </c>
      <c r="G116" s="13">
        <f>E116*2</f>
        <v>2</v>
      </c>
    </row>
    <row r="117" spans="1:7" ht="14.25">
      <c r="A117" s="13">
        <v>746</v>
      </c>
      <c r="B117" s="13" t="s">
        <v>186</v>
      </c>
      <c r="C117" s="13">
        <v>4028</v>
      </c>
      <c r="D117" s="13" t="s">
        <v>187</v>
      </c>
      <c r="E117" s="13">
        <v>5</v>
      </c>
      <c r="F117" s="14">
        <f>VLOOKUP(A:A,'[2]门店完成率'!$B:$K,10,0)</f>
        <v>1</v>
      </c>
      <c r="G117" s="13">
        <f aca="true" t="shared" si="17" ref="G117:G123">E117*3</f>
        <v>15</v>
      </c>
    </row>
    <row r="118" spans="1:7" ht="14.25">
      <c r="A118" s="13">
        <v>748</v>
      </c>
      <c r="B118" s="13" t="s">
        <v>347</v>
      </c>
      <c r="C118" s="13">
        <v>14740</v>
      </c>
      <c r="D118" s="13" t="s">
        <v>348</v>
      </c>
      <c r="E118" s="13">
        <v>11</v>
      </c>
      <c r="F118" s="14">
        <f>VLOOKUP(A:A,'[2]门店完成率'!$B:$K,10,0)</f>
        <v>2.2</v>
      </c>
      <c r="G118" s="13">
        <f t="shared" si="17"/>
        <v>33</v>
      </c>
    </row>
    <row r="119" spans="1:7" ht="14.25">
      <c r="A119" s="13">
        <v>750</v>
      </c>
      <c r="B119" s="13" t="s">
        <v>192</v>
      </c>
      <c r="C119" s="13">
        <v>4033</v>
      </c>
      <c r="D119" s="13" t="s">
        <v>193</v>
      </c>
      <c r="E119" s="13">
        <v>2</v>
      </c>
      <c r="F119" s="14">
        <f>VLOOKUP(A:A,'[2]门店完成率'!$B:$K,10,0)</f>
        <v>1.8</v>
      </c>
      <c r="G119" s="13">
        <f t="shared" si="17"/>
        <v>6</v>
      </c>
    </row>
    <row r="120" spans="1:7" ht="14.25">
      <c r="A120" s="13">
        <v>750</v>
      </c>
      <c r="B120" s="13" t="s">
        <v>192</v>
      </c>
      <c r="C120" s="13">
        <v>12977</v>
      </c>
      <c r="D120" s="13" t="s">
        <v>194</v>
      </c>
      <c r="E120" s="13">
        <v>10</v>
      </c>
      <c r="F120" s="14">
        <f>VLOOKUP(A:A,'[2]门店完成率'!$B:$K,10,0)</f>
        <v>1.8</v>
      </c>
      <c r="G120" s="13">
        <f t="shared" si="17"/>
        <v>30</v>
      </c>
    </row>
    <row r="121" spans="1:7" ht="14.25">
      <c r="A121" s="13">
        <v>750</v>
      </c>
      <c r="B121" s="13" t="s">
        <v>192</v>
      </c>
      <c r="C121" s="13">
        <v>13122</v>
      </c>
      <c r="D121" s="13" t="s">
        <v>349</v>
      </c>
      <c r="E121" s="13">
        <v>12</v>
      </c>
      <c r="F121" s="14">
        <f>VLOOKUP(A:A,'[2]门店完成率'!$B:$K,10,0)</f>
        <v>1.8</v>
      </c>
      <c r="G121" s="13">
        <f t="shared" si="17"/>
        <v>36</v>
      </c>
    </row>
    <row r="122" spans="1:7" ht="14.25">
      <c r="A122" s="13">
        <v>750</v>
      </c>
      <c r="B122" s="13" t="s">
        <v>192</v>
      </c>
      <c r="C122" s="13">
        <v>14007</v>
      </c>
      <c r="D122" s="13" t="s">
        <v>350</v>
      </c>
      <c r="E122" s="13">
        <v>1</v>
      </c>
      <c r="F122" s="14">
        <f>VLOOKUP(A:A,'[2]门店完成率'!$B:$K,10,0)</f>
        <v>1.8</v>
      </c>
      <c r="G122" s="13">
        <f t="shared" si="17"/>
        <v>3</v>
      </c>
    </row>
    <row r="123" spans="1:7" ht="14.25">
      <c r="A123" s="13">
        <v>750</v>
      </c>
      <c r="B123" s="13" t="s">
        <v>192</v>
      </c>
      <c r="C123" s="13">
        <v>15257</v>
      </c>
      <c r="D123" s="13" t="s">
        <v>351</v>
      </c>
      <c r="E123" s="13">
        <v>2</v>
      </c>
      <c r="F123" s="14">
        <f>VLOOKUP(A:A,'[2]门店完成率'!$B:$K,10,0)</f>
        <v>1.8</v>
      </c>
      <c r="G123" s="13">
        <f t="shared" si="17"/>
        <v>6</v>
      </c>
    </row>
    <row r="124" spans="1:7" ht="14.25">
      <c r="A124" s="13">
        <v>102564</v>
      </c>
      <c r="B124" s="13" t="s">
        <v>202</v>
      </c>
      <c r="C124" s="13">
        <v>11363</v>
      </c>
      <c r="D124" s="13" t="s">
        <v>203</v>
      </c>
      <c r="E124" s="13">
        <v>2</v>
      </c>
      <c r="F124" s="14">
        <f>VLOOKUP(A:A,'[2]门店完成率'!$B:$K,10,0)</f>
        <v>0.4</v>
      </c>
      <c r="G124" s="13">
        <f aca="true" t="shared" si="18" ref="G124:G127">E124*2</f>
        <v>4</v>
      </c>
    </row>
    <row r="125" spans="1:7" ht="14.25">
      <c r="A125" s="13">
        <v>102567</v>
      </c>
      <c r="B125" s="13" t="s">
        <v>206</v>
      </c>
      <c r="C125" s="13">
        <v>5954</v>
      </c>
      <c r="D125" s="13" t="s">
        <v>207</v>
      </c>
      <c r="E125" s="13">
        <v>2</v>
      </c>
      <c r="F125" s="14">
        <f>VLOOKUP(A:A,'[2]门店完成率'!$B:$K,10,0)</f>
        <v>0.4</v>
      </c>
      <c r="G125" s="13">
        <f t="shared" si="18"/>
        <v>4</v>
      </c>
    </row>
    <row r="126" spans="1:7" ht="14.25">
      <c r="A126" s="13">
        <v>102934</v>
      </c>
      <c r="B126" s="13" t="s">
        <v>209</v>
      </c>
      <c r="C126" s="13">
        <v>4117</v>
      </c>
      <c r="D126" s="13" t="s">
        <v>249</v>
      </c>
      <c r="E126" s="13">
        <v>1</v>
      </c>
      <c r="F126" s="14">
        <f>VLOOKUP(A:A,'[2]门店完成率'!$B:$K,10,0)</f>
        <v>0.9</v>
      </c>
      <c r="G126" s="13">
        <f t="shared" si="18"/>
        <v>2</v>
      </c>
    </row>
    <row r="127" spans="1:7" ht="14.25">
      <c r="A127" s="13">
        <v>102934</v>
      </c>
      <c r="B127" s="13" t="s">
        <v>209</v>
      </c>
      <c r="C127" s="13">
        <v>6607</v>
      </c>
      <c r="D127" s="13" t="s">
        <v>158</v>
      </c>
      <c r="E127" s="13">
        <v>8</v>
      </c>
      <c r="F127" s="14">
        <f>VLOOKUP(A:A,'[2]门店完成率'!$B:$K,10,0)</f>
        <v>0.9</v>
      </c>
      <c r="G127" s="13">
        <f t="shared" si="18"/>
        <v>16</v>
      </c>
    </row>
    <row r="128" spans="1:7" ht="14.25">
      <c r="A128" s="13">
        <v>102935</v>
      </c>
      <c r="B128" s="13" t="s">
        <v>210</v>
      </c>
      <c r="C128" s="13">
        <v>14465</v>
      </c>
      <c r="D128" s="13" t="s">
        <v>211</v>
      </c>
      <c r="E128" s="13">
        <v>4</v>
      </c>
      <c r="F128" s="14">
        <f>VLOOKUP(A:A,'[2]门店完成率'!$B:$K,10,0)</f>
        <v>1.2</v>
      </c>
      <c r="G128" s="13">
        <f aca="true" t="shared" si="19" ref="G128:G133">E128*3</f>
        <v>12</v>
      </c>
    </row>
    <row r="129" spans="1:7" ht="14.25">
      <c r="A129" s="13">
        <v>102935</v>
      </c>
      <c r="B129" s="13" t="s">
        <v>210</v>
      </c>
      <c r="C129" s="13">
        <v>15312</v>
      </c>
      <c r="D129" s="13" t="s">
        <v>352</v>
      </c>
      <c r="E129" s="13">
        <v>2</v>
      </c>
      <c r="F129" s="14">
        <f>VLOOKUP(A:A,'[2]门店完成率'!$B:$K,10,0)</f>
        <v>1.2</v>
      </c>
      <c r="G129" s="13">
        <f t="shared" si="19"/>
        <v>6</v>
      </c>
    </row>
    <row r="130" spans="1:7" ht="14.25">
      <c r="A130" s="13">
        <v>103639</v>
      </c>
      <c r="B130" s="13" t="s">
        <v>216</v>
      </c>
      <c r="C130" s="13">
        <v>5347</v>
      </c>
      <c r="D130" s="13" t="s">
        <v>217</v>
      </c>
      <c r="E130" s="13">
        <v>7</v>
      </c>
      <c r="F130" s="14">
        <f>VLOOKUP(A:A,'[2]门店完成率'!$B:$K,10,0)</f>
        <v>1</v>
      </c>
      <c r="G130" s="13">
        <f t="shared" si="19"/>
        <v>21</v>
      </c>
    </row>
    <row r="131" spans="1:7" ht="14.25">
      <c r="A131" s="13">
        <v>103639</v>
      </c>
      <c r="B131" s="13" t="s">
        <v>216</v>
      </c>
      <c r="C131" s="13">
        <v>15305</v>
      </c>
      <c r="D131" s="13" t="s">
        <v>353</v>
      </c>
      <c r="E131" s="13">
        <v>3</v>
      </c>
      <c r="F131" s="14">
        <f>VLOOKUP(A:A,'[2]门店完成率'!$B:$K,10,0)</f>
        <v>1</v>
      </c>
      <c r="G131" s="13">
        <f t="shared" si="19"/>
        <v>9</v>
      </c>
    </row>
    <row r="132" spans="1:7" ht="14.25">
      <c r="A132" s="13">
        <v>104428</v>
      </c>
      <c r="B132" s="13" t="s">
        <v>219</v>
      </c>
      <c r="C132" s="13">
        <v>6472</v>
      </c>
      <c r="D132" s="13" t="s">
        <v>220</v>
      </c>
      <c r="E132" s="13">
        <v>12</v>
      </c>
      <c r="F132" s="14">
        <f>VLOOKUP(A:A,'[2]门店完成率'!$B:$K,10,0)</f>
        <v>4</v>
      </c>
      <c r="G132" s="13">
        <f t="shared" si="19"/>
        <v>36</v>
      </c>
    </row>
    <row r="133" spans="1:7" ht="14.25">
      <c r="A133" s="13">
        <v>104428</v>
      </c>
      <c r="B133" s="13" t="s">
        <v>219</v>
      </c>
      <c r="C133" s="13">
        <v>15599</v>
      </c>
      <c r="D133" s="13" t="s">
        <v>221</v>
      </c>
      <c r="E133" s="13">
        <v>8</v>
      </c>
      <c r="F133" s="14">
        <f>VLOOKUP(A:A,'[2]门店完成率'!$B:$K,10,0)</f>
        <v>4</v>
      </c>
      <c r="G133" s="13">
        <f t="shared" si="19"/>
        <v>24</v>
      </c>
    </row>
    <row r="134" spans="1:7" ht="14.25">
      <c r="A134" s="13">
        <v>104429</v>
      </c>
      <c r="B134" s="13" t="s">
        <v>354</v>
      </c>
      <c r="C134" s="13">
        <v>12451</v>
      </c>
      <c r="D134" s="13" t="s">
        <v>355</v>
      </c>
      <c r="E134" s="13">
        <v>2</v>
      </c>
      <c r="F134" s="14">
        <f>VLOOKUP(A:A,'[2]门店完成率'!$B:$K,10,0)</f>
        <v>0.4</v>
      </c>
      <c r="G134" s="13">
        <f aca="true" t="shared" si="20" ref="G134:G137">E134*2</f>
        <v>4</v>
      </c>
    </row>
    <row r="135" spans="1:7" ht="14.25">
      <c r="A135" s="13">
        <v>104533</v>
      </c>
      <c r="B135" s="13" t="s">
        <v>224</v>
      </c>
      <c r="C135" s="13">
        <v>4081</v>
      </c>
      <c r="D135" s="13" t="s">
        <v>356</v>
      </c>
      <c r="E135" s="13">
        <v>1</v>
      </c>
      <c r="F135" s="14">
        <f>VLOOKUP(A:A,'[2]门店完成率'!$B:$K,10,0)</f>
        <v>0.2</v>
      </c>
      <c r="G135" s="13">
        <f t="shared" si="20"/>
        <v>2</v>
      </c>
    </row>
    <row r="136" spans="1:7" ht="14.25">
      <c r="A136" s="13">
        <v>104838</v>
      </c>
      <c r="B136" s="13" t="s">
        <v>357</v>
      </c>
      <c r="C136" s="13">
        <v>15210</v>
      </c>
      <c r="D136" s="13" t="s">
        <v>358</v>
      </c>
      <c r="E136" s="13">
        <v>1</v>
      </c>
      <c r="F136" s="14">
        <f>VLOOKUP(A:A,'[2]门店完成率'!$B:$K,10,0)</f>
        <v>0.2</v>
      </c>
      <c r="G136" s="13">
        <f t="shared" si="20"/>
        <v>2</v>
      </c>
    </row>
    <row r="137" spans="1:7" ht="14.25">
      <c r="A137" s="13">
        <v>105267</v>
      </c>
      <c r="B137" s="13" t="s">
        <v>226</v>
      </c>
      <c r="C137" s="13">
        <v>12886</v>
      </c>
      <c r="D137" s="13" t="s">
        <v>227</v>
      </c>
      <c r="E137" s="13">
        <v>6</v>
      </c>
      <c r="F137" s="14">
        <f>VLOOKUP(A:A,'[2]门店完成率'!$B:$K,10,0)</f>
        <v>0.6</v>
      </c>
      <c r="G137" s="13">
        <f t="shared" si="20"/>
        <v>12</v>
      </c>
    </row>
    <row r="138" spans="1:7" ht="14.25">
      <c r="A138" s="13">
        <v>105751</v>
      </c>
      <c r="B138" s="13" t="s">
        <v>359</v>
      </c>
      <c r="C138" s="13">
        <v>8763</v>
      </c>
      <c r="D138" s="13" t="s">
        <v>360</v>
      </c>
      <c r="E138" s="13">
        <v>15</v>
      </c>
      <c r="F138" s="14">
        <f>VLOOKUP(A:A,'[2]门店完成率'!$B:$K,10,0)</f>
        <v>3</v>
      </c>
      <c r="G138" s="13">
        <f aca="true" t="shared" si="21" ref="G138:G151">E138*3</f>
        <v>45</v>
      </c>
    </row>
    <row r="139" spans="1:7" ht="14.25">
      <c r="A139" s="13">
        <v>105910</v>
      </c>
      <c r="B139" s="13" t="s">
        <v>361</v>
      </c>
      <c r="C139" s="13">
        <v>13199</v>
      </c>
      <c r="D139" s="13" t="s">
        <v>362</v>
      </c>
      <c r="E139" s="13">
        <v>1</v>
      </c>
      <c r="F139" s="14">
        <f>VLOOKUP(A:A,'[2]门店完成率'!$B:$K,10,0)</f>
        <v>0.1</v>
      </c>
      <c r="G139" s="13">
        <f aca="true" t="shared" si="22" ref="G139:G141">E139*2</f>
        <v>2</v>
      </c>
    </row>
    <row r="140" spans="1:7" ht="14.25">
      <c r="A140" s="13">
        <v>106066</v>
      </c>
      <c r="B140" s="13" t="s">
        <v>228</v>
      </c>
      <c r="C140" s="13">
        <v>999067</v>
      </c>
      <c r="D140" s="13" t="s">
        <v>363</v>
      </c>
      <c r="E140" s="13">
        <v>3</v>
      </c>
      <c r="F140" s="14">
        <f>VLOOKUP(A:A,'[2]门店完成率'!$B:$K,10,0)</f>
        <v>0.6</v>
      </c>
      <c r="G140" s="13">
        <f t="shared" si="22"/>
        <v>6</v>
      </c>
    </row>
    <row r="141" spans="1:7" ht="14.25">
      <c r="A141" s="13">
        <v>106399</v>
      </c>
      <c r="B141" s="13" t="s">
        <v>364</v>
      </c>
      <c r="C141" s="13">
        <v>15263</v>
      </c>
      <c r="D141" s="13" t="s">
        <v>365</v>
      </c>
      <c r="E141" s="13">
        <v>1</v>
      </c>
      <c r="F141" s="14">
        <f>VLOOKUP(A:A,'[2]门店完成率'!$B:$K,10,0)</f>
        <v>0.1</v>
      </c>
      <c r="G141" s="13">
        <f t="shared" si="22"/>
        <v>2</v>
      </c>
    </row>
    <row r="142" spans="1:7" ht="14.25">
      <c r="A142" s="13">
        <v>106485</v>
      </c>
      <c r="B142" s="13" t="s">
        <v>230</v>
      </c>
      <c r="C142" s="13">
        <v>9679</v>
      </c>
      <c r="D142" s="13" t="s">
        <v>231</v>
      </c>
      <c r="E142" s="13">
        <v>12</v>
      </c>
      <c r="F142" s="14">
        <f>VLOOKUP(A:A,'[2]门店完成率'!$B:$K,10,0)</f>
        <v>5.4</v>
      </c>
      <c r="G142" s="13">
        <f t="shared" si="21"/>
        <v>36</v>
      </c>
    </row>
    <row r="143" spans="1:7" ht="14.25">
      <c r="A143" s="13">
        <v>106485</v>
      </c>
      <c r="B143" s="13" t="s">
        <v>230</v>
      </c>
      <c r="C143" s="13">
        <v>14315</v>
      </c>
      <c r="D143" s="13" t="s">
        <v>366</v>
      </c>
      <c r="E143" s="13">
        <v>15</v>
      </c>
      <c r="F143" s="14">
        <f>VLOOKUP(A:A,'[2]门店完成率'!$B:$K,10,0)</f>
        <v>5.4</v>
      </c>
      <c r="G143" s="13">
        <f t="shared" si="21"/>
        <v>45</v>
      </c>
    </row>
    <row r="144" spans="1:7" ht="14.25">
      <c r="A144" s="13">
        <v>106568</v>
      </c>
      <c r="B144" s="13" t="s">
        <v>232</v>
      </c>
      <c r="C144" s="13">
        <v>15615</v>
      </c>
      <c r="D144" s="13" t="s">
        <v>234</v>
      </c>
      <c r="E144" s="13">
        <v>5</v>
      </c>
      <c r="F144" s="14">
        <f>VLOOKUP(A:A,'[2]门店完成率'!$B:$K,10,0)</f>
        <v>1</v>
      </c>
      <c r="G144" s="13">
        <f t="shared" si="21"/>
        <v>15</v>
      </c>
    </row>
    <row r="145" spans="1:7" ht="14.25">
      <c r="A145" s="13">
        <v>106865</v>
      </c>
      <c r="B145" s="13" t="s">
        <v>237</v>
      </c>
      <c r="C145" s="13">
        <v>14465</v>
      </c>
      <c r="D145" s="13" t="s">
        <v>211</v>
      </c>
      <c r="E145" s="13">
        <v>1</v>
      </c>
      <c r="F145" s="14">
        <f>VLOOKUP(A:A,'[2]门店完成率'!$B:$K,10,0)</f>
        <v>1.6</v>
      </c>
      <c r="G145" s="13">
        <f t="shared" si="21"/>
        <v>3</v>
      </c>
    </row>
    <row r="146" spans="1:7" ht="14.25">
      <c r="A146" s="13">
        <v>106865</v>
      </c>
      <c r="B146" s="13" t="s">
        <v>237</v>
      </c>
      <c r="C146" s="13">
        <v>1001358</v>
      </c>
      <c r="D146" s="13" t="s">
        <v>238</v>
      </c>
      <c r="E146" s="13">
        <v>2</v>
      </c>
      <c r="F146" s="14">
        <f>VLOOKUP(A:A,'[2]门店完成率'!$B:$K,10,0)</f>
        <v>1.6</v>
      </c>
      <c r="G146" s="13">
        <f t="shared" si="21"/>
        <v>6</v>
      </c>
    </row>
    <row r="147" spans="1:7" ht="14.25">
      <c r="A147" s="13">
        <v>106865</v>
      </c>
      <c r="B147" s="13" t="s">
        <v>237</v>
      </c>
      <c r="C147" s="13">
        <v>1001363</v>
      </c>
      <c r="D147" s="13" t="s">
        <v>367</v>
      </c>
      <c r="E147" s="13">
        <v>5</v>
      </c>
      <c r="F147" s="14">
        <f>VLOOKUP(A:A,'[2]门店完成率'!$B:$K,10,0)</f>
        <v>1.6</v>
      </c>
      <c r="G147" s="13">
        <f t="shared" si="21"/>
        <v>15</v>
      </c>
    </row>
    <row r="148" spans="1:7" ht="14.25">
      <c r="A148" s="13">
        <v>107658</v>
      </c>
      <c r="B148" s="13" t="s">
        <v>368</v>
      </c>
      <c r="C148" s="13">
        <v>4562</v>
      </c>
      <c r="D148" s="13" t="s">
        <v>369</v>
      </c>
      <c r="E148" s="13">
        <v>7</v>
      </c>
      <c r="F148" s="14">
        <f>VLOOKUP(A:A,'[2]门店完成率'!$B:$K,10,0)</f>
        <v>2.7</v>
      </c>
      <c r="G148" s="13">
        <f t="shared" si="21"/>
        <v>21</v>
      </c>
    </row>
    <row r="149" spans="1:7" ht="14.25">
      <c r="A149" s="13">
        <v>107658</v>
      </c>
      <c r="B149" s="13" t="s">
        <v>368</v>
      </c>
      <c r="C149" s="13">
        <v>7388</v>
      </c>
      <c r="D149" s="13" t="s">
        <v>370</v>
      </c>
      <c r="E149" s="13">
        <v>13</v>
      </c>
      <c r="F149" s="14">
        <f>VLOOKUP(A:A,'[2]门店完成率'!$B:$K,10,0)</f>
        <v>2.7</v>
      </c>
      <c r="G149" s="13">
        <f t="shared" si="21"/>
        <v>39</v>
      </c>
    </row>
    <row r="150" spans="1:7" ht="14.25">
      <c r="A150" s="13">
        <v>107658</v>
      </c>
      <c r="B150" s="13" t="s">
        <v>368</v>
      </c>
      <c r="C150" s="13">
        <v>14861</v>
      </c>
      <c r="D150" s="13" t="s">
        <v>371</v>
      </c>
      <c r="E150" s="13">
        <v>7</v>
      </c>
      <c r="F150" s="14">
        <f>VLOOKUP(A:A,'[2]门店完成率'!$B:$K,10,0)</f>
        <v>2.7</v>
      </c>
      <c r="G150" s="13">
        <f t="shared" si="21"/>
        <v>21</v>
      </c>
    </row>
    <row r="151" spans="1:7" ht="14.25">
      <c r="A151" s="13">
        <v>107728</v>
      </c>
      <c r="B151" s="13" t="s">
        <v>240</v>
      </c>
      <c r="C151" s="13">
        <v>15085</v>
      </c>
      <c r="D151" s="13" t="s">
        <v>372</v>
      </c>
      <c r="E151" s="13">
        <v>5</v>
      </c>
      <c r="F151" s="14">
        <f>VLOOKUP(A:A,'[2]门店完成率'!$B:$K,10,0)</f>
        <v>1</v>
      </c>
      <c r="G151" s="13">
        <f t="shared" si="21"/>
        <v>15</v>
      </c>
    </row>
    <row r="152" spans="1:7" ht="14.25">
      <c r="A152" s="13">
        <v>108277</v>
      </c>
      <c r="B152" s="13" t="s">
        <v>373</v>
      </c>
      <c r="C152" s="13">
        <v>12990</v>
      </c>
      <c r="D152" s="13" t="s">
        <v>374</v>
      </c>
      <c r="E152" s="13">
        <v>1</v>
      </c>
      <c r="F152" s="14">
        <f>VLOOKUP(A:A,'[2]门店完成率'!$B:$K,10,0)</f>
        <v>0.6</v>
      </c>
      <c r="G152" s="13">
        <f aca="true" t="shared" si="23" ref="G152:G157">E152*2</f>
        <v>2</v>
      </c>
    </row>
    <row r="153" spans="1:7" ht="14.25">
      <c r="A153" s="13">
        <v>108277</v>
      </c>
      <c r="B153" s="13" t="s">
        <v>373</v>
      </c>
      <c r="C153" s="13">
        <v>13186</v>
      </c>
      <c r="D153" s="13" t="s">
        <v>375</v>
      </c>
      <c r="E153" s="13">
        <v>2</v>
      </c>
      <c r="F153" s="14">
        <f>VLOOKUP(A:A,'[2]门店完成率'!$B:$K,10,0)</f>
        <v>0.6</v>
      </c>
      <c r="G153" s="13">
        <f t="shared" si="23"/>
        <v>4</v>
      </c>
    </row>
    <row r="154" spans="1:7" ht="14.25">
      <c r="A154" s="13">
        <v>108656</v>
      </c>
      <c r="B154" s="13" t="s">
        <v>242</v>
      </c>
      <c r="C154" s="13">
        <v>8489</v>
      </c>
      <c r="D154" s="13" t="s">
        <v>243</v>
      </c>
      <c r="E154" s="13">
        <v>10</v>
      </c>
      <c r="F154" s="14">
        <f>VLOOKUP(A:A,'[2]门店完成率'!$B:$K,10,0)</f>
        <v>1.6</v>
      </c>
      <c r="G154" s="13">
        <f aca="true" t="shared" si="24" ref="G154:G158">E154*3</f>
        <v>30</v>
      </c>
    </row>
    <row r="155" spans="1:7" ht="14.25">
      <c r="A155" s="13">
        <v>108656</v>
      </c>
      <c r="B155" s="13" t="s">
        <v>242</v>
      </c>
      <c r="C155" s="13">
        <v>13331</v>
      </c>
      <c r="D155" s="13" t="s">
        <v>244</v>
      </c>
      <c r="E155" s="13">
        <v>6</v>
      </c>
      <c r="F155" s="14">
        <f>VLOOKUP(A:A,'[2]门店完成率'!$B:$K,10,0)</f>
        <v>1.6</v>
      </c>
      <c r="G155" s="13">
        <f t="shared" si="24"/>
        <v>18</v>
      </c>
    </row>
    <row r="156" spans="1:7" ht="14.25">
      <c r="A156" s="13">
        <v>110378</v>
      </c>
      <c r="B156" s="13" t="s">
        <v>245</v>
      </c>
      <c r="C156" s="13">
        <v>5521</v>
      </c>
      <c r="D156" s="13" t="s">
        <v>246</v>
      </c>
      <c r="E156" s="13">
        <v>2</v>
      </c>
      <c r="F156" s="14">
        <f>VLOOKUP(A:A,'[2]门店完成率'!$B:$K,10,0)</f>
        <v>0.8</v>
      </c>
      <c r="G156" s="13">
        <f t="shared" si="23"/>
        <v>4</v>
      </c>
    </row>
    <row r="157" spans="1:7" ht="14.25">
      <c r="A157" s="13">
        <v>110378</v>
      </c>
      <c r="B157" s="13" t="s">
        <v>245</v>
      </c>
      <c r="C157" s="13">
        <v>10953</v>
      </c>
      <c r="D157" s="13" t="s">
        <v>247</v>
      </c>
      <c r="E157" s="13">
        <v>2</v>
      </c>
      <c r="F157" s="14">
        <f>VLOOKUP(A:A,'[2]门店完成率'!$B:$K,10,0)</f>
        <v>0.8</v>
      </c>
      <c r="G157" s="13">
        <f t="shared" si="23"/>
        <v>4</v>
      </c>
    </row>
    <row r="158" spans="1:7" ht="14.25">
      <c r="A158" s="13">
        <v>111219</v>
      </c>
      <c r="B158" s="13" t="s">
        <v>248</v>
      </c>
      <c r="C158" s="13">
        <v>12528</v>
      </c>
      <c r="D158" s="13" t="s">
        <v>251</v>
      </c>
      <c r="E158" s="13">
        <v>18</v>
      </c>
      <c r="F158" s="14">
        <f>VLOOKUP(A:A,'[2]门店完成率'!$B:$K,10,0)</f>
        <v>1.8</v>
      </c>
      <c r="G158" s="13">
        <f t="shared" si="24"/>
        <v>54</v>
      </c>
    </row>
    <row r="159" spans="1:7" ht="14.25">
      <c r="A159" s="13">
        <v>112415</v>
      </c>
      <c r="B159" s="13" t="s">
        <v>255</v>
      </c>
      <c r="C159" s="13">
        <v>4188</v>
      </c>
      <c r="D159" s="13" t="s">
        <v>256</v>
      </c>
      <c r="E159" s="13">
        <v>2</v>
      </c>
      <c r="F159" s="14">
        <f>VLOOKUP(A:A,'[2]门店完成率'!$B:$K,10,0)</f>
        <v>0.4</v>
      </c>
      <c r="G159" s="13">
        <f>E159*2</f>
        <v>4</v>
      </c>
    </row>
    <row r="160" spans="1:7" ht="14.25">
      <c r="A160" s="13">
        <v>113025</v>
      </c>
      <c r="B160" s="13" t="s">
        <v>376</v>
      </c>
      <c r="C160" s="13">
        <v>15158</v>
      </c>
      <c r="D160" s="13" t="s">
        <v>377</v>
      </c>
      <c r="E160" s="13">
        <v>7</v>
      </c>
      <c r="F160" s="14">
        <f>VLOOKUP(A:A,'[2]门店完成率'!$B:$K,10,0)</f>
        <v>1.4</v>
      </c>
      <c r="G160" s="13">
        <f aca="true" t="shared" si="25" ref="G160:G164">E160*3</f>
        <v>21</v>
      </c>
    </row>
    <row r="161" spans="1:7" ht="14.25">
      <c r="A161" s="13">
        <v>113298</v>
      </c>
      <c r="B161" s="13" t="s">
        <v>257</v>
      </c>
      <c r="C161" s="13">
        <v>13136</v>
      </c>
      <c r="D161" s="13" t="s">
        <v>258</v>
      </c>
      <c r="E161" s="13">
        <v>5</v>
      </c>
      <c r="F161" s="14">
        <f>VLOOKUP(A:A,'[2]门店完成率'!$B:$K,10,0)</f>
        <v>1</v>
      </c>
      <c r="G161" s="13">
        <f t="shared" si="25"/>
        <v>15</v>
      </c>
    </row>
    <row r="162" spans="1:7" ht="14.25">
      <c r="A162" s="13">
        <v>113299</v>
      </c>
      <c r="B162" s="13" t="s">
        <v>259</v>
      </c>
      <c r="C162" s="13">
        <v>14389</v>
      </c>
      <c r="D162" s="13" t="s">
        <v>260</v>
      </c>
      <c r="E162" s="13">
        <v>5</v>
      </c>
      <c r="F162" s="14">
        <f>VLOOKUP(A:A,'[2]门店完成率'!$B:$K,10,0)</f>
        <v>1.2</v>
      </c>
      <c r="G162" s="13">
        <f t="shared" si="25"/>
        <v>15</v>
      </c>
    </row>
    <row r="163" spans="1:7" ht="14.25">
      <c r="A163" s="13">
        <v>113299</v>
      </c>
      <c r="B163" s="13" t="s">
        <v>259</v>
      </c>
      <c r="C163" s="13">
        <v>14429</v>
      </c>
      <c r="D163" s="13" t="s">
        <v>378</v>
      </c>
      <c r="E163" s="13">
        <v>1</v>
      </c>
      <c r="F163" s="14">
        <f>VLOOKUP(A:A,'[2]门店完成率'!$B:$K,10,0)</f>
        <v>1.2</v>
      </c>
      <c r="G163" s="13">
        <f t="shared" si="25"/>
        <v>3</v>
      </c>
    </row>
    <row r="164" spans="1:7" ht="14.25">
      <c r="A164" s="13">
        <v>113833</v>
      </c>
      <c r="B164" s="13" t="s">
        <v>261</v>
      </c>
      <c r="C164" s="13">
        <v>11624</v>
      </c>
      <c r="D164" s="13" t="s">
        <v>379</v>
      </c>
      <c r="E164" s="13">
        <v>5</v>
      </c>
      <c r="F164" s="14">
        <f>VLOOKUP(A:A,'[2]门店完成率'!$B:$K,10,0)</f>
        <v>1</v>
      </c>
      <c r="G164" s="13">
        <f t="shared" si="25"/>
        <v>15</v>
      </c>
    </row>
    <row r="165" spans="1:7" ht="14.25">
      <c r="A165" s="13">
        <v>114286</v>
      </c>
      <c r="B165" s="13" t="s">
        <v>265</v>
      </c>
      <c r="C165" s="13">
        <v>14251</v>
      </c>
      <c r="D165" s="13" t="s">
        <v>267</v>
      </c>
      <c r="E165" s="13">
        <v>5</v>
      </c>
      <c r="F165" s="14">
        <f>VLOOKUP(A:A,'[2]门店完成率'!$B:$K,10,0)</f>
        <v>0.5</v>
      </c>
      <c r="G165" s="13">
        <f>E165*2</f>
        <v>10</v>
      </c>
    </row>
    <row r="166" spans="1:7" ht="14.25">
      <c r="A166" s="13">
        <v>114622</v>
      </c>
      <c r="B166" s="13" t="s">
        <v>380</v>
      </c>
      <c r="C166" s="13">
        <v>10205</v>
      </c>
      <c r="D166" s="13" t="s">
        <v>381</v>
      </c>
      <c r="E166" s="13">
        <v>5</v>
      </c>
      <c r="F166" s="14">
        <f>VLOOKUP(A:A,'[2]门店完成率'!$B:$K,10,0)</f>
        <v>1</v>
      </c>
      <c r="G166" s="13">
        <f aca="true" t="shared" si="26" ref="G166:G169">E166*3</f>
        <v>15</v>
      </c>
    </row>
    <row r="167" spans="1:7" ht="14.25">
      <c r="A167" s="13">
        <v>114685</v>
      </c>
      <c r="B167" s="13" t="s">
        <v>268</v>
      </c>
      <c r="C167" s="13">
        <v>4086</v>
      </c>
      <c r="D167" s="13" t="s">
        <v>269</v>
      </c>
      <c r="E167" s="13">
        <v>1</v>
      </c>
      <c r="F167" s="14">
        <f>VLOOKUP(A:A,'[2]门店完成率'!$B:$K,10,0)</f>
        <v>1</v>
      </c>
      <c r="G167" s="13">
        <f t="shared" si="26"/>
        <v>3</v>
      </c>
    </row>
    <row r="168" spans="1:7" ht="14.25">
      <c r="A168" s="13">
        <v>114685</v>
      </c>
      <c r="B168" s="13" t="s">
        <v>268</v>
      </c>
      <c r="C168" s="13">
        <v>7279</v>
      </c>
      <c r="D168" s="13" t="s">
        <v>270</v>
      </c>
      <c r="E168" s="13">
        <v>9</v>
      </c>
      <c r="F168" s="14">
        <f>VLOOKUP(A:A,'[2]门店完成率'!$B:$K,10,0)</f>
        <v>1</v>
      </c>
      <c r="G168" s="13">
        <f t="shared" si="26"/>
        <v>27</v>
      </c>
    </row>
    <row r="169" spans="1:7" ht="14.25">
      <c r="A169" s="13">
        <v>114848</v>
      </c>
      <c r="B169" s="13" t="s">
        <v>275</v>
      </c>
      <c r="C169" s="13">
        <v>12949</v>
      </c>
      <c r="D169" s="13" t="s">
        <v>276</v>
      </c>
      <c r="E169" s="13">
        <v>6</v>
      </c>
      <c r="F169" s="14">
        <f>VLOOKUP(A:A,'[2]门店完成率'!$B:$K,10,0)</f>
        <v>1.2</v>
      </c>
      <c r="G169" s="13">
        <f t="shared" si="26"/>
        <v>18</v>
      </c>
    </row>
    <row r="170" spans="1:7" ht="14.25">
      <c r="A170" s="13">
        <v>115971</v>
      </c>
      <c r="B170" s="13" t="s">
        <v>277</v>
      </c>
      <c r="C170" s="13">
        <v>7369</v>
      </c>
      <c r="D170" s="13" t="s">
        <v>278</v>
      </c>
      <c r="E170" s="13">
        <v>3</v>
      </c>
      <c r="F170" s="14">
        <f>VLOOKUP(A:A,'[2]门店完成率'!$B:$K,10,0)</f>
        <v>0.6</v>
      </c>
      <c r="G170" s="13">
        <f>E170*2</f>
        <v>6</v>
      </c>
    </row>
    <row r="171" spans="1:7" ht="14.25">
      <c r="A171" s="13">
        <v>116482</v>
      </c>
      <c r="B171" s="13" t="s">
        <v>279</v>
      </c>
      <c r="C171" s="13">
        <v>8386</v>
      </c>
      <c r="D171" s="13" t="s">
        <v>280</v>
      </c>
      <c r="E171" s="13">
        <v>5</v>
      </c>
      <c r="F171" s="14">
        <f>VLOOKUP(A:A,'[2]门店完成率'!$B:$K,10,0)</f>
        <v>1.2</v>
      </c>
      <c r="G171" s="13">
        <f aca="true" t="shared" si="27" ref="G171:G174">E171*3</f>
        <v>15</v>
      </c>
    </row>
    <row r="172" spans="1:7" ht="14.25">
      <c r="A172" s="13">
        <v>116482</v>
      </c>
      <c r="B172" s="13" t="s">
        <v>279</v>
      </c>
      <c r="C172" s="13">
        <v>11120</v>
      </c>
      <c r="D172" s="13" t="s">
        <v>281</v>
      </c>
      <c r="E172" s="13">
        <v>1</v>
      </c>
      <c r="F172" s="14">
        <f>VLOOKUP(A:A,'[2]门店完成率'!$B:$K,10,0)</f>
        <v>1.2</v>
      </c>
      <c r="G172" s="13">
        <f t="shared" si="27"/>
        <v>3</v>
      </c>
    </row>
    <row r="173" spans="1:7" ht="14.25">
      <c r="A173" s="13">
        <v>116919</v>
      </c>
      <c r="B173" s="13" t="s">
        <v>284</v>
      </c>
      <c r="C173" s="13">
        <v>14436</v>
      </c>
      <c r="D173" s="13" t="s">
        <v>285</v>
      </c>
      <c r="E173" s="13">
        <v>5</v>
      </c>
      <c r="F173" s="14">
        <f>VLOOKUP(A:A,'[2]门店完成率'!$B:$K,10,0)</f>
        <v>1.4</v>
      </c>
      <c r="G173" s="13">
        <f t="shared" si="27"/>
        <v>15</v>
      </c>
    </row>
    <row r="174" spans="1:7" ht="14.25">
      <c r="A174" s="13">
        <v>116919</v>
      </c>
      <c r="B174" s="13" t="s">
        <v>284</v>
      </c>
      <c r="C174" s="13">
        <v>1003111</v>
      </c>
      <c r="D174" s="13" t="s">
        <v>286</v>
      </c>
      <c r="E174" s="13">
        <v>2</v>
      </c>
      <c r="F174" s="14">
        <f>VLOOKUP(A:A,'[2]门店完成率'!$B:$K,10,0)</f>
        <v>1.4</v>
      </c>
      <c r="G174" s="13">
        <f t="shared" si="27"/>
        <v>6</v>
      </c>
    </row>
    <row r="175" spans="1:7" ht="14.25">
      <c r="A175" s="13">
        <v>117491</v>
      </c>
      <c r="B175" s="13" t="s">
        <v>289</v>
      </c>
      <c r="C175" s="13">
        <v>12909</v>
      </c>
      <c r="D175" s="13" t="s">
        <v>382</v>
      </c>
      <c r="E175" s="13">
        <v>2</v>
      </c>
      <c r="F175" s="14">
        <f>VLOOKUP(A:A,'[2]门店完成率'!$B:$K,10,0)</f>
        <v>0.2</v>
      </c>
      <c r="G175" s="13">
        <f aca="true" t="shared" si="28" ref="G175:G180">E175*2</f>
        <v>4</v>
      </c>
    </row>
    <row r="176" spans="1:7" ht="14.25">
      <c r="A176" s="13">
        <v>117637</v>
      </c>
      <c r="B176" s="13" t="s">
        <v>383</v>
      </c>
      <c r="C176" s="13">
        <v>11992</v>
      </c>
      <c r="D176" s="13" t="s">
        <v>384</v>
      </c>
      <c r="E176" s="13">
        <v>5</v>
      </c>
      <c r="F176" s="14">
        <f>VLOOKUP(A:A,'[2]门店完成率'!$B:$K,10,0)</f>
        <v>1.2</v>
      </c>
      <c r="G176" s="13">
        <f aca="true" t="shared" si="29" ref="G176:G183">E176*3</f>
        <v>15</v>
      </c>
    </row>
    <row r="177" spans="1:7" ht="14.25">
      <c r="A177" s="13">
        <v>117637</v>
      </c>
      <c r="B177" s="13" t="s">
        <v>383</v>
      </c>
      <c r="C177" s="13">
        <v>15595</v>
      </c>
      <c r="D177" s="13" t="s">
        <v>385</v>
      </c>
      <c r="E177" s="13">
        <v>1</v>
      </c>
      <c r="F177" s="14">
        <f>VLOOKUP(A:A,'[2]门店完成率'!$B:$K,10,0)</f>
        <v>1.2</v>
      </c>
      <c r="G177" s="13">
        <f t="shared" si="29"/>
        <v>3</v>
      </c>
    </row>
    <row r="178" spans="1:7" ht="14.25">
      <c r="A178" s="13">
        <v>117923</v>
      </c>
      <c r="B178" s="13" t="s">
        <v>291</v>
      </c>
      <c r="C178" s="13">
        <v>13644</v>
      </c>
      <c r="D178" s="13" t="s">
        <v>292</v>
      </c>
      <c r="E178" s="13">
        <v>1</v>
      </c>
      <c r="F178" s="14">
        <f>VLOOKUP(A:A,'[2]门店完成率'!$B:$K,10,0)</f>
        <v>0.2</v>
      </c>
      <c r="G178" s="13">
        <f t="shared" si="28"/>
        <v>2</v>
      </c>
    </row>
    <row r="179" spans="1:7" ht="14.25">
      <c r="A179" s="13">
        <v>118074</v>
      </c>
      <c r="B179" s="13" t="s">
        <v>294</v>
      </c>
      <c r="C179" s="13">
        <v>11109</v>
      </c>
      <c r="D179" s="13" t="s">
        <v>295</v>
      </c>
      <c r="E179" s="13">
        <v>1</v>
      </c>
      <c r="F179" s="14">
        <f>VLOOKUP(A:A,'[2]门店完成率'!$B:$K,10,0)</f>
        <v>0.2</v>
      </c>
      <c r="G179" s="13">
        <f t="shared" si="28"/>
        <v>2</v>
      </c>
    </row>
    <row r="180" spans="1:7" ht="14.25">
      <c r="A180" s="13">
        <v>118074</v>
      </c>
      <c r="B180" s="13" t="s">
        <v>294</v>
      </c>
      <c r="C180" s="13">
        <v>15328</v>
      </c>
      <c r="D180" s="13" t="s">
        <v>386</v>
      </c>
      <c r="E180" s="13">
        <v>1</v>
      </c>
      <c r="F180" s="14">
        <f>VLOOKUP(A:A,'[2]门店完成率'!$B:$K,10,0)</f>
        <v>0.2</v>
      </c>
      <c r="G180" s="13">
        <f t="shared" si="28"/>
        <v>2</v>
      </c>
    </row>
    <row r="181" spans="1:7" ht="14.25">
      <c r="A181" s="13">
        <v>118151</v>
      </c>
      <c r="B181" s="13" t="s">
        <v>296</v>
      </c>
      <c r="C181" s="13">
        <v>13279</v>
      </c>
      <c r="D181" s="13" t="s">
        <v>297</v>
      </c>
      <c r="E181" s="13">
        <v>5</v>
      </c>
      <c r="F181" s="14">
        <f>VLOOKUP(A:A,'[2]门店完成率'!$B:$K,10,0)</f>
        <v>1</v>
      </c>
      <c r="G181" s="13">
        <f t="shared" si="29"/>
        <v>15</v>
      </c>
    </row>
    <row r="182" spans="1:7" ht="14.25">
      <c r="A182" s="13">
        <v>118951</v>
      </c>
      <c r="B182" s="13" t="s">
        <v>387</v>
      </c>
      <c r="C182" s="13">
        <v>14751</v>
      </c>
      <c r="D182" s="13" t="s">
        <v>388</v>
      </c>
      <c r="E182" s="13">
        <v>5</v>
      </c>
      <c r="F182" s="14">
        <f>VLOOKUP(A:A,'[2]门店完成率'!$B:$K,10,0)</f>
        <v>1</v>
      </c>
      <c r="G182" s="13">
        <f t="shared" si="29"/>
        <v>15</v>
      </c>
    </row>
    <row r="183" spans="1:7" ht="14.25">
      <c r="A183" s="13">
        <v>119262</v>
      </c>
      <c r="B183" s="13" t="s">
        <v>301</v>
      </c>
      <c r="C183" s="13">
        <v>6544</v>
      </c>
      <c r="D183" s="13" t="s">
        <v>302</v>
      </c>
      <c r="E183" s="13">
        <v>8</v>
      </c>
      <c r="F183" s="14">
        <f>VLOOKUP(A:A,'[2]门店完成率'!$B:$K,10,0)</f>
        <v>1.6</v>
      </c>
      <c r="G183" s="13">
        <f t="shared" si="29"/>
        <v>24</v>
      </c>
    </row>
    <row r="184" spans="1:7" ht="14.25">
      <c r="A184" s="13">
        <v>119263</v>
      </c>
      <c r="B184" s="13" t="s">
        <v>389</v>
      </c>
      <c r="C184" s="13">
        <v>14337</v>
      </c>
      <c r="D184" s="13" t="s">
        <v>390</v>
      </c>
      <c r="E184" s="13">
        <v>3</v>
      </c>
      <c r="F184" s="14">
        <f>VLOOKUP(A:A,'[2]门店完成率'!$B:$K,10,0)</f>
        <v>0.6</v>
      </c>
      <c r="G184" s="13">
        <f>E184*2</f>
        <v>6</v>
      </c>
    </row>
    <row r="185" spans="1:7" ht="14.25">
      <c r="A185" s="13">
        <v>120844</v>
      </c>
      <c r="B185" s="13" t="s">
        <v>391</v>
      </c>
      <c r="C185" s="13">
        <v>6322</v>
      </c>
      <c r="D185" s="13" t="s">
        <v>392</v>
      </c>
      <c r="E185" s="13">
        <v>5</v>
      </c>
      <c r="F185" s="14">
        <f>VLOOKUP(A:A,'[2]门店完成率'!$B:$K,10,0)</f>
        <v>1</v>
      </c>
      <c r="G185" s="13">
        <f aca="true" t="shared" si="30" ref="G185:G189">E185*3</f>
        <v>15</v>
      </c>
    </row>
    <row r="186" spans="1:7" ht="14.25">
      <c r="A186" s="13">
        <v>122176</v>
      </c>
      <c r="B186" s="13" t="s">
        <v>393</v>
      </c>
      <c r="C186" s="13">
        <v>14250</v>
      </c>
      <c r="D186" s="13" t="s">
        <v>394</v>
      </c>
      <c r="E186" s="13">
        <v>5</v>
      </c>
      <c r="F186" s="14">
        <f>VLOOKUP(A:A,'[2]门店完成率'!$B:$K,10,0)</f>
        <v>1</v>
      </c>
      <c r="G186" s="13">
        <f t="shared" si="30"/>
        <v>15</v>
      </c>
    </row>
    <row r="187" spans="1:7" ht="14.25">
      <c r="A187" s="13">
        <v>122906</v>
      </c>
      <c r="B187" s="13" t="s">
        <v>306</v>
      </c>
      <c r="C187" s="13">
        <v>14866</v>
      </c>
      <c r="D187" s="13" t="s">
        <v>395</v>
      </c>
      <c r="E187" s="13">
        <v>2</v>
      </c>
      <c r="F187" s="14">
        <f>VLOOKUP(A:A,'[2]门店完成率'!$B:$K,10,0)</f>
        <v>0.4</v>
      </c>
      <c r="G187" s="13">
        <f>E187*2</f>
        <v>4</v>
      </c>
    </row>
    <row r="188" spans="1:7" ht="14.25">
      <c r="A188" s="13">
        <v>128640</v>
      </c>
      <c r="B188" s="13" t="s">
        <v>396</v>
      </c>
      <c r="C188" s="13">
        <v>5344</v>
      </c>
      <c r="D188" s="13" t="s">
        <v>397</v>
      </c>
      <c r="E188" s="13">
        <v>10</v>
      </c>
      <c r="F188" s="14">
        <f>VLOOKUP(A:A,'[2]门店完成率'!$B:$K,10,0)</f>
        <v>2.2</v>
      </c>
      <c r="G188" s="13">
        <f t="shared" si="30"/>
        <v>30</v>
      </c>
    </row>
    <row r="189" spans="1:7" ht="14.25">
      <c r="A189" s="13">
        <v>128640</v>
      </c>
      <c r="B189" s="13" t="s">
        <v>396</v>
      </c>
      <c r="C189" s="13">
        <v>15535</v>
      </c>
      <c r="D189" s="13" t="s">
        <v>398</v>
      </c>
      <c r="E189" s="13">
        <v>1</v>
      </c>
      <c r="F189" s="14">
        <f>VLOOKUP(A:A,'[2]门店完成率'!$B:$K,10,0)</f>
        <v>2.2</v>
      </c>
      <c r="G189" s="13">
        <f t="shared" si="30"/>
        <v>3</v>
      </c>
    </row>
    <row r="190" spans="1:7" ht="14.25">
      <c r="A190" s="13"/>
      <c r="B190" s="13"/>
      <c r="C190" s="13"/>
      <c r="D190" s="13"/>
      <c r="E190" s="13">
        <f>SUM(E3:E189)</f>
        <v>1015</v>
      </c>
      <c r="F190" s="14"/>
      <c r="G190" s="13">
        <f>SUM(G3:G189)</f>
        <v>2889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2" max="2" width="10.25390625" style="0" customWidth="1"/>
    <col min="3" max="3" width="28.375" style="0" customWidth="1"/>
    <col min="4" max="4" width="20.375" style="0" customWidth="1"/>
    <col min="5" max="5" width="19.00390625" style="0" customWidth="1"/>
    <col min="6" max="6" width="18.00390625" style="0" customWidth="1"/>
    <col min="7" max="7" width="13.50390625" style="0" customWidth="1"/>
    <col min="8" max="8" width="10.125" style="0" customWidth="1"/>
    <col min="9" max="9" width="10.125" style="1" customWidth="1"/>
    <col min="10" max="10" width="14.875" style="0" customWidth="1"/>
    <col min="11" max="11" width="19.50390625" style="0" customWidth="1"/>
    <col min="12" max="12" width="10.125" style="0" customWidth="1"/>
    <col min="13" max="13" width="10.125" style="1" customWidth="1"/>
  </cols>
  <sheetData>
    <row r="1" spans="1:13" ht="14.25">
      <c r="A1" s="2" t="s">
        <v>399</v>
      </c>
      <c r="B1" s="2"/>
      <c r="C1" s="2"/>
      <c r="D1" s="2"/>
      <c r="E1" s="2"/>
      <c r="F1" s="2"/>
      <c r="G1" s="2"/>
      <c r="H1" s="2"/>
      <c r="I1" s="7"/>
      <c r="J1" s="2"/>
      <c r="K1" s="2"/>
      <c r="L1" s="2"/>
      <c r="M1" s="7"/>
    </row>
    <row r="2" spans="1:13" ht="14.25">
      <c r="A2" s="2" t="s">
        <v>400</v>
      </c>
      <c r="B2" s="2" t="s">
        <v>1</v>
      </c>
      <c r="C2" s="2" t="s">
        <v>2</v>
      </c>
      <c r="D2" s="2" t="s">
        <v>401</v>
      </c>
      <c r="E2" s="3" t="s">
        <v>402</v>
      </c>
      <c r="F2" s="3" t="s">
        <v>403</v>
      </c>
      <c r="G2" s="4" t="s">
        <v>309</v>
      </c>
      <c r="H2" s="4" t="s">
        <v>404</v>
      </c>
      <c r="I2" s="8" t="s">
        <v>405</v>
      </c>
      <c r="J2" s="9" t="s">
        <v>406</v>
      </c>
      <c r="K2" s="9" t="s">
        <v>407</v>
      </c>
      <c r="L2" s="9" t="s">
        <v>6</v>
      </c>
      <c r="M2" s="10" t="s">
        <v>404</v>
      </c>
    </row>
    <row r="3" spans="1:13" ht="14.25">
      <c r="A3" s="2">
        <v>1</v>
      </c>
      <c r="B3" s="2">
        <v>307</v>
      </c>
      <c r="C3" s="2" t="s">
        <v>14</v>
      </c>
      <c r="D3" s="2" t="s">
        <v>408</v>
      </c>
      <c r="E3" s="3">
        <v>210</v>
      </c>
      <c r="F3" s="3">
        <v>140</v>
      </c>
      <c r="G3" s="5">
        <f aca="true" t="shared" si="0" ref="G3:G66">F3/E3</f>
        <v>0.6666666666666666</v>
      </c>
      <c r="H3" s="6">
        <f aca="true" t="shared" si="1" ref="H3:H21">F3-E3</f>
        <v>-70</v>
      </c>
      <c r="I3" s="11">
        <f>H3/2</f>
        <v>-35</v>
      </c>
      <c r="J3" s="9">
        <v>25</v>
      </c>
      <c r="K3" s="9">
        <v>93</v>
      </c>
      <c r="L3" s="12">
        <f aca="true" t="shared" si="2" ref="L3:L66">K3/J3</f>
        <v>3.72</v>
      </c>
      <c r="M3" s="10"/>
    </row>
    <row r="4" spans="1:13" ht="14.25">
      <c r="A4" s="2">
        <v>2</v>
      </c>
      <c r="B4" s="2">
        <v>114685</v>
      </c>
      <c r="C4" s="2" t="s">
        <v>268</v>
      </c>
      <c r="D4" s="2" t="s">
        <v>409</v>
      </c>
      <c r="E4" s="3">
        <v>50</v>
      </c>
      <c r="F4" s="3">
        <v>26</v>
      </c>
      <c r="G4" s="5">
        <f t="shared" si="0"/>
        <v>0.52</v>
      </c>
      <c r="H4" s="6">
        <f t="shared" si="1"/>
        <v>-24</v>
      </c>
      <c r="I4" s="11">
        <f aca="true" t="shared" si="3" ref="I4:I35">H4/2</f>
        <v>-12</v>
      </c>
      <c r="J4" s="9">
        <v>10</v>
      </c>
      <c r="K4" s="9">
        <v>10</v>
      </c>
      <c r="L4" s="12">
        <f t="shared" si="2"/>
        <v>1</v>
      </c>
      <c r="M4" s="10"/>
    </row>
    <row r="5" spans="1:13" ht="14.25">
      <c r="A5" s="2">
        <v>3</v>
      </c>
      <c r="B5" s="2">
        <v>582</v>
      </c>
      <c r="C5" s="2" t="s">
        <v>329</v>
      </c>
      <c r="D5" s="2" t="s">
        <v>410</v>
      </c>
      <c r="E5" s="3">
        <v>70</v>
      </c>
      <c r="F5" s="3">
        <v>0</v>
      </c>
      <c r="G5" s="5">
        <f t="shared" si="0"/>
        <v>0</v>
      </c>
      <c r="H5" s="6">
        <f t="shared" si="1"/>
        <v>-70</v>
      </c>
      <c r="I5" s="11">
        <f t="shared" si="3"/>
        <v>-35</v>
      </c>
      <c r="J5" s="9">
        <v>10</v>
      </c>
      <c r="K5" s="9">
        <v>15</v>
      </c>
      <c r="L5" s="12">
        <f t="shared" si="2"/>
        <v>1.5</v>
      </c>
      <c r="M5" s="10"/>
    </row>
    <row r="6" spans="1:13" ht="14.25">
      <c r="A6" s="2">
        <v>4</v>
      </c>
      <c r="B6" s="2">
        <v>337</v>
      </c>
      <c r="C6" s="2" t="s">
        <v>25</v>
      </c>
      <c r="D6" s="2" t="s">
        <v>409</v>
      </c>
      <c r="E6" s="3">
        <v>70</v>
      </c>
      <c r="F6" s="3">
        <v>20</v>
      </c>
      <c r="G6" s="5">
        <f t="shared" si="0"/>
        <v>0.2857142857142857</v>
      </c>
      <c r="H6" s="6">
        <f t="shared" si="1"/>
        <v>-50</v>
      </c>
      <c r="I6" s="11">
        <f t="shared" si="3"/>
        <v>-25</v>
      </c>
      <c r="J6" s="9">
        <v>10</v>
      </c>
      <c r="K6" s="9">
        <v>17</v>
      </c>
      <c r="L6" s="12">
        <f t="shared" si="2"/>
        <v>1.7</v>
      </c>
      <c r="M6" s="10"/>
    </row>
    <row r="7" spans="1:13" ht="14.25">
      <c r="A7" s="2">
        <v>5</v>
      </c>
      <c r="B7" s="2">
        <v>750</v>
      </c>
      <c r="C7" s="2" t="s">
        <v>192</v>
      </c>
      <c r="D7" s="2" t="s">
        <v>408</v>
      </c>
      <c r="E7" s="3">
        <v>140</v>
      </c>
      <c r="F7" s="3">
        <v>45</v>
      </c>
      <c r="G7" s="5">
        <f t="shared" si="0"/>
        <v>0.32142857142857145</v>
      </c>
      <c r="H7" s="6">
        <f t="shared" si="1"/>
        <v>-95</v>
      </c>
      <c r="I7" s="11">
        <f t="shared" si="3"/>
        <v>-47.5</v>
      </c>
      <c r="J7" s="9">
        <v>15</v>
      </c>
      <c r="K7" s="9">
        <v>27</v>
      </c>
      <c r="L7" s="12">
        <f t="shared" si="2"/>
        <v>1.8</v>
      </c>
      <c r="M7" s="10"/>
    </row>
    <row r="8" spans="1:13" ht="14.25">
      <c r="A8" s="2">
        <v>6</v>
      </c>
      <c r="B8" s="2">
        <v>517</v>
      </c>
      <c r="C8" s="2" t="s">
        <v>84</v>
      </c>
      <c r="D8" s="2" t="s">
        <v>409</v>
      </c>
      <c r="E8" s="3">
        <v>50</v>
      </c>
      <c r="F8" s="3">
        <v>9</v>
      </c>
      <c r="G8" s="5">
        <f t="shared" si="0"/>
        <v>0.18</v>
      </c>
      <c r="H8" s="6">
        <f t="shared" si="1"/>
        <v>-41</v>
      </c>
      <c r="I8" s="11">
        <f t="shared" si="3"/>
        <v>-20.5</v>
      </c>
      <c r="J8" s="9">
        <v>10</v>
      </c>
      <c r="K8" s="9">
        <v>0</v>
      </c>
      <c r="L8" s="12">
        <f t="shared" si="2"/>
        <v>0</v>
      </c>
      <c r="M8" s="10">
        <f aca="true" t="shared" si="4" ref="M8:M11">K8-J8</f>
        <v>-10</v>
      </c>
    </row>
    <row r="9" spans="1:13" ht="14.25">
      <c r="A9" s="2">
        <v>7</v>
      </c>
      <c r="B9" s="2">
        <v>343</v>
      </c>
      <c r="C9" s="2" t="s">
        <v>37</v>
      </c>
      <c r="D9" s="2" t="s">
        <v>410</v>
      </c>
      <c r="E9" s="3">
        <v>70</v>
      </c>
      <c r="F9" s="3">
        <v>41</v>
      </c>
      <c r="G9" s="5">
        <f t="shared" si="0"/>
        <v>0.5857142857142857</v>
      </c>
      <c r="H9" s="6">
        <f t="shared" si="1"/>
        <v>-29</v>
      </c>
      <c r="I9" s="11">
        <f t="shared" si="3"/>
        <v>-14.5</v>
      </c>
      <c r="J9" s="9">
        <v>10</v>
      </c>
      <c r="K9" s="9">
        <v>25</v>
      </c>
      <c r="L9" s="12">
        <f t="shared" si="2"/>
        <v>2.5</v>
      </c>
      <c r="M9" s="10"/>
    </row>
    <row r="10" spans="1:13" ht="14.25">
      <c r="A10" s="2">
        <v>8</v>
      </c>
      <c r="B10" s="2">
        <v>117491</v>
      </c>
      <c r="C10" s="2" t="s">
        <v>289</v>
      </c>
      <c r="D10" s="2" t="s">
        <v>410</v>
      </c>
      <c r="E10" s="3">
        <v>40</v>
      </c>
      <c r="F10" s="3">
        <v>1</v>
      </c>
      <c r="G10" s="5">
        <f t="shared" si="0"/>
        <v>0.025</v>
      </c>
      <c r="H10" s="6">
        <f t="shared" si="1"/>
        <v>-39</v>
      </c>
      <c r="I10" s="11">
        <f t="shared" si="3"/>
        <v>-19.5</v>
      </c>
      <c r="J10" s="9">
        <v>10</v>
      </c>
      <c r="K10" s="9">
        <v>2</v>
      </c>
      <c r="L10" s="12">
        <f t="shared" si="2"/>
        <v>0.2</v>
      </c>
      <c r="M10" s="10">
        <f t="shared" si="4"/>
        <v>-8</v>
      </c>
    </row>
    <row r="11" spans="1:13" ht="14.25">
      <c r="A11" s="2">
        <v>9</v>
      </c>
      <c r="B11" s="2">
        <v>365</v>
      </c>
      <c r="C11" s="2" t="s">
        <v>49</v>
      </c>
      <c r="D11" s="2" t="s">
        <v>410</v>
      </c>
      <c r="E11" s="3">
        <v>50</v>
      </c>
      <c r="F11" s="3">
        <v>2</v>
      </c>
      <c r="G11" s="5">
        <f t="shared" si="0"/>
        <v>0.04</v>
      </c>
      <c r="H11" s="6">
        <f t="shared" si="1"/>
        <v>-48</v>
      </c>
      <c r="I11" s="11">
        <f t="shared" si="3"/>
        <v>-24</v>
      </c>
      <c r="J11" s="9">
        <v>10</v>
      </c>
      <c r="K11" s="9">
        <v>1</v>
      </c>
      <c r="L11" s="12">
        <f t="shared" si="2"/>
        <v>0.1</v>
      </c>
      <c r="M11" s="10">
        <f t="shared" si="4"/>
        <v>-9</v>
      </c>
    </row>
    <row r="12" spans="1:13" ht="14.25">
      <c r="A12" s="2">
        <v>10</v>
      </c>
      <c r="B12" s="2">
        <v>742</v>
      </c>
      <c r="C12" s="2" t="s">
        <v>178</v>
      </c>
      <c r="D12" s="2" t="s">
        <v>408</v>
      </c>
      <c r="E12" s="3">
        <v>40</v>
      </c>
      <c r="F12" s="3">
        <v>7</v>
      </c>
      <c r="G12" s="5">
        <f t="shared" si="0"/>
        <v>0.175</v>
      </c>
      <c r="H12" s="6">
        <f t="shared" si="1"/>
        <v>-33</v>
      </c>
      <c r="I12" s="11">
        <f t="shared" si="3"/>
        <v>-16.5</v>
      </c>
      <c r="J12" s="9">
        <v>10</v>
      </c>
      <c r="K12" s="9">
        <v>12</v>
      </c>
      <c r="L12" s="12">
        <f t="shared" si="2"/>
        <v>1.2</v>
      </c>
      <c r="M12" s="10"/>
    </row>
    <row r="13" spans="1:13" ht="14.25">
      <c r="A13" s="2">
        <v>11</v>
      </c>
      <c r="B13" s="2">
        <v>385</v>
      </c>
      <c r="C13" s="2" t="s">
        <v>62</v>
      </c>
      <c r="D13" s="2" t="s">
        <v>411</v>
      </c>
      <c r="E13" s="3">
        <v>50</v>
      </c>
      <c r="F13" s="3">
        <v>20</v>
      </c>
      <c r="G13" s="5">
        <f t="shared" si="0"/>
        <v>0.4</v>
      </c>
      <c r="H13" s="6">
        <f t="shared" si="1"/>
        <v>-30</v>
      </c>
      <c r="I13" s="11">
        <f t="shared" si="3"/>
        <v>-15</v>
      </c>
      <c r="J13" s="9">
        <v>10</v>
      </c>
      <c r="K13" s="9">
        <v>9</v>
      </c>
      <c r="L13" s="12">
        <f t="shared" si="2"/>
        <v>0.9</v>
      </c>
      <c r="M13" s="10">
        <f aca="true" t="shared" si="5" ref="M13:M19">K13-J13</f>
        <v>-1</v>
      </c>
    </row>
    <row r="14" spans="1:13" ht="14.25">
      <c r="A14" s="2">
        <v>12</v>
      </c>
      <c r="B14" s="2">
        <v>707</v>
      </c>
      <c r="C14" s="2" t="s">
        <v>127</v>
      </c>
      <c r="D14" s="2" t="s">
        <v>412</v>
      </c>
      <c r="E14" s="3">
        <v>40</v>
      </c>
      <c r="F14" s="3">
        <v>6</v>
      </c>
      <c r="G14" s="5">
        <f t="shared" si="0"/>
        <v>0.15</v>
      </c>
      <c r="H14" s="6">
        <f t="shared" si="1"/>
        <v>-34</v>
      </c>
      <c r="I14" s="11">
        <f t="shared" si="3"/>
        <v>-17</v>
      </c>
      <c r="J14" s="9">
        <v>10</v>
      </c>
      <c r="K14" s="9">
        <v>1</v>
      </c>
      <c r="L14" s="12">
        <f t="shared" si="2"/>
        <v>0.1</v>
      </c>
      <c r="M14" s="10">
        <f t="shared" si="5"/>
        <v>-9</v>
      </c>
    </row>
    <row r="15" spans="1:13" ht="14.25">
      <c r="A15" s="2">
        <v>13</v>
      </c>
      <c r="B15" s="2">
        <v>571</v>
      </c>
      <c r="C15" s="2" t="s">
        <v>98</v>
      </c>
      <c r="D15" s="2" t="s">
        <v>412</v>
      </c>
      <c r="E15" s="3">
        <v>50</v>
      </c>
      <c r="F15" s="3">
        <v>18</v>
      </c>
      <c r="G15" s="5">
        <f t="shared" si="0"/>
        <v>0.36</v>
      </c>
      <c r="H15" s="6">
        <f t="shared" si="1"/>
        <v>-32</v>
      </c>
      <c r="I15" s="11">
        <f t="shared" si="3"/>
        <v>-16</v>
      </c>
      <c r="J15" s="9">
        <v>10</v>
      </c>
      <c r="K15" s="9">
        <v>14</v>
      </c>
      <c r="L15" s="12">
        <f t="shared" si="2"/>
        <v>1.4</v>
      </c>
      <c r="M15" s="10"/>
    </row>
    <row r="16" spans="1:13" ht="14.25">
      <c r="A16" s="2">
        <v>14</v>
      </c>
      <c r="B16" s="2">
        <v>108656</v>
      </c>
      <c r="C16" s="2" t="s">
        <v>242</v>
      </c>
      <c r="D16" s="2" t="s">
        <v>411</v>
      </c>
      <c r="E16" s="3">
        <v>40</v>
      </c>
      <c r="F16" s="3">
        <v>32</v>
      </c>
      <c r="G16" s="5">
        <f t="shared" si="0"/>
        <v>0.8</v>
      </c>
      <c r="H16" s="6">
        <f t="shared" si="1"/>
        <v>-8</v>
      </c>
      <c r="I16" s="11">
        <f t="shared" si="3"/>
        <v>-4</v>
      </c>
      <c r="J16" s="9">
        <v>10</v>
      </c>
      <c r="K16" s="9">
        <v>16</v>
      </c>
      <c r="L16" s="12">
        <f t="shared" si="2"/>
        <v>1.6</v>
      </c>
      <c r="M16" s="10"/>
    </row>
    <row r="17" spans="1:13" ht="14.25">
      <c r="A17" s="2">
        <v>15</v>
      </c>
      <c r="B17" s="2">
        <v>357</v>
      </c>
      <c r="C17" s="2" t="s">
        <v>43</v>
      </c>
      <c r="D17" s="2" t="s">
        <v>410</v>
      </c>
      <c r="E17" s="3">
        <v>50</v>
      </c>
      <c r="F17" s="3">
        <v>37</v>
      </c>
      <c r="G17" s="5">
        <f t="shared" si="0"/>
        <v>0.74</v>
      </c>
      <c r="H17" s="6">
        <f t="shared" si="1"/>
        <v>-13</v>
      </c>
      <c r="I17" s="11">
        <f t="shared" si="3"/>
        <v>-6.5</v>
      </c>
      <c r="J17" s="9">
        <v>10</v>
      </c>
      <c r="K17" s="9">
        <v>7</v>
      </c>
      <c r="L17" s="12">
        <f t="shared" si="2"/>
        <v>0.7</v>
      </c>
      <c r="M17" s="10">
        <f t="shared" si="5"/>
        <v>-3</v>
      </c>
    </row>
    <row r="18" spans="1:13" ht="14.25">
      <c r="A18" s="2">
        <v>16</v>
      </c>
      <c r="B18" s="2">
        <v>111400</v>
      </c>
      <c r="C18" s="2" t="s">
        <v>252</v>
      </c>
      <c r="D18" s="2" t="s">
        <v>413</v>
      </c>
      <c r="E18" s="3">
        <v>40</v>
      </c>
      <c r="F18" s="3">
        <v>6</v>
      </c>
      <c r="G18" s="5">
        <f t="shared" si="0"/>
        <v>0.15</v>
      </c>
      <c r="H18" s="6">
        <f t="shared" si="1"/>
        <v>-34</v>
      </c>
      <c r="I18" s="11">
        <f t="shared" si="3"/>
        <v>-17</v>
      </c>
      <c r="J18" s="9">
        <v>10</v>
      </c>
      <c r="K18" s="9">
        <v>0</v>
      </c>
      <c r="L18" s="12">
        <f t="shared" si="2"/>
        <v>0</v>
      </c>
      <c r="M18" s="10">
        <f t="shared" si="5"/>
        <v>-10</v>
      </c>
    </row>
    <row r="19" spans="1:13" ht="14.25">
      <c r="A19" s="2">
        <v>17</v>
      </c>
      <c r="B19" s="2">
        <v>114844</v>
      </c>
      <c r="C19" s="2" t="s">
        <v>273</v>
      </c>
      <c r="D19" s="2" t="s">
        <v>409</v>
      </c>
      <c r="E19" s="3">
        <v>50</v>
      </c>
      <c r="F19" s="3">
        <v>26</v>
      </c>
      <c r="G19" s="5">
        <f t="shared" si="0"/>
        <v>0.52</v>
      </c>
      <c r="H19" s="6">
        <f t="shared" si="1"/>
        <v>-24</v>
      </c>
      <c r="I19" s="11">
        <f t="shared" si="3"/>
        <v>-12</v>
      </c>
      <c r="J19" s="9">
        <v>10</v>
      </c>
      <c r="K19" s="9">
        <v>0</v>
      </c>
      <c r="L19" s="12">
        <f t="shared" si="2"/>
        <v>0</v>
      </c>
      <c r="M19" s="10">
        <f t="shared" si="5"/>
        <v>-10</v>
      </c>
    </row>
    <row r="20" spans="1:13" ht="14.25">
      <c r="A20" s="2">
        <v>18</v>
      </c>
      <c r="B20" s="2">
        <v>359</v>
      </c>
      <c r="C20" s="2" t="s">
        <v>47</v>
      </c>
      <c r="D20" s="2" t="s">
        <v>410</v>
      </c>
      <c r="E20" s="3">
        <v>40</v>
      </c>
      <c r="F20" s="3">
        <v>19</v>
      </c>
      <c r="G20" s="5">
        <f t="shared" si="0"/>
        <v>0.475</v>
      </c>
      <c r="H20" s="6">
        <f t="shared" si="1"/>
        <v>-21</v>
      </c>
      <c r="I20" s="11">
        <f t="shared" si="3"/>
        <v>-10.5</v>
      </c>
      <c r="J20" s="9">
        <v>10</v>
      </c>
      <c r="K20" s="9">
        <v>12</v>
      </c>
      <c r="L20" s="12">
        <f t="shared" si="2"/>
        <v>1.2</v>
      </c>
      <c r="M20" s="10"/>
    </row>
    <row r="21" spans="1:13" ht="14.25">
      <c r="A21" s="2">
        <v>19</v>
      </c>
      <c r="B21" s="2">
        <v>311</v>
      </c>
      <c r="C21" s="2" t="s">
        <v>20</v>
      </c>
      <c r="D21" s="2" t="s">
        <v>410</v>
      </c>
      <c r="E21" s="3">
        <v>20</v>
      </c>
      <c r="F21" s="3">
        <v>18</v>
      </c>
      <c r="G21" s="5">
        <f t="shared" si="0"/>
        <v>0.9</v>
      </c>
      <c r="H21" s="6">
        <f t="shared" si="1"/>
        <v>-2</v>
      </c>
      <c r="I21" s="11">
        <f t="shared" si="3"/>
        <v>-1</v>
      </c>
      <c r="J21" s="9">
        <v>5</v>
      </c>
      <c r="K21" s="9">
        <v>15</v>
      </c>
      <c r="L21" s="12">
        <f t="shared" si="2"/>
        <v>3</v>
      </c>
      <c r="M21" s="10"/>
    </row>
    <row r="22" spans="1:13" ht="14.25">
      <c r="A22" s="2">
        <v>20</v>
      </c>
      <c r="B22" s="2">
        <v>730</v>
      </c>
      <c r="C22" s="2" t="s">
        <v>160</v>
      </c>
      <c r="D22" s="2" t="s">
        <v>414</v>
      </c>
      <c r="E22" s="3">
        <v>50</v>
      </c>
      <c r="F22" s="3">
        <v>50</v>
      </c>
      <c r="G22" s="5">
        <f t="shared" si="0"/>
        <v>1</v>
      </c>
      <c r="H22" s="6"/>
      <c r="I22" s="11"/>
      <c r="J22" s="9">
        <v>10</v>
      </c>
      <c r="K22" s="9">
        <v>18</v>
      </c>
      <c r="L22" s="12">
        <f t="shared" si="2"/>
        <v>1.8</v>
      </c>
      <c r="M22" s="10"/>
    </row>
    <row r="23" spans="1:13" ht="14.25">
      <c r="A23" s="2">
        <v>21</v>
      </c>
      <c r="B23" s="2">
        <v>102934</v>
      </c>
      <c r="C23" s="2" t="s">
        <v>209</v>
      </c>
      <c r="D23" s="2" t="s">
        <v>410</v>
      </c>
      <c r="E23" s="3">
        <v>40</v>
      </c>
      <c r="F23" s="3">
        <v>13</v>
      </c>
      <c r="G23" s="5">
        <f t="shared" si="0"/>
        <v>0.325</v>
      </c>
      <c r="H23" s="6">
        <f aca="true" t="shared" si="6" ref="H23:H86">F23-E23</f>
        <v>-27</v>
      </c>
      <c r="I23" s="11">
        <f t="shared" si="3"/>
        <v>-13.5</v>
      </c>
      <c r="J23" s="9">
        <v>10</v>
      </c>
      <c r="K23" s="9">
        <v>9</v>
      </c>
      <c r="L23" s="12">
        <f t="shared" si="2"/>
        <v>0.9</v>
      </c>
      <c r="M23" s="10">
        <f aca="true" t="shared" si="7" ref="M23:M27">K23-J23</f>
        <v>-1</v>
      </c>
    </row>
    <row r="24" spans="1:13" ht="14.25">
      <c r="A24" s="2">
        <v>22</v>
      </c>
      <c r="B24" s="2">
        <v>585</v>
      </c>
      <c r="C24" s="2" t="s">
        <v>109</v>
      </c>
      <c r="D24" s="2" t="s">
        <v>409</v>
      </c>
      <c r="E24" s="3">
        <v>50</v>
      </c>
      <c r="F24" s="3">
        <v>21</v>
      </c>
      <c r="G24" s="5">
        <f t="shared" si="0"/>
        <v>0.42</v>
      </c>
      <c r="H24" s="6">
        <f t="shared" si="6"/>
        <v>-29</v>
      </c>
      <c r="I24" s="11">
        <f t="shared" si="3"/>
        <v>-14.5</v>
      </c>
      <c r="J24" s="9">
        <v>10</v>
      </c>
      <c r="K24" s="9">
        <v>11</v>
      </c>
      <c r="L24" s="12">
        <f t="shared" si="2"/>
        <v>1.1</v>
      </c>
      <c r="M24" s="10"/>
    </row>
    <row r="25" spans="1:13" ht="14.25">
      <c r="A25" s="2">
        <v>23</v>
      </c>
      <c r="B25" s="2">
        <v>341</v>
      </c>
      <c r="C25" s="2" t="s">
        <v>32</v>
      </c>
      <c r="D25" s="2" t="s">
        <v>413</v>
      </c>
      <c r="E25" s="3">
        <v>50</v>
      </c>
      <c r="F25" s="3">
        <v>27</v>
      </c>
      <c r="G25" s="5">
        <f t="shared" si="0"/>
        <v>0.54</v>
      </c>
      <c r="H25" s="6">
        <f t="shared" si="6"/>
        <v>-23</v>
      </c>
      <c r="I25" s="11">
        <f t="shared" si="3"/>
        <v>-11.5</v>
      </c>
      <c r="J25" s="9">
        <v>10</v>
      </c>
      <c r="K25" s="9">
        <v>8</v>
      </c>
      <c r="L25" s="12">
        <f t="shared" si="2"/>
        <v>0.8</v>
      </c>
      <c r="M25" s="10">
        <f t="shared" si="7"/>
        <v>-2</v>
      </c>
    </row>
    <row r="26" spans="1:13" ht="14.25">
      <c r="A26" s="2">
        <v>24</v>
      </c>
      <c r="B26" s="2">
        <v>744</v>
      </c>
      <c r="C26" s="2" t="s">
        <v>181</v>
      </c>
      <c r="D26" s="2" t="s">
        <v>409</v>
      </c>
      <c r="E26" s="3">
        <v>40</v>
      </c>
      <c r="F26" s="3">
        <v>15</v>
      </c>
      <c r="G26" s="5">
        <f t="shared" si="0"/>
        <v>0.375</v>
      </c>
      <c r="H26" s="6">
        <f t="shared" si="6"/>
        <v>-25</v>
      </c>
      <c r="I26" s="11">
        <f t="shared" si="3"/>
        <v>-12.5</v>
      </c>
      <c r="J26" s="9">
        <v>10</v>
      </c>
      <c r="K26" s="9">
        <v>11</v>
      </c>
      <c r="L26" s="12">
        <f t="shared" si="2"/>
        <v>1.1</v>
      </c>
      <c r="M26" s="10"/>
    </row>
    <row r="27" spans="1:13" ht="14.25">
      <c r="A27" s="2">
        <v>25</v>
      </c>
      <c r="B27" s="2">
        <v>712</v>
      </c>
      <c r="C27" s="2" t="s">
        <v>135</v>
      </c>
      <c r="D27" s="2" t="s">
        <v>412</v>
      </c>
      <c r="E27" s="3">
        <v>40</v>
      </c>
      <c r="F27" s="3">
        <v>13</v>
      </c>
      <c r="G27" s="5">
        <f t="shared" si="0"/>
        <v>0.325</v>
      </c>
      <c r="H27" s="6">
        <f t="shared" si="6"/>
        <v>-27</v>
      </c>
      <c r="I27" s="11">
        <f t="shared" si="3"/>
        <v>-13.5</v>
      </c>
      <c r="J27" s="9">
        <v>10</v>
      </c>
      <c r="K27" s="9">
        <v>7</v>
      </c>
      <c r="L27" s="12">
        <f t="shared" si="2"/>
        <v>0.7</v>
      </c>
      <c r="M27" s="10">
        <f t="shared" si="7"/>
        <v>-3</v>
      </c>
    </row>
    <row r="28" spans="1:13" ht="14.25">
      <c r="A28" s="2">
        <v>26</v>
      </c>
      <c r="B28" s="2">
        <v>581</v>
      </c>
      <c r="C28" s="2" t="s">
        <v>105</v>
      </c>
      <c r="D28" s="2" t="s">
        <v>409</v>
      </c>
      <c r="E28" s="3">
        <v>40</v>
      </c>
      <c r="F28" s="3">
        <v>21</v>
      </c>
      <c r="G28" s="5">
        <f t="shared" si="0"/>
        <v>0.525</v>
      </c>
      <c r="H28" s="6">
        <f t="shared" si="6"/>
        <v>-19</v>
      </c>
      <c r="I28" s="11">
        <f t="shared" si="3"/>
        <v>-9.5</v>
      </c>
      <c r="J28" s="9">
        <v>10</v>
      </c>
      <c r="K28" s="9">
        <v>34</v>
      </c>
      <c r="L28" s="12">
        <f t="shared" si="2"/>
        <v>3.4</v>
      </c>
      <c r="M28" s="10"/>
    </row>
    <row r="29" spans="1:13" ht="14.25">
      <c r="A29" s="2">
        <v>27</v>
      </c>
      <c r="B29" s="2">
        <v>107658</v>
      </c>
      <c r="C29" s="2" t="s">
        <v>368</v>
      </c>
      <c r="D29" s="2" t="s">
        <v>414</v>
      </c>
      <c r="E29" s="3">
        <v>50</v>
      </c>
      <c r="F29" s="3">
        <v>0</v>
      </c>
      <c r="G29" s="5">
        <f t="shared" si="0"/>
        <v>0</v>
      </c>
      <c r="H29" s="6">
        <f t="shared" si="6"/>
        <v>-50</v>
      </c>
      <c r="I29" s="11">
        <f t="shared" si="3"/>
        <v>-25</v>
      </c>
      <c r="J29" s="9">
        <v>10</v>
      </c>
      <c r="K29" s="9">
        <v>27</v>
      </c>
      <c r="L29" s="12">
        <f t="shared" si="2"/>
        <v>2.7</v>
      </c>
      <c r="M29" s="10"/>
    </row>
    <row r="30" spans="1:13" ht="14.25">
      <c r="A30" s="2">
        <v>28</v>
      </c>
      <c r="B30" s="2">
        <v>111219</v>
      </c>
      <c r="C30" s="2" t="s">
        <v>248</v>
      </c>
      <c r="D30" s="2" t="s">
        <v>410</v>
      </c>
      <c r="E30" s="3">
        <v>40</v>
      </c>
      <c r="F30" s="3">
        <v>11</v>
      </c>
      <c r="G30" s="5">
        <f t="shared" si="0"/>
        <v>0.275</v>
      </c>
      <c r="H30" s="6">
        <f t="shared" si="6"/>
        <v>-29</v>
      </c>
      <c r="I30" s="11">
        <f t="shared" si="3"/>
        <v>-14.5</v>
      </c>
      <c r="J30" s="9">
        <v>10</v>
      </c>
      <c r="K30" s="9">
        <v>18</v>
      </c>
      <c r="L30" s="12">
        <f t="shared" si="2"/>
        <v>1.8</v>
      </c>
      <c r="M30" s="10"/>
    </row>
    <row r="31" spans="1:13" ht="14.25">
      <c r="A31" s="2">
        <v>29</v>
      </c>
      <c r="B31" s="2">
        <v>379</v>
      </c>
      <c r="C31" s="2" t="s">
        <v>59</v>
      </c>
      <c r="D31" s="2" t="s">
        <v>410</v>
      </c>
      <c r="E31" s="3">
        <v>40</v>
      </c>
      <c r="F31" s="3">
        <v>39</v>
      </c>
      <c r="G31" s="5">
        <f t="shared" si="0"/>
        <v>0.975</v>
      </c>
      <c r="H31" s="6">
        <f t="shared" si="6"/>
        <v>-1</v>
      </c>
      <c r="I31" s="11">
        <f t="shared" si="3"/>
        <v>-0.5</v>
      </c>
      <c r="J31" s="9">
        <v>10</v>
      </c>
      <c r="K31" s="9">
        <v>17</v>
      </c>
      <c r="L31" s="12">
        <f t="shared" si="2"/>
        <v>1.7</v>
      </c>
      <c r="M31" s="10"/>
    </row>
    <row r="32" spans="1:13" ht="14.25">
      <c r="A32" s="2">
        <v>30</v>
      </c>
      <c r="B32" s="2">
        <v>511</v>
      </c>
      <c r="C32" s="2" t="s">
        <v>72</v>
      </c>
      <c r="D32" s="2" t="s">
        <v>412</v>
      </c>
      <c r="E32" s="3">
        <v>50</v>
      </c>
      <c r="F32" s="3">
        <v>5</v>
      </c>
      <c r="G32" s="5">
        <f t="shared" si="0"/>
        <v>0.1</v>
      </c>
      <c r="H32" s="6">
        <f t="shared" si="6"/>
        <v>-45</v>
      </c>
      <c r="I32" s="11">
        <f t="shared" si="3"/>
        <v>-22.5</v>
      </c>
      <c r="J32" s="9">
        <v>10</v>
      </c>
      <c r="K32" s="9">
        <v>9</v>
      </c>
      <c r="L32" s="12">
        <f t="shared" si="2"/>
        <v>0.9</v>
      </c>
      <c r="M32" s="10">
        <f aca="true" t="shared" si="8" ref="M32:M35">K32-J32</f>
        <v>-1</v>
      </c>
    </row>
    <row r="33" spans="1:13" ht="14.25">
      <c r="A33" s="2">
        <v>31</v>
      </c>
      <c r="B33" s="2">
        <v>106485</v>
      </c>
      <c r="C33" s="2" t="s">
        <v>230</v>
      </c>
      <c r="D33" s="2" t="s">
        <v>408</v>
      </c>
      <c r="E33" s="3">
        <v>40</v>
      </c>
      <c r="F33" s="3">
        <v>2</v>
      </c>
      <c r="G33" s="5">
        <f t="shared" si="0"/>
        <v>0.05</v>
      </c>
      <c r="H33" s="6">
        <f t="shared" si="6"/>
        <v>-38</v>
      </c>
      <c r="I33" s="11">
        <f t="shared" si="3"/>
        <v>-19</v>
      </c>
      <c r="J33" s="9">
        <v>5</v>
      </c>
      <c r="K33" s="9">
        <v>27</v>
      </c>
      <c r="L33" s="12">
        <f t="shared" si="2"/>
        <v>5.4</v>
      </c>
      <c r="M33" s="10"/>
    </row>
    <row r="34" spans="1:13" ht="14.25">
      <c r="A34" s="2">
        <v>32</v>
      </c>
      <c r="B34" s="2">
        <v>106066</v>
      </c>
      <c r="C34" s="2" t="s">
        <v>228</v>
      </c>
      <c r="D34" s="2" t="s">
        <v>408</v>
      </c>
      <c r="E34" s="3">
        <v>30</v>
      </c>
      <c r="F34" s="3">
        <v>29</v>
      </c>
      <c r="G34" s="5">
        <f t="shared" si="0"/>
        <v>0.9666666666666667</v>
      </c>
      <c r="H34" s="6">
        <f t="shared" si="6"/>
        <v>-1</v>
      </c>
      <c r="I34" s="11">
        <f t="shared" si="3"/>
        <v>-0.5</v>
      </c>
      <c r="J34" s="9">
        <v>5</v>
      </c>
      <c r="K34" s="9">
        <v>3</v>
      </c>
      <c r="L34" s="12">
        <f t="shared" si="2"/>
        <v>0.6</v>
      </c>
      <c r="M34" s="10">
        <f t="shared" si="8"/>
        <v>-2</v>
      </c>
    </row>
    <row r="35" spans="1:13" ht="14.25">
      <c r="A35" s="2">
        <v>33</v>
      </c>
      <c r="B35" s="2">
        <v>373</v>
      </c>
      <c r="C35" s="2" t="s">
        <v>53</v>
      </c>
      <c r="D35" s="2" t="s">
        <v>409</v>
      </c>
      <c r="E35" s="3">
        <v>50</v>
      </c>
      <c r="F35" s="3">
        <v>18</v>
      </c>
      <c r="G35" s="5">
        <f t="shared" si="0"/>
        <v>0.36</v>
      </c>
      <c r="H35" s="6">
        <f t="shared" si="6"/>
        <v>-32</v>
      </c>
      <c r="I35" s="11">
        <f t="shared" si="3"/>
        <v>-16</v>
      </c>
      <c r="J35" s="9">
        <v>10</v>
      </c>
      <c r="K35" s="9">
        <v>7</v>
      </c>
      <c r="L35" s="12">
        <f t="shared" si="2"/>
        <v>0.7</v>
      </c>
      <c r="M35" s="10">
        <f t="shared" si="8"/>
        <v>-3</v>
      </c>
    </row>
    <row r="36" spans="1:13" ht="14.25">
      <c r="A36" s="2">
        <v>34</v>
      </c>
      <c r="B36" s="2">
        <v>399</v>
      </c>
      <c r="C36" s="2" t="s">
        <v>69</v>
      </c>
      <c r="D36" s="2" t="s">
        <v>410</v>
      </c>
      <c r="E36" s="3">
        <v>40</v>
      </c>
      <c r="F36" s="3">
        <v>2</v>
      </c>
      <c r="G36" s="5">
        <f t="shared" si="0"/>
        <v>0.05</v>
      </c>
      <c r="H36" s="6">
        <f t="shared" si="6"/>
        <v>-38</v>
      </c>
      <c r="I36" s="11">
        <f aca="true" t="shared" si="9" ref="I36:I67">H36/2</f>
        <v>-19</v>
      </c>
      <c r="J36" s="9">
        <v>10</v>
      </c>
      <c r="K36" s="9">
        <v>16</v>
      </c>
      <c r="L36" s="12">
        <f t="shared" si="2"/>
        <v>1.6</v>
      </c>
      <c r="M36" s="10"/>
    </row>
    <row r="37" spans="1:13" ht="14.25">
      <c r="A37" s="2">
        <v>35</v>
      </c>
      <c r="B37" s="2">
        <v>106569</v>
      </c>
      <c r="C37" s="2" t="s">
        <v>235</v>
      </c>
      <c r="D37" s="2" t="s">
        <v>410</v>
      </c>
      <c r="E37" s="3">
        <v>50</v>
      </c>
      <c r="F37" s="3">
        <v>7</v>
      </c>
      <c r="G37" s="5">
        <f t="shared" si="0"/>
        <v>0.14</v>
      </c>
      <c r="H37" s="6">
        <f t="shared" si="6"/>
        <v>-43</v>
      </c>
      <c r="I37" s="11">
        <f t="shared" si="9"/>
        <v>-21.5</v>
      </c>
      <c r="J37" s="9">
        <v>10</v>
      </c>
      <c r="K37" s="9">
        <v>0</v>
      </c>
      <c r="L37" s="12">
        <f t="shared" si="2"/>
        <v>0</v>
      </c>
      <c r="M37" s="10">
        <f aca="true" t="shared" si="10" ref="M37:M42">K37-J37</f>
        <v>-10</v>
      </c>
    </row>
    <row r="38" spans="1:13" ht="14.25">
      <c r="A38" s="2">
        <v>36</v>
      </c>
      <c r="B38" s="2">
        <v>724</v>
      </c>
      <c r="C38" s="2" t="s">
        <v>154</v>
      </c>
      <c r="D38" s="2" t="s">
        <v>409</v>
      </c>
      <c r="E38" s="3">
        <v>40</v>
      </c>
      <c r="F38" s="3">
        <v>10</v>
      </c>
      <c r="G38" s="5">
        <f t="shared" si="0"/>
        <v>0.25</v>
      </c>
      <c r="H38" s="6">
        <f t="shared" si="6"/>
        <v>-30</v>
      </c>
      <c r="I38" s="11">
        <f t="shared" si="9"/>
        <v>-15</v>
      </c>
      <c r="J38" s="9">
        <v>10</v>
      </c>
      <c r="K38" s="9">
        <v>17</v>
      </c>
      <c r="L38" s="12">
        <f t="shared" si="2"/>
        <v>1.7</v>
      </c>
      <c r="M38" s="10"/>
    </row>
    <row r="39" spans="1:13" ht="14.25">
      <c r="A39" s="2">
        <v>37</v>
      </c>
      <c r="B39" s="2">
        <v>726</v>
      </c>
      <c r="C39" s="2" t="s">
        <v>157</v>
      </c>
      <c r="D39" s="2" t="s">
        <v>410</v>
      </c>
      <c r="E39" s="3">
        <v>40</v>
      </c>
      <c r="F39" s="3">
        <v>16</v>
      </c>
      <c r="G39" s="5">
        <f t="shared" si="0"/>
        <v>0.4</v>
      </c>
      <c r="H39" s="6">
        <f t="shared" si="6"/>
        <v>-24</v>
      </c>
      <c r="I39" s="11">
        <f t="shared" si="9"/>
        <v>-12</v>
      </c>
      <c r="J39" s="9">
        <v>10</v>
      </c>
      <c r="K39" s="9">
        <v>17</v>
      </c>
      <c r="L39" s="12">
        <f t="shared" si="2"/>
        <v>1.7</v>
      </c>
      <c r="M39" s="10"/>
    </row>
    <row r="40" spans="1:13" ht="14.25">
      <c r="A40" s="2">
        <v>38</v>
      </c>
      <c r="B40" s="2">
        <v>118074</v>
      </c>
      <c r="C40" s="2" t="s">
        <v>294</v>
      </c>
      <c r="D40" s="2" t="s">
        <v>412</v>
      </c>
      <c r="E40" s="3">
        <v>50</v>
      </c>
      <c r="F40" s="3">
        <v>2</v>
      </c>
      <c r="G40" s="5">
        <f t="shared" si="0"/>
        <v>0.04</v>
      </c>
      <c r="H40" s="6">
        <f t="shared" si="6"/>
        <v>-48</v>
      </c>
      <c r="I40" s="11">
        <f t="shared" si="9"/>
        <v>-24</v>
      </c>
      <c r="J40" s="9">
        <v>10</v>
      </c>
      <c r="K40" s="9">
        <v>2</v>
      </c>
      <c r="L40" s="12">
        <f t="shared" si="2"/>
        <v>0.2</v>
      </c>
      <c r="M40" s="10">
        <f t="shared" si="10"/>
        <v>-8</v>
      </c>
    </row>
    <row r="41" spans="1:13" ht="14.25">
      <c r="A41" s="2">
        <v>39</v>
      </c>
      <c r="B41" s="2">
        <v>106399</v>
      </c>
      <c r="C41" s="2" t="s">
        <v>364</v>
      </c>
      <c r="D41" s="2" t="s">
        <v>414</v>
      </c>
      <c r="E41" s="3">
        <v>40</v>
      </c>
      <c r="F41" s="3">
        <v>0</v>
      </c>
      <c r="G41" s="5">
        <f t="shared" si="0"/>
        <v>0</v>
      </c>
      <c r="H41" s="6">
        <f t="shared" si="6"/>
        <v>-40</v>
      </c>
      <c r="I41" s="11">
        <f t="shared" si="9"/>
        <v>-20</v>
      </c>
      <c r="J41" s="9">
        <v>10</v>
      </c>
      <c r="K41" s="9">
        <v>1</v>
      </c>
      <c r="L41" s="12">
        <f t="shared" si="2"/>
        <v>0.1</v>
      </c>
      <c r="M41" s="10">
        <f t="shared" si="10"/>
        <v>-9</v>
      </c>
    </row>
    <row r="42" spans="1:13" ht="14.25">
      <c r="A42" s="2">
        <v>40</v>
      </c>
      <c r="B42" s="2">
        <v>546</v>
      </c>
      <c r="C42" s="2" t="s">
        <v>90</v>
      </c>
      <c r="D42" s="2" t="s">
        <v>409</v>
      </c>
      <c r="E42" s="3">
        <v>40</v>
      </c>
      <c r="F42" s="3">
        <v>9</v>
      </c>
      <c r="G42" s="5">
        <f t="shared" si="0"/>
        <v>0.225</v>
      </c>
      <c r="H42" s="6">
        <f t="shared" si="6"/>
        <v>-31</v>
      </c>
      <c r="I42" s="11">
        <f t="shared" si="9"/>
        <v>-15.5</v>
      </c>
      <c r="J42" s="9">
        <v>10</v>
      </c>
      <c r="K42" s="9">
        <v>8</v>
      </c>
      <c r="L42" s="12">
        <f t="shared" si="2"/>
        <v>0.8</v>
      </c>
      <c r="M42" s="10">
        <f t="shared" si="10"/>
        <v>-2</v>
      </c>
    </row>
    <row r="43" spans="1:13" ht="14.25">
      <c r="A43" s="2">
        <v>41</v>
      </c>
      <c r="B43" s="2">
        <v>106865</v>
      </c>
      <c r="C43" s="2" t="s">
        <v>237</v>
      </c>
      <c r="D43" s="2" t="s">
        <v>408</v>
      </c>
      <c r="E43" s="3">
        <v>30</v>
      </c>
      <c r="F43" s="3">
        <v>5</v>
      </c>
      <c r="G43" s="5">
        <f t="shared" si="0"/>
        <v>0.16666666666666666</v>
      </c>
      <c r="H43" s="6">
        <f t="shared" si="6"/>
        <v>-25</v>
      </c>
      <c r="I43" s="11">
        <f t="shared" si="9"/>
        <v>-12.5</v>
      </c>
      <c r="J43" s="9">
        <v>5</v>
      </c>
      <c r="K43" s="9">
        <v>8</v>
      </c>
      <c r="L43" s="12">
        <f t="shared" si="2"/>
        <v>1.6</v>
      </c>
      <c r="M43" s="10"/>
    </row>
    <row r="44" spans="1:13" ht="14.25">
      <c r="A44" s="2">
        <v>42</v>
      </c>
      <c r="B44" s="2">
        <v>105267</v>
      </c>
      <c r="C44" s="2" t="s">
        <v>226</v>
      </c>
      <c r="D44" s="2" t="s">
        <v>410</v>
      </c>
      <c r="E44" s="3">
        <v>40</v>
      </c>
      <c r="F44" s="3">
        <v>4</v>
      </c>
      <c r="G44" s="5">
        <f t="shared" si="0"/>
        <v>0.1</v>
      </c>
      <c r="H44" s="6">
        <f t="shared" si="6"/>
        <v>-36</v>
      </c>
      <c r="I44" s="11">
        <f t="shared" si="9"/>
        <v>-18</v>
      </c>
      <c r="J44" s="9">
        <v>10</v>
      </c>
      <c r="K44" s="9">
        <v>6</v>
      </c>
      <c r="L44" s="12">
        <f t="shared" si="2"/>
        <v>0.6</v>
      </c>
      <c r="M44" s="10">
        <f aca="true" t="shared" si="11" ref="M44:M49">K44-J44</f>
        <v>-4</v>
      </c>
    </row>
    <row r="45" spans="1:13" ht="14.25">
      <c r="A45" s="2">
        <v>43</v>
      </c>
      <c r="B45" s="2">
        <v>709</v>
      </c>
      <c r="C45" s="2" t="s">
        <v>130</v>
      </c>
      <c r="D45" s="2" t="s">
        <v>414</v>
      </c>
      <c r="E45" s="3">
        <v>50</v>
      </c>
      <c r="F45" s="3">
        <v>8</v>
      </c>
      <c r="G45" s="5">
        <f t="shared" si="0"/>
        <v>0.16</v>
      </c>
      <c r="H45" s="6">
        <f t="shared" si="6"/>
        <v>-42</v>
      </c>
      <c r="I45" s="11">
        <f t="shared" si="9"/>
        <v>-21</v>
      </c>
      <c r="J45" s="9">
        <v>10</v>
      </c>
      <c r="K45" s="9">
        <v>23</v>
      </c>
      <c r="L45" s="12">
        <f t="shared" si="2"/>
        <v>2.3</v>
      </c>
      <c r="M45" s="10"/>
    </row>
    <row r="46" spans="1:13" ht="14.25">
      <c r="A46" s="2">
        <v>44</v>
      </c>
      <c r="B46" s="2">
        <v>114286</v>
      </c>
      <c r="C46" s="2" t="s">
        <v>265</v>
      </c>
      <c r="D46" s="2" t="s">
        <v>414</v>
      </c>
      <c r="E46" s="3">
        <v>50</v>
      </c>
      <c r="F46" s="3">
        <v>33</v>
      </c>
      <c r="G46" s="5">
        <f t="shared" si="0"/>
        <v>0.66</v>
      </c>
      <c r="H46" s="6">
        <f t="shared" si="6"/>
        <v>-17</v>
      </c>
      <c r="I46" s="11">
        <f t="shared" si="9"/>
        <v>-8.5</v>
      </c>
      <c r="J46" s="9">
        <v>10</v>
      </c>
      <c r="K46" s="9">
        <v>5</v>
      </c>
      <c r="L46" s="12">
        <f t="shared" si="2"/>
        <v>0.5</v>
      </c>
      <c r="M46" s="10">
        <f t="shared" si="11"/>
        <v>-5</v>
      </c>
    </row>
    <row r="47" spans="1:13" ht="14.25">
      <c r="A47" s="2">
        <v>45</v>
      </c>
      <c r="B47" s="2">
        <v>513</v>
      </c>
      <c r="C47" s="2" t="s">
        <v>75</v>
      </c>
      <c r="D47" s="2" t="s">
        <v>410</v>
      </c>
      <c r="E47" s="3">
        <v>40</v>
      </c>
      <c r="F47" s="3">
        <v>6</v>
      </c>
      <c r="G47" s="5">
        <f t="shared" si="0"/>
        <v>0.15</v>
      </c>
      <c r="H47" s="6">
        <f t="shared" si="6"/>
        <v>-34</v>
      </c>
      <c r="I47" s="11">
        <f t="shared" si="9"/>
        <v>-17</v>
      </c>
      <c r="J47" s="9">
        <v>10</v>
      </c>
      <c r="K47" s="9">
        <v>19</v>
      </c>
      <c r="L47" s="12">
        <f t="shared" si="2"/>
        <v>1.9</v>
      </c>
      <c r="M47" s="10"/>
    </row>
    <row r="48" spans="1:13" ht="14.25">
      <c r="A48" s="2">
        <v>46</v>
      </c>
      <c r="B48" s="2">
        <v>377</v>
      </c>
      <c r="C48" s="2" t="s">
        <v>56</v>
      </c>
      <c r="D48" s="2" t="s">
        <v>412</v>
      </c>
      <c r="E48" s="3">
        <v>40</v>
      </c>
      <c r="F48" s="3">
        <v>28</v>
      </c>
      <c r="G48" s="5">
        <f t="shared" si="0"/>
        <v>0.7</v>
      </c>
      <c r="H48" s="6">
        <f t="shared" si="6"/>
        <v>-12</v>
      </c>
      <c r="I48" s="11">
        <f t="shared" si="9"/>
        <v>-6</v>
      </c>
      <c r="J48" s="9">
        <v>10</v>
      </c>
      <c r="K48" s="9">
        <v>17</v>
      </c>
      <c r="L48" s="12">
        <f t="shared" si="2"/>
        <v>1.7</v>
      </c>
      <c r="M48" s="10"/>
    </row>
    <row r="49" spans="1:13" ht="14.25">
      <c r="A49" s="2">
        <v>47</v>
      </c>
      <c r="B49" s="2">
        <v>578</v>
      </c>
      <c r="C49" s="2" t="s">
        <v>103</v>
      </c>
      <c r="D49" s="2" t="s">
        <v>409</v>
      </c>
      <c r="E49" s="3">
        <v>40</v>
      </c>
      <c r="F49" s="3">
        <v>7</v>
      </c>
      <c r="G49" s="5">
        <f t="shared" si="0"/>
        <v>0.175</v>
      </c>
      <c r="H49" s="6">
        <f t="shared" si="6"/>
        <v>-33</v>
      </c>
      <c r="I49" s="11">
        <f t="shared" si="9"/>
        <v>-16.5</v>
      </c>
      <c r="J49" s="9">
        <v>10</v>
      </c>
      <c r="K49" s="9">
        <v>0</v>
      </c>
      <c r="L49" s="12">
        <f t="shared" si="2"/>
        <v>0</v>
      </c>
      <c r="M49" s="10">
        <f t="shared" si="11"/>
        <v>-10</v>
      </c>
    </row>
    <row r="50" spans="1:13" ht="14.25">
      <c r="A50" s="2">
        <v>48</v>
      </c>
      <c r="B50" s="2">
        <v>104428</v>
      </c>
      <c r="C50" s="2" t="s">
        <v>219</v>
      </c>
      <c r="D50" s="2" t="s">
        <v>415</v>
      </c>
      <c r="E50" s="3">
        <v>50</v>
      </c>
      <c r="F50" s="3">
        <v>3</v>
      </c>
      <c r="G50" s="5">
        <f t="shared" si="0"/>
        <v>0.06</v>
      </c>
      <c r="H50" s="6">
        <f t="shared" si="6"/>
        <v>-47</v>
      </c>
      <c r="I50" s="11">
        <f t="shared" si="9"/>
        <v>-23.5</v>
      </c>
      <c r="J50" s="9">
        <v>5</v>
      </c>
      <c r="K50" s="9">
        <v>20</v>
      </c>
      <c r="L50" s="12">
        <f t="shared" si="2"/>
        <v>4</v>
      </c>
      <c r="M50" s="10"/>
    </row>
    <row r="51" spans="1:13" ht="14.25">
      <c r="A51" s="2">
        <v>49</v>
      </c>
      <c r="B51" s="2">
        <v>746</v>
      </c>
      <c r="C51" s="2" t="s">
        <v>186</v>
      </c>
      <c r="D51" s="2" t="s">
        <v>413</v>
      </c>
      <c r="E51" s="3">
        <v>50</v>
      </c>
      <c r="F51" s="3">
        <v>6</v>
      </c>
      <c r="G51" s="5">
        <f t="shared" si="0"/>
        <v>0.12</v>
      </c>
      <c r="H51" s="6">
        <f t="shared" si="6"/>
        <v>-44</v>
      </c>
      <c r="I51" s="11">
        <f t="shared" si="9"/>
        <v>-22</v>
      </c>
      <c r="J51" s="9">
        <v>5</v>
      </c>
      <c r="K51" s="9">
        <v>5</v>
      </c>
      <c r="L51" s="12">
        <f t="shared" si="2"/>
        <v>1</v>
      </c>
      <c r="M51" s="10"/>
    </row>
    <row r="52" spans="1:13" ht="14.25">
      <c r="A52" s="2">
        <v>50</v>
      </c>
      <c r="B52" s="2">
        <v>120844</v>
      </c>
      <c r="C52" s="2" t="s">
        <v>391</v>
      </c>
      <c r="D52" s="2" t="s">
        <v>414</v>
      </c>
      <c r="E52" s="3">
        <v>30</v>
      </c>
      <c r="F52" s="3">
        <v>0</v>
      </c>
      <c r="G52" s="5">
        <f t="shared" si="0"/>
        <v>0</v>
      </c>
      <c r="H52" s="6">
        <f t="shared" si="6"/>
        <v>-30</v>
      </c>
      <c r="I52" s="11">
        <f t="shared" si="9"/>
        <v>-15</v>
      </c>
      <c r="J52" s="9">
        <v>5</v>
      </c>
      <c r="K52" s="9">
        <v>5</v>
      </c>
      <c r="L52" s="12">
        <f t="shared" si="2"/>
        <v>1</v>
      </c>
      <c r="M52" s="10"/>
    </row>
    <row r="53" spans="1:13" ht="14.25">
      <c r="A53" s="2">
        <v>51</v>
      </c>
      <c r="B53" s="2">
        <v>747</v>
      </c>
      <c r="C53" s="2" t="s">
        <v>189</v>
      </c>
      <c r="D53" s="2" t="s">
        <v>409</v>
      </c>
      <c r="E53" s="3">
        <v>40</v>
      </c>
      <c r="F53" s="3">
        <v>20</v>
      </c>
      <c r="G53" s="5">
        <f t="shared" si="0"/>
        <v>0.5</v>
      </c>
      <c r="H53" s="6">
        <f t="shared" si="6"/>
        <v>-20</v>
      </c>
      <c r="I53" s="11">
        <f t="shared" si="9"/>
        <v>-10</v>
      </c>
      <c r="J53" s="9">
        <v>10</v>
      </c>
      <c r="K53" s="9">
        <v>0</v>
      </c>
      <c r="L53" s="12">
        <f t="shared" si="2"/>
        <v>0</v>
      </c>
      <c r="M53" s="10">
        <f aca="true" t="shared" si="12" ref="M53:M57">K53-J53</f>
        <v>-10</v>
      </c>
    </row>
    <row r="54" spans="1:13" ht="14.25">
      <c r="A54" s="2">
        <v>52</v>
      </c>
      <c r="B54" s="2">
        <v>387</v>
      </c>
      <c r="C54" s="2" t="s">
        <v>65</v>
      </c>
      <c r="D54" s="2" t="s">
        <v>412</v>
      </c>
      <c r="E54" s="3">
        <v>50</v>
      </c>
      <c r="F54" s="3">
        <v>40</v>
      </c>
      <c r="G54" s="5">
        <f t="shared" si="0"/>
        <v>0.8</v>
      </c>
      <c r="H54" s="6">
        <f t="shared" si="6"/>
        <v>-10</v>
      </c>
      <c r="I54" s="11">
        <f t="shared" si="9"/>
        <v>-5</v>
      </c>
      <c r="J54" s="9">
        <v>10</v>
      </c>
      <c r="K54" s="9">
        <v>7</v>
      </c>
      <c r="L54" s="12">
        <f t="shared" si="2"/>
        <v>0.7</v>
      </c>
      <c r="M54" s="10">
        <f t="shared" si="12"/>
        <v>-3</v>
      </c>
    </row>
    <row r="55" spans="1:13" ht="14.25">
      <c r="A55" s="2">
        <v>53</v>
      </c>
      <c r="B55" s="2">
        <v>103198</v>
      </c>
      <c r="C55" s="2" t="s">
        <v>212</v>
      </c>
      <c r="D55" s="2" t="s">
        <v>410</v>
      </c>
      <c r="E55" s="3">
        <v>50</v>
      </c>
      <c r="F55" s="3">
        <v>24</v>
      </c>
      <c r="G55" s="5">
        <f t="shared" si="0"/>
        <v>0.48</v>
      </c>
      <c r="H55" s="6">
        <f t="shared" si="6"/>
        <v>-26</v>
      </c>
      <c r="I55" s="11">
        <f t="shared" si="9"/>
        <v>-13</v>
      </c>
      <c r="J55" s="9">
        <v>10</v>
      </c>
      <c r="K55" s="9">
        <v>0</v>
      </c>
      <c r="L55" s="12">
        <f t="shared" si="2"/>
        <v>0</v>
      </c>
      <c r="M55" s="10">
        <f t="shared" si="12"/>
        <v>-10</v>
      </c>
    </row>
    <row r="56" spans="1:13" ht="14.25">
      <c r="A56" s="2">
        <v>54</v>
      </c>
      <c r="B56" s="2">
        <v>105910</v>
      </c>
      <c r="C56" s="2" t="s">
        <v>361</v>
      </c>
      <c r="D56" s="2" t="s">
        <v>410</v>
      </c>
      <c r="E56" s="3">
        <v>50</v>
      </c>
      <c r="F56" s="3">
        <v>0</v>
      </c>
      <c r="G56" s="5">
        <f t="shared" si="0"/>
        <v>0</v>
      </c>
      <c r="H56" s="6">
        <f t="shared" si="6"/>
        <v>-50</v>
      </c>
      <c r="I56" s="11">
        <f t="shared" si="9"/>
        <v>-25</v>
      </c>
      <c r="J56" s="9">
        <v>10</v>
      </c>
      <c r="K56" s="9">
        <v>1</v>
      </c>
      <c r="L56" s="12">
        <f t="shared" si="2"/>
        <v>0.1</v>
      </c>
      <c r="M56" s="10">
        <f t="shared" si="12"/>
        <v>-9</v>
      </c>
    </row>
    <row r="57" spans="1:13" ht="14.25">
      <c r="A57" s="2">
        <v>55</v>
      </c>
      <c r="B57" s="2">
        <v>737</v>
      </c>
      <c r="C57" s="2" t="s">
        <v>171</v>
      </c>
      <c r="D57" s="2" t="s">
        <v>412</v>
      </c>
      <c r="E57" s="3">
        <v>50</v>
      </c>
      <c r="F57" s="3">
        <v>6</v>
      </c>
      <c r="G57" s="5">
        <f t="shared" si="0"/>
        <v>0.12</v>
      </c>
      <c r="H57" s="6">
        <f t="shared" si="6"/>
        <v>-44</v>
      </c>
      <c r="I57" s="11">
        <f t="shared" si="9"/>
        <v>-22</v>
      </c>
      <c r="J57" s="9">
        <v>10</v>
      </c>
      <c r="K57" s="9">
        <v>7</v>
      </c>
      <c r="L57" s="12">
        <f t="shared" si="2"/>
        <v>0.7</v>
      </c>
      <c r="M57" s="10">
        <f t="shared" si="12"/>
        <v>-3</v>
      </c>
    </row>
    <row r="58" spans="1:13" ht="14.25">
      <c r="A58" s="2">
        <v>56</v>
      </c>
      <c r="B58" s="2">
        <v>54</v>
      </c>
      <c r="C58" s="2" t="s">
        <v>11</v>
      </c>
      <c r="D58" s="2" t="s">
        <v>415</v>
      </c>
      <c r="E58" s="3">
        <v>40</v>
      </c>
      <c r="F58" s="3">
        <v>19</v>
      </c>
      <c r="G58" s="5">
        <f t="shared" si="0"/>
        <v>0.475</v>
      </c>
      <c r="H58" s="6">
        <f t="shared" si="6"/>
        <v>-21</v>
      </c>
      <c r="I58" s="11">
        <f t="shared" si="9"/>
        <v>-10.5</v>
      </c>
      <c r="J58" s="9">
        <v>10</v>
      </c>
      <c r="K58" s="9">
        <v>15</v>
      </c>
      <c r="L58" s="12">
        <f t="shared" si="2"/>
        <v>1.5</v>
      </c>
      <c r="M58" s="10"/>
    </row>
    <row r="59" spans="1:13" ht="14.25">
      <c r="A59" s="2">
        <v>57</v>
      </c>
      <c r="B59" s="2">
        <v>598</v>
      </c>
      <c r="C59" s="2" t="s">
        <v>335</v>
      </c>
      <c r="D59" s="2" t="s">
        <v>409</v>
      </c>
      <c r="E59" s="3">
        <v>50</v>
      </c>
      <c r="F59" s="3">
        <v>0</v>
      </c>
      <c r="G59" s="5">
        <f t="shared" si="0"/>
        <v>0</v>
      </c>
      <c r="H59" s="6">
        <f t="shared" si="6"/>
        <v>-50</v>
      </c>
      <c r="I59" s="11">
        <f t="shared" si="9"/>
        <v>-25</v>
      </c>
      <c r="J59" s="9">
        <v>10</v>
      </c>
      <c r="K59" s="9">
        <v>8</v>
      </c>
      <c r="L59" s="12">
        <f t="shared" si="2"/>
        <v>0.8</v>
      </c>
      <c r="M59" s="10">
        <f aca="true" t="shared" si="13" ref="M59:M64">K59-J59</f>
        <v>-2</v>
      </c>
    </row>
    <row r="60" spans="1:13" ht="14.25">
      <c r="A60" s="2">
        <v>58</v>
      </c>
      <c r="B60" s="2">
        <v>101453</v>
      </c>
      <c r="C60" s="2" t="s">
        <v>197</v>
      </c>
      <c r="D60" s="2" t="s">
        <v>414</v>
      </c>
      <c r="E60" s="3">
        <v>40</v>
      </c>
      <c r="F60" s="3">
        <v>5</v>
      </c>
      <c r="G60" s="5">
        <f t="shared" si="0"/>
        <v>0.125</v>
      </c>
      <c r="H60" s="6">
        <f t="shared" si="6"/>
        <v>-35</v>
      </c>
      <c r="I60" s="11">
        <f t="shared" si="9"/>
        <v>-17.5</v>
      </c>
      <c r="J60" s="9">
        <v>10</v>
      </c>
      <c r="K60" s="9">
        <v>0</v>
      </c>
      <c r="L60" s="12">
        <f t="shared" si="2"/>
        <v>0</v>
      </c>
      <c r="M60" s="10">
        <f t="shared" si="13"/>
        <v>-10</v>
      </c>
    </row>
    <row r="61" spans="1:13" ht="14.25">
      <c r="A61" s="2">
        <v>59</v>
      </c>
      <c r="B61" s="2">
        <v>103639</v>
      </c>
      <c r="C61" s="2" t="s">
        <v>216</v>
      </c>
      <c r="D61" s="2" t="s">
        <v>412</v>
      </c>
      <c r="E61" s="3">
        <v>50</v>
      </c>
      <c r="F61" s="3">
        <v>16</v>
      </c>
      <c r="G61" s="5">
        <f t="shared" si="0"/>
        <v>0.32</v>
      </c>
      <c r="H61" s="6">
        <f t="shared" si="6"/>
        <v>-34</v>
      </c>
      <c r="I61" s="11">
        <f t="shared" si="9"/>
        <v>-17</v>
      </c>
      <c r="J61" s="9">
        <v>10</v>
      </c>
      <c r="K61" s="9">
        <v>10</v>
      </c>
      <c r="L61" s="12">
        <f t="shared" si="2"/>
        <v>1</v>
      </c>
      <c r="M61" s="10"/>
    </row>
    <row r="62" spans="1:13" ht="14.25">
      <c r="A62" s="2">
        <v>60</v>
      </c>
      <c r="B62" s="2">
        <v>514</v>
      </c>
      <c r="C62" s="2" t="s">
        <v>78</v>
      </c>
      <c r="D62" s="2" t="s">
        <v>411</v>
      </c>
      <c r="E62" s="3">
        <v>40</v>
      </c>
      <c r="F62" s="3">
        <v>30</v>
      </c>
      <c r="G62" s="5">
        <f t="shared" si="0"/>
        <v>0.75</v>
      </c>
      <c r="H62" s="6">
        <f t="shared" si="6"/>
        <v>-10</v>
      </c>
      <c r="I62" s="11">
        <f t="shared" si="9"/>
        <v>-5</v>
      </c>
      <c r="J62" s="9">
        <v>10</v>
      </c>
      <c r="K62" s="9">
        <v>10</v>
      </c>
      <c r="L62" s="12">
        <f t="shared" si="2"/>
        <v>1</v>
      </c>
      <c r="M62" s="10"/>
    </row>
    <row r="63" spans="1:13" ht="14.25">
      <c r="A63" s="2">
        <v>61</v>
      </c>
      <c r="B63" s="2">
        <v>113833</v>
      </c>
      <c r="C63" s="2" t="s">
        <v>261</v>
      </c>
      <c r="D63" s="2" t="s">
        <v>414</v>
      </c>
      <c r="E63" s="3">
        <v>30</v>
      </c>
      <c r="F63" s="3">
        <v>5</v>
      </c>
      <c r="G63" s="5">
        <f t="shared" si="0"/>
        <v>0.16666666666666666</v>
      </c>
      <c r="H63" s="6">
        <f t="shared" si="6"/>
        <v>-25</v>
      </c>
      <c r="I63" s="11">
        <f t="shared" si="9"/>
        <v>-12.5</v>
      </c>
      <c r="J63" s="9">
        <v>5</v>
      </c>
      <c r="K63" s="9">
        <v>5</v>
      </c>
      <c r="L63" s="12">
        <f t="shared" si="2"/>
        <v>1</v>
      </c>
      <c r="M63" s="10"/>
    </row>
    <row r="64" spans="1:13" ht="14.25">
      <c r="A64" s="2">
        <v>62</v>
      </c>
      <c r="B64" s="2">
        <v>745</v>
      </c>
      <c r="C64" s="2" t="s">
        <v>184</v>
      </c>
      <c r="D64" s="2" t="s">
        <v>410</v>
      </c>
      <c r="E64" s="3">
        <v>40</v>
      </c>
      <c r="F64" s="3">
        <v>1</v>
      </c>
      <c r="G64" s="5">
        <f t="shared" si="0"/>
        <v>0.025</v>
      </c>
      <c r="H64" s="6">
        <f t="shared" si="6"/>
        <v>-39</v>
      </c>
      <c r="I64" s="11">
        <f t="shared" si="9"/>
        <v>-19.5</v>
      </c>
      <c r="J64" s="9">
        <v>5</v>
      </c>
      <c r="K64" s="9">
        <v>1</v>
      </c>
      <c r="L64" s="12">
        <f t="shared" si="2"/>
        <v>0.2</v>
      </c>
      <c r="M64" s="10">
        <f t="shared" si="13"/>
        <v>-4</v>
      </c>
    </row>
    <row r="65" spans="1:13" ht="14.25">
      <c r="A65" s="2">
        <v>63</v>
      </c>
      <c r="B65" s="2">
        <v>116919</v>
      </c>
      <c r="C65" s="2" t="s">
        <v>284</v>
      </c>
      <c r="D65" s="2" t="s">
        <v>408</v>
      </c>
      <c r="E65" s="3">
        <v>30</v>
      </c>
      <c r="F65" s="3">
        <v>10</v>
      </c>
      <c r="G65" s="5">
        <f t="shared" si="0"/>
        <v>0.3333333333333333</v>
      </c>
      <c r="H65" s="6">
        <f t="shared" si="6"/>
        <v>-20</v>
      </c>
      <c r="I65" s="11">
        <f t="shared" si="9"/>
        <v>-10</v>
      </c>
      <c r="J65" s="9">
        <v>5</v>
      </c>
      <c r="K65" s="9">
        <v>7</v>
      </c>
      <c r="L65" s="12">
        <f t="shared" si="2"/>
        <v>1.4</v>
      </c>
      <c r="M65" s="10"/>
    </row>
    <row r="66" spans="1:13" ht="14.25">
      <c r="A66" s="2">
        <v>64</v>
      </c>
      <c r="B66" s="2">
        <v>108277</v>
      </c>
      <c r="C66" s="2" t="s">
        <v>373</v>
      </c>
      <c r="D66" s="2" t="s">
        <v>410</v>
      </c>
      <c r="E66" s="3">
        <v>40</v>
      </c>
      <c r="F66" s="3">
        <v>0</v>
      </c>
      <c r="G66" s="5">
        <f t="shared" si="0"/>
        <v>0</v>
      </c>
      <c r="H66" s="6">
        <f t="shared" si="6"/>
        <v>-40</v>
      </c>
      <c r="I66" s="11">
        <f t="shared" si="9"/>
        <v>-20</v>
      </c>
      <c r="J66" s="9">
        <v>5</v>
      </c>
      <c r="K66" s="9">
        <v>3</v>
      </c>
      <c r="L66" s="12">
        <f t="shared" si="2"/>
        <v>0.6</v>
      </c>
      <c r="M66" s="10">
        <f aca="true" t="shared" si="14" ref="M66:M69">K66-J66</f>
        <v>-2</v>
      </c>
    </row>
    <row r="67" spans="1:13" ht="14.25">
      <c r="A67" s="2">
        <v>65</v>
      </c>
      <c r="B67" s="2">
        <v>515</v>
      </c>
      <c r="C67" s="2" t="s">
        <v>82</v>
      </c>
      <c r="D67" s="2" t="s">
        <v>412</v>
      </c>
      <c r="E67" s="3">
        <v>50</v>
      </c>
      <c r="F67" s="3">
        <v>5</v>
      </c>
      <c r="G67" s="5">
        <f aca="true" t="shared" si="15" ref="G67:G130">F67/E67</f>
        <v>0.1</v>
      </c>
      <c r="H67" s="6">
        <f t="shared" si="6"/>
        <v>-45</v>
      </c>
      <c r="I67" s="11">
        <f t="shared" si="9"/>
        <v>-22.5</v>
      </c>
      <c r="J67" s="9">
        <v>5</v>
      </c>
      <c r="K67" s="9">
        <v>1</v>
      </c>
      <c r="L67" s="12">
        <f aca="true" t="shared" si="16" ref="L67:L130">K67/J67</f>
        <v>0.2</v>
      </c>
      <c r="M67" s="10">
        <f t="shared" si="14"/>
        <v>-4</v>
      </c>
    </row>
    <row r="68" spans="1:13" ht="14.25">
      <c r="A68" s="2">
        <v>66</v>
      </c>
      <c r="B68" s="2">
        <v>102935</v>
      </c>
      <c r="C68" s="2" t="s">
        <v>210</v>
      </c>
      <c r="D68" s="2" t="s">
        <v>408</v>
      </c>
      <c r="E68" s="3">
        <v>30</v>
      </c>
      <c r="F68" s="3">
        <v>2</v>
      </c>
      <c r="G68" s="5">
        <f t="shared" si="15"/>
        <v>0.06666666666666667</v>
      </c>
      <c r="H68" s="6">
        <f t="shared" si="6"/>
        <v>-28</v>
      </c>
      <c r="I68" s="11">
        <f aca="true" t="shared" si="17" ref="I68:I99">H68/2</f>
        <v>-14</v>
      </c>
      <c r="J68" s="9">
        <v>5</v>
      </c>
      <c r="K68" s="9">
        <v>6</v>
      </c>
      <c r="L68" s="12">
        <f t="shared" si="16"/>
        <v>1.2</v>
      </c>
      <c r="M68" s="10"/>
    </row>
    <row r="69" spans="1:13" ht="14.25">
      <c r="A69" s="2">
        <v>67</v>
      </c>
      <c r="B69" s="2">
        <v>391</v>
      </c>
      <c r="C69" s="2" t="s">
        <v>67</v>
      </c>
      <c r="D69" s="2" t="s">
        <v>409</v>
      </c>
      <c r="E69" s="3">
        <v>40</v>
      </c>
      <c r="F69" s="3">
        <v>5</v>
      </c>
      <c r="G69" s="5">
        <f t="shared" si="15"/>
        <v>0.125</v>
      </c>
      <c r="H69" s="6">
        <f t="shared" si="6"/>
        <v>-35</v>
      </c>
      <c r="I69" s="11">
        <f t="shared" si="17"/>
        <v>-17.5</v>
      </c>
      <c r="J69" s="9">
        <v>5</v>
      </c>
      <c r="K69" s="9">
        <v>0</v>
      </c>
      <c r="L69" s="12">
        <f t="shared" si="16"/>
        <v>0</v>
      </c>
      <c r="M69" s="10">
        <f t="shared" si="14"/>
        <v>-5</v>
      </c>
    </row>
    <row r="70" spans="1:13" ht="14.25">
      <c r="A70" s="2">
        <v>68</v>
      </c>
      <c r="B70" s="2">
        <v>114622</v>
      </c>
      <c r="C70" s="2" t="s">
        <v>380</v>
      </c>
      <c r="D70" s="2" t="s">
        <v>409</v>
      </c>
      <c r="E70" s="3">
        <v>40</v>
      </c>
      <c r="F70" s="3">
        <v>0</v>
      </c>
      <c r="G70" s="5">
        <f t="shared" si="15"/>
        <v>0</v>
      </c>
      <c r="H70" s="6">
        <f t="shared" si="6"/>
        <v>-40</v>
      </c>
      <c r="I70" s="11">
        <f t="shared" si="17"/>
        <v>-20</v>
      </c>
      <c r="J70" s="9">
        <v>5</v>
      </c>
      <c r="K70" s="9">
        <v>5</v>
      </c>
      <c r="L70" s="12">
        <f t="shared" si="16"/>
        <v>1</v>
      </c>
      <c r="M70" s="10"/>
    </row>
    <row r="71" spans="1:13" ht="14.25">
      <c r="A71" s="2">
        <v>69</v>
      </c>
      <c r="B71" s="2">
        <v>105751</v>
      </c>
      <c r="C71" s="2" t="s">
        <v>359</v>
      </c>
      <c r="D71" s="2" t="s">
        <v>412</v>
      </c>
      <c r="E71" s="3">
        <v>50</v>
      </c>
      <c r="F71" s="3">
        <v>0</v>
      </c>
      <c r="G71" s="5">
        <f t="shared" si="15"/>
        <v>0</v>
      </c>
      <c r="H71" s="6">
        <f t="shared" si="6"/>
        <v>-50</v>
      </c>
      <c r="I71" s="11">
        <f t="shared" si="17"/>
        <v>-25</v>
      </c>
      <c r="J71" s="9">
        <v>5</v>
      </c>
      <c r="K71" s="9">
        <v>15</v>
      </c>
      <c r="L71" s="12">
        <f t="shared" si="16"/>
        <v>3</v>
      </c>
      <c r="M71" s="10"/>
    </row>
    <row r="72" spans="1:13" ht="14.25">
      <c r="A72" s="2">
        <v>70</v>
      </c>
      <c r="B72" s="2">
        <v>717</v>
      </c>
      <c r="C72" s="2" t="s">
        <v>144</v>
      </c>
      <c r="D72" s="2" t="s">
        <v>413</v>
      </c>
      <c r="E72" s="3">
        <v>50</v>
      </c>
      <c r="F72" s="3">
        <v>1</v>
      </c>
      <c r="G72" s="5">
        <f t="shared" si="15"/>
        <v>0.02</v>
      </c>
      <c r="H72" s="6">
        <f t="shared" si="6"/>
        <v>-49</v>
      </c>
      <c r="I72" s="11">
        <f t="shared" si="17"/>
        <v>-24.5</v>
      </c>
      <c r="J72" s="9">
        <v>5</v>
      </c>
      <c r="K72" s="9">
        <v>13</v>
      </c>
      <c r="L72" s="12">
        <f t="shared" si="16"/>
        <v>2.6</v>
      </c>
      <c r="M72" s="10"/>
    </row>
    <row r="73" spans="1:13" ht="14.25">
      <c r="A73" s="2">
        <v>71</v>
      </c>
      <c r="B73" s="2">
        <v>117184</v>
      </c>
      <c r="C73" s="2" t="s">
        <v>287</v>
      </c>
      <c r="D73" s="2" t="s">
        <v>409</v>
      </c>
      <c r="E73" s="3">
        <v>50</v>
      </c>
      <c r="F73" s="3">
        <v>15</v>
      </c>
      <c r="G73" s="5">
        <f t="shared" si="15"/>
        <v>0.3</v>
      </c>
      <c r="H73" s="6">
        <f t="shared" si="6"/>
        <v>-35</v>
      </c>
      <c r="I73" s="11">
        <f t="shared" si="17"/>
        <v>-17.5</v>
      </c>
      <c r="J73" s="9">
        <v>10</v>
      </c>
      <c r="K73" s="9">
        <v>0</v>
      </c>
      <c r="L73" s="12">
        <f t="shared" si="16"/>
        <v>0</v>
      </c>
      <c r="M73" s="10">
        <f aca="true" t="shared" si="18" ref="M73:M76">K73-J73</f>
        <v>-10</v>
      </c>
    </row>
    <row r="74" spans="1:13" ht="14.25">
      <c r="A74" s="2">
        <v>72</v>
      </c>
      <c r="B74" s="2">
        <v>539</v>
      </c>
      <c r="C74" s="2" t="s">
        <v>87</v>
      </c>
      <c r="D74" s="2" t="s">
        <v>413</v>
      </c>
      <c r="E74" s="3">
        <v>50</v>
      </c>
      <c r="F74" s="3">
        <v>13</v>
      </c>
      <c r="G74" s="5">
        <f t="shared" si="15"/>
        <v>0.26</v>
      </c>
      <c r="H74" s="6">
        <f t="shared" si="6"/>
        <v>-37</v>
      </c>
      <c r="I74" s="11">
        <f t="shared" si="17"/>
        <v>-18.5</v>
      </c>
      <c r="J74" s="9">
        <v>5</v>
      </c>
      <c r="K74" s="9">
        <v>5</v>
      </c>
      <c r="L74" s="12">
        <f t="shared" si="16"/>
        <v>1</v>
      </c>
      <c r="M74" s="10"/>
    </row>
    <row r="75" spans="1:13" ht="14.25">
      <c r="A75" s="2">
        <v>73</v>
      </c>
      <c r="B75" s="2">
        <v>721</v>
      </c>
      <c r="C75" s="2" t="s">
        <v>148</v>
      </c>
      <c r="D75" s="2" t="s">
        <v>413</v>
      </c>
      <c r="E75" s="3">
        <v>50</v>
      </c>
      <c r="F75" s="3">
        <v>19</v>
      </c>
      <c r="G75" s="5">
        <f t="shared" si="15"/>
        <v>0.38</v>
      </c>
      <c r="H75" s="6">
        <f t="shared" si="6"/>
        <v>-31</v>
      </c>
      <c r="I75" s="11">
        <f t="shared" si="17"/>
        <v>-15.5</v>
      </c>
      <c r="J75" s="9">
        <v>5</v>
      </c>
      <c r="K75" s="9">
        <v>0</v>
      </c>
      <c r="L75" s="12">
        <f t="shared" si="16"/>
        <v>0</v>
      </c>
      <c r="M75" s="10">
        <f t="shared" si="18"/>
        <v>-5</v>
      </c>
    </row>
    <row r="76" spans="1:13" ht="14.25">
      <c r="A76" s="2">
        <v>74</v>
      </c>
      <c r="B76" s="2">
        <v>117310</v>
      </c>
      <c r="C76" s="2" t="s">
        <v>416</v>
      </c>
      <c r="D76" s="2" t="s">
        <v>410</v>
      </c>
      <c r="E76" s="3">
        <v>30</v>
      </c>
      <c r="F76" s="3">
        <v>0</v>
      </c>
      <c r="G76" s="5">
        <f t="shared" si="15"/>
        <v>0</v>
      </c>
      <c r="H76" s="6">
        <f t="shared" si="6"/>
        <v>-30</v>
      </c>
      <c r="I76" s="11">
        <f t="shared" si="17"/>
        <v>-15</v>
      </c>
      <c r="J76" s="9">
        <v>5</v>
      </c>
      <c r="K76" s="9">
        <v>0</v>
      </c>
      <c r="L76" s="12">
        <f t="shared" si="16"/>
        <v>0</v>
      </c>
      <c r="M76" s="10">
        <f t="shared" si="18"/>
        <v>-5</v>
      </c>
    </row>
    <row r="77" spans="1:13" ht="14.25">
      <c r="A77" s="2">
        <v>75</v>
      </c>
      <c r="B77" s="2">
        <v>118151</v>
      </c>
      <c r="C77" s="2" t="s">
        <v>296</v>
      </c>
      <c r="D77" s="2" t="s">
        <v>410</v>
      </c>
      <c r="E77" s="3">
        <v>20</v>
      </c>
      <c r="F77" s="3">
        <v>1</v>
      </c>
      <c r="G77" s="5">
        <f t="shared" si="15"/>
        <v>0.05</v>
      </c>
      <c r="H77" s="6">
        <f t="shared" si="6"/>
        <v>-19</v>
      </c>
      <c r="I77" s="11">
        <f t="shared" si="17"/>
        <v>-9.5</v>
      </c>
      <c r="J77" s="9">
        <v>5</v>
      </c>
      <c r="K77" s="9">
        <v>5</v>
      </c>
      <c r="L77" s="12">
        <f t="shared" si="16"/>
        <v>1</v>
      </c>
      <c r="M77" s="10"/>
    </row>
    <row r="78" spans="1:13" ht="14.25">
      <c r="A78" s="2">
        <v>76</v>
      </c>
      <c r="B78" s="2">
        <v>308</v>
      </c>
      <c r="C78" s="2" t="s">
        <v>417</v>
      </c>
      <c r="D78" s="2" t="s">
        <v>409</v>
      </c>
      <c r="E78" s="3">
        <v>30</v>
      </c>
      <c r="F78" s="3">
        <v>0</v>
      </c>
      <c r="G78" s="5">
        <f t="shared" si="15"/>
        <v>0</v>
      </c>
      <c r="H78" s="6">
        <f t="shared" si="6"/>
        <v>-30</v>
      </c>
      <c r="I78" s="11">
        <f t="shared" si="17"/>
        <v>-15</v>
      </c>
      <c r="J78" s="9">
        <v>10</v>
      </c>
      <c r="K78" s="9">
        <v>0</v>
      </c>
      <c r="L78" s="12">
        <f t="shared" si="16"/>
        <v>0</v>
      </c>
      <c r="M78" s="10">
        <f aca="true" t="shared" si="19" ref="M78:M83">K78-J78</f>
        <v>-10</v>
      </c>
    </row>
    <row r="79" spans="1:13" ht="14.25">
      <c r="A79" s="2">
        <v>77</v>
      </c>
      <c r="B79" s="2">
        <v>716</v>
      </c>
      <c r="C79" s="2" t="s">
        <v>142</v>
      </c>
      <c r="D79" s="2" t="s">
        <v>413</v>
      </c>
      <c r="E79" s="3">
        <v>50</v>
      </c>
      <c r="F79" s="3">
        <v>6</v>
      </c>
      <c r="G79" s="5">
        <f t="shared" si="15"/>
        <v>0.12</v>
      </c>
      <c r="H79" s="6">
        <f t="shared" si="6"/>
        <v>-44</v>
      </c>
      <c r="I79" s="11">
        <f t="shared" si="17"/>
        <v>-22</v>
      </c>
      <c r="J79" s="9">
        <v>5</v>
      </c>
      <c r="K79" s="9">
        <v>0</v>
      </c>
      <c r="L79" s="12">
        <f t="shared" si="16"/>
        <v>0</v>
      </c>
      <c r="M79" s="10">
        <f t="shared" si="19"/>
        <v>-5</v>
      </c>
    </row>
    <row r="80" spans="1:13" ht="14.25">
      <c r="A80" s="2">
        <v>78</v>
      </c>
      <c r="B80" s="2">
        <v>113008</v>
      </c>
      <c r="C80" s="2" t="s">
        <v>418</v>
      </c>
      <c r="D80" s="2" t="s">
        <v>409</v>
      </c>
      <c r="E80" s="3">
        <v>30</v>
      </c>
      <c r="F80" s="3">
        <v>0</v>
      </c>
      <c r="G80" s="5">
        <f t="shared" si="15"/>
        <v>0</v>
      </c>
      <c r="H80" s="6">
        <f t="shared" si="6"/>
        <v>-30</v>
      </c>
      <c r="I80" s="11">
        <f t="shared" si="17"/>
        <v>-15</v>
      </c>
      <c r="J80" s="9">
        <v>5</v>
      </c>
      <c r="K80" s="9">
        <v>0</v>
      </c>
      <c r="L80" s="12">
        <f t="shared" si="16"/>
        <v>0</v>
      </c>
      <c r="M80" s="10">
        <f t="shared" si="19"/>
        <v>-5</v>
      </c>
    </row>
    <row r="81" spans="1:13" ht="14.25">
      <c r="A81" s="2">
        <v>79</v>
      </c>
      <c r="B81" s="2">
        <v>355</v>
      </c>
      <c r="C81" s="2" t="s">
        <v>318</v>
      </c>
      <c r="D81" s="2" t="s">
        <v>412</v>
      </c>
      <c r="E81" s="3">
        <v>40</v>
      </c>
      <c r="F81" s="3">
        <v>0</v>
      </c>
      <c r="G81" s="5">
        <f t="shared" si="15"/>
        <v>0</v>
      </c>
      <c r="H81" s="6">
        <f t="shared" si="6"/>
        <v>-40</v>
      </c>
      <c r="I81" s="11">
        <f t="shared" si="17"/>
        <v>-20</v>
      </c>
      <c r="J81" s="9">
        <v>10</v>
      </c>
      <c r="K81" s="9">
        <v>5</v>
      </c>
      <c r="L81" s="12">
        <f t="shared" si="16"/>
        <v>0.5</v>
      </c>
      <c r="M81" s="10">
        <f t="shared" si="19"/>
        <v>-5</v>
      </c>
    </row>
    <row r="82" spans="1:13" ht="14.25">
      <c r="A82" s="2">
        <v>80</v>
      </c>
      <c r="B82" s="2">
        <v>103199</v>
      </c>
      <c r="C82" s="2" t="s">
        <v>214</v>
      </c>
      <c r="D82" s="2" t="s">
        <v>409</v>
      </c>
      <c r="E82" s="3">
        <v>50</v>
      </c>
      <c r="F82" s="3">
        <v>5</v>
      </c>
      <c r="G82" s="5">
        <f t="shared" si="15"/>
        <v>0.1</v>
      </c>
      <c r="H82" s="6">
        <f t="shared" si="6"/>
        <v>-45</v>
      </c>
      <c r="I82" s="11">
        <f t="shared" si="17"/>
        <v>-22.5</v>
      </c>
      <c r="J82" s="9">
        <v>10</v>
      </c>
      <c r="K82" s="9">
        <v>0</v>
      </c>
      <c r="L82" s="12">
        <f t="shared" si="16"/>
        <v>0</v>
      </c>
      <c r="M82" s="10">
        <f t="shared" si="19"/>
        <v>-10</v>
      </c>
    </row>
    <row r="83" spans="1:13" ht="14.25">
      <c r="A83" s="2">
        <v>81</v>
      </c>
      <c r="B83" s="2">
        <v>122198</v>
      </c>
      <c r="C83" s="2" t="s">
        <v>419</v>
      </c>
      <c r="D83" s="2" t="s">
        <v>412</v>
      </c>
      <c r="E83" s="3">
        <v>20</v>
      </c>
      <c r="F83" s="3">
        <v>0</v>
      </c>
      <c r="G83" s="5">
        <f t="shared" si="15"/>
        <v>0</v>
      </c>
      <c r="H83" s="6">
        <f t="shared" si="6"/>
        <v>-20</v>
      </c>
      <c r="I83" s="11">
        <f t="shared" si="17"/>
        <v>-10</v>
      </c>
      <c r="J83" s="9">
        <v>5</v>
      </c>
      <c r="K83" s="9">
        <v>0</v>
      </c>
      <c r="L83" s="12">
        <f t="shared" si="16"/>
        <v>0</v>
      </c>
      <c r="M83" s="10">
        <f t="shared" si="19"/>
        <v>-5</v>
      </c>
    </row>
    <row r="84" spans="1:13" ht="14.25">
      <c r="A84" s="2">
        <v>82</v>
      </c>
      <c r="B84" s="2">
        <v>587</v>
      </c>
      <c r="C84" s="2" t="s">
        <v>114</v>
      </c>
      <c r="D84" s="2" t="s">
        <v>420</v>
      </c>
      <c r="E84" s="3">
        <v>50</v>
      </c>
      <c r="F84" s="3">
        <v>1</v>
      </c>
      <c r="G84" s="5">
        <f t="shared" si="15"/>
        <v>0.02</v>
      </c>
      <c r="H84" s="6">
        <f t="shared" si="6"/>
        <v>-49</v>
      </c>
      <c r="I84" s="11">
        <f t="shared" si="17"/>
        <v>-24.5</v>
      </c>
      <c r="J84" s="9">
        <v>5</v>
      </c>
      <c r="K84" s="9">
        <v>10</v>
      </c>
      <c r="L84" s="12">
        <f t="shared" si="16"/>
        <v>2</v>
      </c>
      <c r="M84" s="10"/>
    </row>
    <row r="85" spans="1:13" ht="14.25">
      <c r="A85" s="2">
        <v>83</v>
      </c>
      <c r="B85" s="2">
        <v>367</v>
      </c>
      <c r="C85" s="2" t="s">
        <v>51</v>
      </c>
      <c r="D85" s="2" t="s">
        <v>415</v>
      </c>
      <c r="E85" s="3">
        <v>30</v>
      </c>
      <c r="F85" s="3">
        <v>6</v>
      </c>
      <c r="G85" s="5">
        <f t="shared" si="15"/>
        <v>0.2</v>
      </c>
      <c r="H85" s="6">
        <f t="shared" si="6"/>
        <v>-24</v>
      </c>
      <c r="I85" s="11">
        <f t="shared" si="17"/>
        <v>-12</v>
      </c>
      <c r="J85" s="9">
        <v>5</v>
      </c>
      <c r="K85" s="9">
        <v>13</v>
      </c>
      <c r="L85" s="12">
        <f t="shared" si="16"/>
        <v>2.6</v>
      </c>
      <c r="M85" s="10"/>
    </row>
    <row r="86" spans="1:13" ht="14.25">
      <c r="A86" s="2">
        <v>84</v>
      </c>
      <c r="B86" s="2">
        <v>572</v>
      </c>
      <c r="C86" s="2" t="s">
        <v>100</v>
      </c>
      <c r="D86" s="2" t="s">
        <v>409</v>
      </c>
      <c r="E86" s="3">
        <v>40</v>
      </c>
      <c r="F86" s="3">
        <v>17</v>
      </c>
      <c r="G86" s="5">
        <f t="shared" si="15"/>
        <v>0.425</v>
      </c>
      <c r="H86" s="6">
        <f t="shared" si="6"/>
        <v>-23</v>
      </c>
      <c r="I86" s="11">
        <f t="shared" si="17"/>
        <v>-11.5</v>
      </c>
      <c r="J86" s="9">
        <v>5</v>
      </c>
      <c r="K86" s="9">
        <v>1</v>
      </c>
      <c r="L86" s="12">
        <f t="shared" si="16"/>
        <v>0.2</v>
      </c>
      <c r="M86" s="10">
        <f aca="true" t="shared" si="20" ref="M86:M88">K86-J86</f>
        <v>-4</v>
      </c>
    </row>
    <row r="87" spans="1:13" ht="14.25">
      <c r="A87" s="2">
        <v>85</v>
      </c>
      <c r="B87" s="2">
        <v>119263</v>
      </c>
      <c r="C87" s="2" t="s">
        <v>389</v>
      </c>
      <c r="D87" s="2" t="s">
        <v>414</v>
      </c>
      <c r="E87" s="3">
        <v>30</v>
      </c>
      <c r="F87" s="3">
        <v>0</v>
      </c>
      <c r="G87" s="5">
        <f t="shared" si="15"/>
        <v>0</v>
      </c>
      <c r="H87" s="6">
        <f aca="true" t="shared" si="21" ref="H87:H109">F87-E87</f>
        <v>-30</v>
      </c>
      <c r="I87" s="11">
        <f t="shared" si="17"/>
        <v>-15</v>
      </c>
      <c r="J87" s="9">
        <v>5</v>
      </c>
      <c r="K87" s="9">
        <v>3</v>
      </c>
      <c r="L87" s="12">
        <f t="shared" si="16"/>
        <v>0.6</v>
      </c>
      <c r="M87" s="10">
        <f t="shared" si="20"/>
        <v>-2</v>
      </c>
    </row>
    <row r="88" spans="1:13" ht="14.25">
      <c r="A88" s="2">
        <v>86</v>
      </c>
      <c r="B88" s="2">
        <v>570</v>
      </c>
      <c r="C88" s="2" t="s">
        <v>95</v>
      </c>
      <c r="D88" s="2" t="s">
        <v>414</v>
      </c>
      <c r="E88" s="3">
        <v>30</v>
      </c>
      <c r="F88" s="3">
        <v>2</v>
      </c>
      <c r="G88" s="5">
        <f t="shared" si="15"/>
        <v>0.06666666666666667</v>
      </c>
      <c r="H88" s="6">
        <f t="shared" si="21"/>
        <v>-28</v>
      </c>
      <c r="I88" s="11">
        <f t="shared" si="17"/>
        <v>-14</v>
      </c>
      <c r="J88" s="9">
        <v>5</v>
      </c>
      <c r="K88" s="9">
        <v>4</v>
      </c>
      <c r="L88" s="12">
        <f t="shared" si="16"/>
        <v>0.8</v>
      </c>
      <c r="M88" s="10">
        <f t="shared" si="20"/>
        <v>-1</v>
      </c>
    </row>
    <row r="89" spans="1:13" ht="14.25">
      <c r="A89" s="2">
        <v>87</v>
      </c>
      <c r="B89" s="2">
        <v>710</v>
      </c>
      <c r="C89" s="2" t="s">
        <v>132</v>
      </c>
      <c r="D89" s="2" t="s">
        <v>420</v>
      </c>
      <c r="E89" s="3">
        <v>20</v>
      </c>
      <c r="F89" s="3">
        <v>5</v>
      </c>
      <c r="G89" s="5">
        <f t="shared" si="15"/>
        <v>0.25</v>
      </c>
      <c r="H89" s="6">
        <f t="shared" si="21"/>
        <v>-15</v>
      </c>
      <c r="I89" s="11">
        <f t="shared" si="17"/>
        <v>-7.5</v>
      </c>
      <c r="J89" s="9">
        <v>5</v>
      </c>
      <c r="K89" s="9">
        <v>7</v>
      </c>
      <c r="L89" s="12">
        <f t="shared" si="16"/>
        <v>1.4</v>
      </c>
      <c r="M89" s="10"/>
    </row>
    <row r="90" spans="1:13" ht="14.25">
      <c r="A90" s="2">
        <v>88</v>
      </c>
      <c r="B90" s="2">
        <v>116482</v>
      </c>
      <c r="C90" s="2" t="s">
        <v>279</v>
      </c>
      <c r="D90" s="2" t="s">
        <v>409</v>
      </c>
      <c r="E90" s="3">
        <v>40</v>
      </c>
      <c r="F90" s="3">
        <v>39</v>
      </c>
      <c r="G90" s="5">
        <f t="shared" si="15"/>
        <v>0.975</v>
      </c>
      <c r="H90" s="6">
        <f t="shared" si="21"/>
        <v>-1</v>
      </c>
      <c r="I90" s="11">
        <f t="shared" si="17"/>
        <v>-0.5</v>
      </c>
      <c r="J90" s="9">
        <v>5</v>
      </c>
      <c r="K90" s="9">
        <v>6</v>
      </c>
      <c r="L90" s="12">
        <f t="shared" si="16"/>
        <v>1.2</v>
      </c>
      <c r="M90" s="10"/>
    </row>
    <row r="91" spans="1:13" ht="14.25">
      <c r="A91" s="2">
        <v>89</v>
      </c>
      <c r="B91" s="2">
        <v>107728</v>
      </c>
      <c r="C91" s="2" t="s">
        <v>240</v>
      </c>
      <c r="D91" s="2" t="s">
        <v>413</v>
      </c>
      <c r="E91" s="3">
        <v>30</v>
      </c>
      <c r="F91" s="3">
        <v>13</v>
      </c>
      <c r="G91" s="5">
        <f t="shared" si="15"/>
        <v>0.43333333333333335</v>
      </c>
      <c r="H91" s="6">
        <f t="shared" si="21"/>
        <v>-17</v>
      </c>
      <c r="I91" s="11">
        <f t="shared" si="17"/>
        <v>-8.5</v>
      </c>
      <c r="J91" s="9">
        <v>5</v>
      </c>
      <c r="K91" s="9">
        <v>5</v>
      </c>
      <c r="L91" s="12">
        <f t="shared" si="16"/>
        <v>1</v>
      </c>
      <c r="M91" s="10"/>
    </row>
    <row r="92" spans="1:13" ht="14.25">
      <c r="A92" s="2">
        <v>90</v>
      </c>
      <c r="B92" s="2">
        <v>743</v>
      </c>
      <c r="C92" s="2" t="s">
        <v>421</v>
      </c>
      <c r="D92" s="2" t="s">
        <v>412</v>
      </c>
      <c r="E92" s="3">
        <v>30</v>
      </c>
      <c r="F92" s="3">
        <v>0</v>
      </c>
      <c r="G92" s="5">
        <f t="shared" si="15"/>
        <v>0</v>
      </c>
      <c r="H92" s="6">
        <f t="shared" si="21"/>
        <v>-30</v>
      </c>
      <c r="I92" s="11">
        <f t="shared" si="17"/>
        <v>-15</v>
      </c>
      <c r="J92" s="9">
        <v>5</v>
      </c>
      <c r="K92" s="9">
        <v>0</v>
      </c>
      <c r="L92" s="12">
        <f t="shared" si="16"/>
        <v>0</v>
      </c>
      <c r="M92" s="10">
        <f aca="true" t="shared" si="22" ref="M92:M95">K92-J92</f>
        <v>-5</v>
      </c>
    </row>
    <row r="93" spans="1:13" ht="14.25">
      <c r="A93" s="2">
        <v>91</v>
      </c>
      <c r="B93" s="2">
        <v>723</v>
      </c>
      <c r="C93" s="2" t="s">
        <v>151</v>
      </c>
      <c r="D93" s="2" t="s">
        <v>409</v>
      </c>
      <c r="E93" s="3">
        <v>30</v>
      </c>
      <c r="F93" s="3">
        <v>20</v>
      </c>
      <c r="G93" s="5">
        <f t="shared" si="15"/>
        <v>0.6666666666666666</v>
      </c>
      <c r="H93" s="6">
        <f t="shared" si="21"/>
        <v>-10</v>
      </c>
      <c r="I93" s="11">
        <f t="shared" si="17"/>
        <v>-5</v>
      </c>
      <c r="J93" s="9">
        <v>5</v>
      </c>
      <c r="K93" s="9">
        <v>1</v>
      </c>
      <c r="L93" s="12">
        <f t="shared" si="16"/>
        <v>0.2</v>
      </c>
      <c r="M93" s="10">
        <f t="shared" si="22"/>
        <v>-4</v>
      </c>
    </row>
    <row r="94" spans="1:13" ht="14.25">
      <c r="A94" s="2">
        <v>92</v>
      </c>
      <c r="B94" s="2">
        <v>704</v>
      </c>
      <c r="C94" s="2" t="s">
        <v>121</v>
      </c>
      <c r="D94" s="2" t="s">
        <v>420</v>
      </c>
      <c r="E94" s="3">
        <v>40</v>
      </c>
      <c r="F94" s="3">
        <v>5</v>
      </c>
      <c r="G94" s="5">
        <f t="shared" si="15"/>
        <v>0.125</v>
      </c>
      <c r="H94" s="6">
        <f t="shared" si="21"/>
        <v>-35</v>
      </c>
      <c r="I94" s="11">
        <f t="shared" si="17"/>
        <v>-17.5</v>
      </c>
      <c r="J94" s="9">
        <v>5</v>
      </c>
      <c r="K94" s="9">
        <v>6</v>
      </c>
      <c r="L94" s="12">
        <f t="shared" si="16"/>
        <v>1.2</v>
      </c>
      <c r="M94" s="10"/>
    </row>
    <row r="95" spans="1:13" ht="14.25">
      <c r="A95" s="2">
        <v>93</v>
      </c>
      <c r="B95" s="2">
        <v>118758</v>
      </c>
      <c r="C95" s="2" t="s">
        <v>298</v>
      </c>
      <c r="D95" s="2" t="s">
        <v>412</v>
      </c>
      <c r="E95" s="3">
        <v>20</v>
      </c>
      <c r="F95" s="3">
        <v>6</v>
      </c>
      <c r="G95" s="5">
        <f t="shared" si="15"/>
        <v>0.3</v>
      </c>
      <c r="H95" s="6">
        <f t="shared" si="21"/>
        <v>-14</v>
      </c>
      <c r="I95" s="11">
        <f t="shared" si="17"/>
        <v>-7</v>
      </c>
      <c r="J95" s="9">
        <v>5</v>
      </c>
      <c r="K95" s="9">
        <v>0</v>
      </c>
      <c r="L95" s="12">
        <f t="shared" si="16"/>
        <v>0</v>
      </c>
      <c r="M95" s="10">
        <f t="shared" si="22"/>
        <v>-5</v>
      </c>
    </row>
    <row r="96" spans="1:13" ht="14.25">
      <c r="A96" s="2">
        <v>94</v>
      </c>
      <c r="B96" s="2">
        <v>329</v>
      </c>
      <c r="C96" s="2" t="s">
        <v>23</v>
      </c>
      <c r="D96" s="2" t="s">
        <v>414</v>
      </c>
      <c r="E96" s="3">
        <v>50</v>
      </c>
      <c r="F96" s="3">
        <v>21</v>
      </c>
      <c r="G96" s="5">
        <f t="shared" si="15"/>
        <v>0.42</v>
      </c>
      <c r="H96" s="6">
        <f t="shared" si="21"/>
        <v>-29</v>
      </c>
      <c r="I96" s="11">
        <f t="shared" si="17"/>
        <v>-14.5</v>
      </c>
      <c r="J96" s="9">
        <v>5</v>
      </c>
      <c r="K96" s="9">
        <v>6</v>
      </c>
      <c r="L96" s="12">
        <f t="shared" si="16"/>
        <v>1.2</v>
      </c>
      <c r="M96" s="10"/>
    </row>
    <row r="97" spans="1:13" ht="14.25">
      <c r="A97" s="2">
        <v>95</v>
      </c>
      <c r="B97" s="2">
        <v>102565</v>
      </c>
      <c r="C97" s="2" t="s">
        <v>204</v>
      </c>
      <c r="D97" s="2" t="s">
        <v>410</v>
      </c>
      <c r="E97" s="3">
        <v>30</v>
      </c>
      <c r="F97" s="3">
        <v>1</v>
      </c>
      <c r="G97" s="5">
        <f t="shared" si="15"/>
        <v>0.03333333333333333</v>
      </c>
      <c r="H97" s="6">
        <f t="shared" si="21"/>
        <v>-29</v>
      </c>
      <c r="I97" s="11">
        <f t="shared" si="17"/>
        <v>-14.5</v>
      </c>
      <c r="J97" s="9">
        <v>5</v>
      </c>
      <c r="K97" s="9">
        <v>0</v>
      </c>
      <c r="L97" s="12">
        <f t="shared" si="16"/>
        <v>0</v>
      </c>
      <c r="M97" s="10">
        <f aca="true" t="shared" si="23" ref="M97:M101">K97-J97</f>
        <v>-5</v>
      </c>
    </row>
    <row r="98" spans="1:13" ht="14.25">
      <c r="A98" s="2">
        <v>96</v>
      </c>
      <c r="B98" s="2">
        <v>706</v>
      </c>
      <c r="C98" s="2" t="s">
        <v>124</v>
      </c>
      <c r="D98" s="2" t="s">
        <v>420</v>
      </c>
      <c r="E98" s="3">
        <v>30</v>
      </c>
      <c r="F98" s="3">
        <v>15</v>
      </c>
      <c r="G98" s="5">
        <f t="shared" si="15"/>
        <v>0.5</v>
      </c>
      <c r="H98" s="6">
        <f t="shared" si="21"/>
        <v>-15</v>
      </c>
      <c r="I98" s="11">
        <f t="shared" si="17"/>
        <v>-7.5</v>
      </c>
      <c r="J98" s="9">
        <v>5</v>
      </c>
      <c r="K98" s="9">
        <v>7</v>
      </c>
      <c r="L98" s="12">
        <f t="shared" si="16"/>
        <v>1.4</v>
      </c>
      <c r="M98" s="10"/>
    </row>
    <row r="99" spans="1:13" ht="14.25">
      <c r="A99" s="2">
        <v>97</v>
      </c>
      <c r="B99" s="2">
        <v>112888</v>
      </c>
      <c r="C99" s="2" t="s">
        <v>422</v>
      </c>
      <c r="D99" s="2" t="s">
        <v>414</v>
      </c>
      <c r="E99" s="3">
        <v>20</v>
      </c>
      <c r="F99" s="3">
        <v>0</v>
      </c>
      <c r="G99" s="5">
        <f t="shared" si="15"/>
        <v>0</v>
      </c>
      <c r="H99" s="6">
        <f t="shared" si="21"/>
        <v>-20</v>
      </c>
      <c r="I99" s="11">
        <f t="shared" si="17"/>
        <v>-10</v>
      </c>
      <c r="J99" s="9">
        <v>5</v>
      </c>
      <c r="K99" s="9">
        <v>0</v>
      </c>
      <c r="L99" s="12">
        <f t="shared" si="16"/>
        <v>0</v>
      </c>
      <c r="M99" s="10">
        <f t="shared" si="23"/>
        <v>-5</v>
      </c>
    </row>
    <row r="100" spans="1:13" ht="14.25">
      <c r="A100" s="2">
        <v>98</v>
      </c>
      <c r="B100" s="2">
        <v>113299</v>
      </c>
      <c r="C100" s="2" t="s">
        <v>259</v>
      </c>
      <c r="D100" s="2" t="s">
        <v>409</v>
      </c>
      <c r="E100" s="3">
        <v>20</v>
      </c>
      <c r="F100" s="3">
        <v>1</v>
      </c>
      <c r="G100" s="5">
        <f t="shared" si="15"/>
        <v>0.05</v>
      </c>
      <c r="H100" s="6">
        <f t="shared" si="21"/>
        <v>-19</v>
      </c>
      <c r="I100" s="11">
        <f aca="true" t="shared" si="24" ref="I100:I131">H100/2</f>
        <v>-9.5</v>
      </c>
      <c r="J100" s="9">
        <v>5</v>
      </c>
      <c r="K100" s="9">
        <v>6</v>
      </c>
      <c r="L100" s="12">
        <f t="shared" si="16"/>
        <v>1.2</v>
      </c>
      <c r="M100" s="10"/>
    </row>
    <row r="101" spans="1:13" ht="14.25">
      <c r="A101" s="2">
        <v>99</v>
      </c>
      <c r="B101" s="2">
        <v>112415</v>
      </c>
      <c r="C101" s="2" t="s">
        <v>255</v>
      </c>
      <c r="D101" s="2" t="s">
        <v>410</v>
      </c>
      <c r="E101" s="3">
        <v>20</v>
      </c>
      <c r="F101" s="3">
        <v>13</v>
      </c>
      <c r="G101" s="5">
        <f t="shared" si="15"/>
        <v>0.65</v>
      </c>
      <c r="H101" s="6">
        <f t="shared" si="21"/>
        <v>-7</v>
      </c>
      <c r="I101" s="11">
        <f t="shared" si="24"/>
        <v>-3.5</v>
      </c>
      <c r="J101" s="9">
        <v>5</v>
      </c>
      <c r="K101" s="9">
        <v>2</v>
      </c>
      <c r="L101" s="12">
        <f t="shared" si="16"/>
        <v>0.4</v>
      </c>
      <c r="M101" s="10">
        <f t="shared" si="23"/>
        <v>-3</v>
      </c>
    </row>
    <row r="102" spans="1:13" ht="14.25">
      <c r="A102" s="2">
        <v>100</v>
      </c>
      <c r="B102" s="2">
        <v>733</v>
      </c>
      <c r="C102" s="2" t="s">
        <v>168</v>
      </c>
      <c r="D102" s="2" t="s">
        <v>412</v>
      </c>
      <c r="E102" s="3">
        <v>20</v>
      </c>
      <c r="F102" s="3">
        <v>8</v>
      </c>
      <c r="G102" s="5">
        <f t="shared" si="15"/>
        <v>0.4</v>
      </c>
      <c r="H102" s="6">
        <f t="shared" si="21"/>
        <v>-12</v>
      </c>
      <c r="I102" s="11">
        <f t="shared" si="24"/>
        <v>-6</v>
      </c>
      <c r="J102" s="9">
        <v>5</v>
      </c>
      <c r="K102" s="9">
        <v>5</v>
      </c>
      <c r="L102" s="12">
        <f t="shared" si="16"/>
        <v>1</v>
      </c>
      <c r="M102" s="10"/>
    </row>
    <row r="103" spans="1:13" ht="14.25">
      <c r="A103" s="2">
        <v>101</v>
      </c>
      <c r="B103" s="2">
        <v>102479</v>
      </c>
      <c r="C103" s="2" t="s">
        <v>199</v>
      </c>
      <c r="D103" s="2" t="s">
        <v>409</v>
      </c>
      <c r="E103" s="3">
        <v>20</v>
      </c>
      <c r="F103" s="3">
        <v>2</v>
      </c>
      <c r="G103" s="5">
        <f t="shared" si="15"/>
        <v>0.1</v>
      </c>
      <c r="H103" s="6">
        <f t="shared" si="21"/>
        <v>-18</v>
      </c>
      <c r="I103" s="11">
        <f t="shared" si="24"/>
        <v>-9</v>
      </c>
      <c r="J103" s="9">
        <v>5</v>
      </c>
      <c r="K103" s="9">
        <v>0</v>
      </c>
      <c r="L103" s="12">
        <f t="shared" si="16"/>
        <v>0</v>
      </c>
      <c r="M103" s="10">
        <f>K103-J103</f>
        <v>-5</v>
      </c>
    </row>
    <row r="104" spans="1:13" ht="14.25">
      <c r="A104" s="2">
        <v>102</v>
      </c>
      <c r="B104" s="2">
        <v>748</v>
      </c>
      <c r="C104" s="2" t="s">
        <v>347</v>
      </c>
      <c r="D104" s="2" t="s">
        <v>413</v>
      </c>
      <c r="E104" s="3">
        <v>30</v>
      </c>
      <c r="F104" s="3">
        <v>0</v>
      </c>
      <c r="G104" s="5">
        <f t="shared" si="15"/>
        <v>0</v>
      </c>
      <c r="H104" s="6">
        <f t="shared" si="21"/>
        <v>-30</v>
      </c>
      <c r="I104" s="11">
        <f t="shared" si="24"/>
        <v>-15</v>
      </c>
      <c r="J104" s="9">
        <v>5</v>
      </c>
      <c r="K104" s="9">
        <v>11</v>
      </c>
      <c r="L104" s="12">
        <f t="shared" si="16"/>
        <v>2.2</v>
      </c>
      <c r="M104" s="10"/>
    </row>
    <row r="105" spans="1:13" ht="14.25">
      <c r="A105" s="2">
        <v>103</v>
      </c>
      <c r="B105" s="2">
        <v>118951</v>
      </c>
      <c r="C105" s="2" t="s">
        <v>387</v>
      </c>
      <c r="D105" s="2" t="s">
        <v>414</v>
      </c>
      <c r="E105" s="3">
        <v>30</v>
      </c>
      <c r="F105" s="3">
        <v>0</v>
      </c>
      <c r="G105" s="5">
        <f t="shared" si="15"/>
        <v>0</v>
      </c>
      <c r="H105" s="6">
        <f t="shared" si="21"/>
        <v>-30</v>
      </c>
      <c r="I105" s="11">
        <f t="shared" si="24"/>
        <v>-15</v>
      </c>
      <c r="J105" s="9">
        <v>5</v>
      </c>
      <c r="K105" s="9">
        <v>5</v>
      </c>
      <c r="L105" s="12">
        <f t="shared" si="16"/>
        <v>1</v>
      </c>
      <c r="M105" s="10"/>
    </row>
    <row r="106" spans="1:13" ht="14.25">
      <c r="A106" s="2">
        <v>104</v>
      </c>
      <c r="B106" s="2">
        <v>738</v>
      </c>
      <c r="C106" s="2" t="s">
        <v>174</v>
      </c>
      <c r="D106" s="2" t="s">
        <v>420</v>
      </c>
      <c r="E106" s="3">
        <v>30</v>
      </c>
      <c r="F106" s="3">
        <v>1</v>
      </c>
      <c r="G106" s="5">
        <f t="shared" si="15"/>
        <v>0.03333333333333333</v>
      </c>
      <c r="H106" s="6">
        <f t="shared" si="21"/>
        <v>-29</v>
      </c>
      <c r="I106" s="11">
        <f t="shared" si="24"/>
        <v>-14.5</v>
      </c>
      <c r="J106" s="9">
        <v>5</v>
      </c>
      <c r="K106" s="9">
        <v>6</v>
      </c>
      <c r="L106" s="12">
        <f t="shared" si="16"/>
        <v>1.2</v>
      </c>
      <c r="M106" s="10"/>
    </row>
    <row r="107" spans="1:13" ht="14.25">
      <c r="A107" s="2">
        <v>105</v>
      </c>
      <c r="B107" s="2">
        <v>594</v>
      </c>
      <c r="C107" s="2" t="s">
        <v>118</v>
      </c>
      <c r="D107" s="2" t="s">
        <v>413</v>
      </c>
      <c r="E107" s="3">
        <v>30</v>
      </c>
      <c r="F107" s="3">
        <v>19</v>
      </c>
      <c r="G107" s="5">
        <f t="shared" si="15"/>
        <v>0.6333333333333333</v>
      </c>
      <c r="H107" s="6">
        <f t="shared" si="21"/>
        <v>-11</v>
      </c>
      <c r="I107" s="11">
        <f t="shared" si="24"/>
        <v>-5.5</v>
      </c>
      <c r="J107" s="9">
        <v>5</v>
      </c>
      <c r="K107" s="9">
        <v>12</v>
      </c>
      <c r="L107" s="12">
        <f t="shared" si="16"/>
        <v>2.4</v>
      </c>
      <c r="M107" s="10"/>
    </row>
    <row r="108" spans="1:13" ht="14.25">
      <c r="A108" s="2">
        <v>106</v>
      </c>
      <c r="B108" s="2">
        <v>351</v>
      </c>
      <c r="C108" s="2" t="s">
        <v>41</v>
      </c>
      <c r="D108" s="2" t="s">
        <v>420</v>
      </c>
      <c r="E108" s="3">
        <v>20</v>
      </c>
      <c r="F108" s="3">
        <v>2</v>
      </c>
      <c r="G108" s="5">
        <f t="shared" si="15"/>
        <v>0.1</v>
      </c>
      <c r="H108" s="6">
        <f t="shared" si="21"/>
        <v>-18</v>
      </c>
      <c r="I108" s="11">
        <f t="shared" si="24"/>
        <v>-9</v>
      </c>
      <c r="J108" s="9">
        <v>5</v>
      </c>
      <c r="K108" s="9">
        <v>2</v>
      </c>
      <c r="L108" s="12">
        <f t="shared" si="16"/>
        <v>0.4</v>
      </c>
      <c r="M108" s="10">
        <f aca="true" t="shared" si="25" ref="M108:M114">K108-J108</f>
        <v>-3</v>
      </c>
    </row>
    <row r="109" spans="1:13" ht="14.25">
      <c r="A109" s="2">
        <v>107</v>
      </c>
      <c r="B109" s="2">
        <v>104429</v>
      </c>
      <c r="C109" s="2" t="s">
        <v>354</v>
      </c>
      <c r="D109" s="2" t="s">
        <v>414</v>
      </c>
      <c r="E109" s="3">
        <v>20</v>
      </c>
      <c r="F109" s="3">
        <v>0</v>
      </c>
      <c r="G109" s="5">
        <f t="shared" si="15"/>
        <v>0</v>
      </c>
      <c r="H109" s="6">
        <f t="shared" si="21"/>
        <v>-20</v>
      </c>
      <c r="I109" s="11">
        <f t="shared" si="24"/>
        <v>-10</v>
      </c>
      <c r="J109" s="9">
        <v>5</v>
      </c>
      <c r="K109" s="9">
        <v>2</v>
      </c>
      <c r="L109" s="12">
        <f t="shared" si="16"/>
        <v>0.4</v>
      </c>
      <c r="M109" s="10">
        <f t="shared" si="25"/>
        <v>-3</v>
      </c>
    </row>
    <row r="110" spans="1:13" ht="14.25">
      <c r="A110" s="2">
        <v>108</v>
      </c>
      <c r="B110" s="2">
        <v>713</v>
      </c>
      <c r="C110" s="2" t="s">
        <v>139</v>
      </c>
      <c r="D110" s="2" t="s">
        <v>420</v>
      </c>
      <c r="E110" s="3">
        <v>20</v>
      </c>
      <c r="F110" s="3">
        <v>22</v>
      </c>
      <c r="G110" s="5">
        <f t="shared" si="15"/>
        <v>1.1</v>
      </c>
      <c r="H110" s="6"/>
      <c r="I110" s="11"/>
      <c r="J110" s="9">
        <v>5</v>
      </c>
      <c r="K110" s="9">
        <v>3</v>
      </c>
      <c r="L110" s="12">
        <f t="shared" si="16"/>
        <v>0.6</v>
      </c>
      <c r="M110" s="10">
        <f t="shared" si="25"/>
        <v>-2</v>
      </c>
    </row>
    <row r="111" spans="1:13" ht="14.25">
      <c r="A111" s="2">
        <v>109</v>
      </c>
      <c r="B111" s="2">
        <v>720</v>
      </c>
      <c r="C111" s="2" t="s">
        <v>146</v>
      </c>
      <c r="D111" s="2" t="s">
        <v>413</v>
      </c>
      <c r="E111" s="3">
        <v>30</v>
      </c>
      <c r="F111" s="3">
        <v>5</v>
      </c>
      <c r="G111" s="5">
        <f t="shared" si="15"/>
        <v>0.16666666666666666</v>
      </c>
      <c r="H111" s="6">
        <f aca="true" t="shared" si="26" ref="H111:H122">F111-E111</f>
        <v>-25</v>
      </c>
      <c r="I111" s="11">
        <f t="shared" si="24"/>
        <v>-12.5</v>
      </c>
      <c r="J111" s="9">
        <v>5</v>
      </c>
      <c r="K111" s="9">
        <v>1</v>
      </c>
      <c r="L111" s="12">
        <f t="shared" si="16"/>
        <v>0.2</v>
      </c>
      <c r="M111" s="10">
        <f t="shared" si="25"/>
        <v>-4</v>
      </c>
    </row>
    <row r="112" spans="1:13" ht="14.25">
      <c r="A112" s="2">
        <v>110</v>
      </c>
      <c r="B112" s="2">
        <v>754</v>
      </c>
      <c r="C112" s="2" t="s">
        <v>195</v>
      </c>
      <c r="D112" s="2" t="s">
        <v>415</v>
      </c>
      <c r="E112" s="3">
        <v>20</v>
      </c>
      <c r="F112" s="3">
        <v>1</v>
      </c>
      <c r="G112" s="5">
        <f t="shared" si="15"/>
        <v>0.05</v>
      </c>
      <c r="H112" s="6">
        <f t="shared" si="26"/>
        <v>-19</v>
      </c>
      <c r="I112" s="11">
        <f t="shared" si="24"/>
        <v>-9.5</v>
      </c>
      <c r="J112" s="9">
        <v>5</v>
      </c>
      <c r="K112" s="9">
        <v>0</v>
      </c>
      <c r="L112" s="12">
        <f t="shared" si="16"/>
        <v>0</v>
      </c>
      <c r="M112" s="10">
        <f t="shared" si="25"/>
        <v>-5</v>
      </c>
    </row>
    <row r="113" spans="1:13" ht="14.25">
      <c r="A113" s="2">
        <v>111</v>
      </c>
      <c r="B113" s="2">
        <v>116773</v>
      </c>
      <c r="C113" s="2" t="s">
        <v>282</v>
      </c>
      <c r="D113" s="2" t="s">
        <v>414</v>
      </c>
      <c r="E113" s="3">
        <v>20</v>
      </c>
      <c r="F113" s="3">
        <v>13</v>
      </c>
      <c r="G113" s="5">
        <f t="shared" si="15"/>
        <v>0.65</v>
      </c>
      <c r="H113" s="6">
        <f t="shared" si="26"/>
        <v>-7</v>
      </c>
      <c r="I113" s="11">
        <f t="shared" si="24"/>
        <v>-3.5</v>
      </c>
      <c r="J113" s="9">
        <v>5</v>
      </c>
      <c r="K113" s="9">
        <v>0</v>
      </c>
      <c r="L113" s="12">
        <f t="shared" si="16"/>
        <v>0</v>
      </c>
      <c r="M113" s="10">
        <f t="shared" si="25"/>
        <v>-5</v>
      </c>
    </row>
    <row r="114" spans="1:13" ht="14.25">
      <c r="A114" s="2">
        <v>112</v>
      </c>
      <c r="B114" s="2">
        <v>752</v>
      </c>
      <c r="C114" s="2" t="s">
        <v>423</v>
      </c>
      <c r="D114" s="2" t="s">
        <v>414</v>
      </c>
      <c r="E114" s="3">
        <v>20</v>
      </c>
      <c r="F114" s="3">
        <v>0</v>
      </c>
      <c r="G114" s="5">
        <f t="shared" si="15"/>
        <v>0</v>
      </c>
      <c r="H114" s="6">
        <f t="shared" si="26"/>
        <v>-20</v>
      </c>
      <c r="I114" s="11">
        <f t="shared" si="24"/>
        <v>-10</v>
      </c>
      <c r="J114" s="9">
        <v>5</v>
      </c>
      <c r="K114" s="9">
        <v>0</v>
      </c>
      <c r="L114" s="12">
        <f t="shared" si="16"/>
        <v>0</v>
      </c>
      <c r="M114" s="10">
        <f t="shared" si="25"/>
        <v>-5</v>
      </c>
    </row>
    <row r="115" spans="1:13" ht="14.25">
      <c r="A115" s="2">
        <v>113</v>
      </c>
      <c r="B115" s="2">
        <v>113025</v>
      </c>
      <c r="C115" s="2" t="s">
        <v>376</v>
      </c>
      <c r="D115" s="2" t="s">
        <v>414</v>
      </c>
      <c r="E115" s="3">
        <v>30</v>
      </c>
      <c r="F115" s="3">
        <v>0</v>
      </c>
      <c r="G115" s="5">
        <f t="shared" si="15"/>
        <v>0</v>
      </c>
      <c r="H115" s="6">
        <f t="shared" si="26"/>
        <v>-30</v>
      </c>
      <c r="I115" s="11">
        <f t="shared" si="24"/>
        <v>-15</v>
      </c>
      <c r="J115" s="9">
        <v>5</v>
      </c>
      <c r="K115" s="9">
        <v>7</v>
      </c>
      <c r="L115" s="12">
        <f t="shared" si="16"/>
        <v>1.4</v>
      </c>
      <c r="M115" s="10"/>
    </row>
    <row r="116" spans="1:13" ht="14.25">
      <c r="A116" s="2">
        <v>114</v>
      </c>
      <c r="B116" s="2">
        <v>102564</v>
      </c>
      <c r="C116" s="2" t="s">
        <v>202</v>
      </c>
      <c r="D116" s="2" t="s">
        <v>413</v>
      </c>
      <c r="E116" s="3">
        <v>20</v>
      </c>
      <c r="F116" s="3">
        <v>2</v>
      </c>
      <c r="G116" s="5">
        <f t="shared" si="15"/>
        <v>0.1</v>
      </c>
      <c r="H116" s="6">
        <f t="shared" si="26"/>
        <v>-18</v>
      </c>
      <c r="I116" s="11">
        <f t="shared" si="24"/>
        <v>-9</v>
      </c>
      <c r="J116" s="9">
        <v>5</v>
      </c>
      <c r="K116" s="9">
        <v>2</v>
      </c>
      <c r="L116" s="12">
        <f t="shared" si="16"/>
        <v>0.4</v>
      </c>
      <c r="M116" s="10">
        <f aca="true" t="shared" si="27" ref="M116:M119">K116-J116</f>
        <v>-3</v>
      </c>
    </row>
    <row r="117" spans="1:13" ht="14.25">
      <c r="A117" s="2">
        <v>115</v>
      </c>
      <c r="B117" s="2">
        <v>110378</v>
      </c>
      <c r="C117" s="2" t="s">
        <v>245</v>
      </c>
      <c r="D117" s="2" t="s">
        <v>420</v>
      </c>
      <c r="E117" s="3">
        <v>20</v>
      </c>
      <c r="F117" s="3">
        <v>4</v>
      </c>
      <c r="G117" s="5">
        <f t="shared" si="15"/>
        <v>0.2</v>
      </c>
      <c r="H117" s="6">
        <f t="shared" si="26"/>
        <v>-16</v>
      </c>
      <c r="I117" s="11">
        <f t="shared" si="24"/>
        <v>-8</v>
      </c>
      <c r="J117" s="9">
        <v>5</v>
      </c>
      <c r="K117" s="9">
        <v>4</v>
      </c>
      <c r="L117" s="12">
        <f t="shared" si="16"/>
        <v>0.8</v>
      </c>
      <c r="M117" s="10">
        <f t="shared" si="27"/>
        <v>-1</v>
      </c>
    </row>
    <row r="118" spans="1:13" ht="14.25">
      <c r="A118" s="2">
        <v>116</v>
      </c>
      <c r="B118" s="2">
        <v>113298</v>
      </c>
      <c r="C118" s="2" t="s">
        <v>257</v>
      </c>
      <c r="D118" s="2" t="s">
        <v>414</v>
      </c>
      <c r="E118" s="3">
        <v>20</v>
      </c>
      <c r="F118" s="3">
        <v>5</v>
      </c>
      <c r="G118" s="5">
        <f t="shared" si="15"/>
        <v>0.25</v>
      </c>
      <c r="H118" s="6">
        <f t="shared" si="26"/>
        <v>-15</v>
      </c>
      <c r="I118" s="11">
        <f t="shared" si="24"/>
        <v>-7.5</v>
      </c>
      <c r="J118" s="9">
        <v>5</v>
      </c>
      <c r="K118" s="9">
        <v>5</v>
      </c>
      <c r="L118" s="12">
        <f t="shared" si="16"/>
        <v>1</v>
      </c>
      <c r="M118" s="10"/>
    </row>
    <row r="119" spans="1:13" ht="14.25">
      <c r="A119" s="2">
        <v>117</v>
      </c>
      <c r="B119" s="2">
        <v>104838</v>
      </c>
      <c r="C119" s="2" t="s">
        <v>357</v>
      </c>
      <c r="D119" s="2" t="s">
        <v>415</v>
      </c>
      <c r="E119" s="3">
        <v>20</v>
      </c>
      <c r="F119" s="3">
        <v>0</v>
      </c>
      <c r="G119" s="5">
        <f t="shared" si="15"/>
        <v>0</v>
      </c>
      <c r="H119" s="6">
        <f t="shared" si="26"/>
        <v>-20</v>
      </c>
      <c r="I119" s="11">
        <f t="shared" si="24"/>
        <v>-10</v>
      </c>
      <c r="J119" s="9">
        <v>5</v>
      </c>
      <c r="K119" s="9">
        <v>1</v>
      </c>
      <c r="L119" s="12">
        <f t="shared" si="16"/>
        <v>0.2</v>
      </c>
      <c r="M119" s="10">
        <f t="shared" si="27"/>
        <v>-4</v>
      </c>
    </row>
    <row r="120" spans="1:13" ht="14.25">
      <c r="A120" s="2">
        <v>118</v>
      </c>
      <c r="B120" s="2">
        <v>727</v>
      </c>
      <c r="C120" s="2" t="s">
        <v>343</v>
      </c>
      <c r="D120" s="2" t="s">
        <v>410</v>
      </c>
      <c r="E120" s="3">
        <v>20</v>
      </c>
      <c r="F120" s="3">
        <v>0</v>
      </c>
      <c r="G120" s="5">
        <f t="shared" si="15"/>
        <v>0</v>
      </c>
      <c r="H120" s="6">
        <f t="shared" si="26"/>
        <v>-20</v>
      </c>
      <c r="I120" s="11">
        <f t="shared" si="24"/>
        <v>-10</v>
      </c>
      <c r="J120" s="9">
        <v>5</v>
      </c>
      <c r="K120" s="9">
        <v>7</v>
      </c>
      <c r="L120" s="12">
        <f t="shared" si="16"/>
        <v>1.4</v>
      </c>
      <c r="M120" s="10"/>
    </row>
    <row r="121" spans="1:13" ht="14.25">
      <c r="A121" s="2">
        <v>119</v>
      </c>
      <c r="B121" s="2">
        <v>740</v>
      </c>
      <c r="C121" s="2" t="s">
        <v>176</v>
      </c>
      <c r="D121" s="2" t="s">
        <v>412</v>
      </c>
      <c r="E121" s="3">
        <v>20</v>
      </c>
      <c r="F121" s="3">
        <v>11</v>
      </c>
      <c r="G121" s="5">
        <f t="shared" si="15"/>
        <v>0.55</v>
      </c>
      <c r="H121" s="6">
        <f t="shared" si="26"/>
        <v>-9</v>
      </c>
      <c r="I121" s="11">
        <f t="shared" si="24"/>
        <v>-4.5</v>
      </c>
      <c r="J121" s="9">
        <v>5</v>
      </c>
      <c r="K121" s="9">
        <v>7</v>
      </c>
      <c r="L121" s="12">
        <f t="shared" si="16"/>
        <v>1.4</v>
      </c>
      <c r="M121" s="10"/>
    </row>
    <row r="122" spans="1:13" ht="14.25">
      <c r="A122" s="2">
        <v>120</v>
      </c>
      <c r="B122" s="2">
        <v>106568</v>
      </c>
      <c r="C122" s="2" t="s">
        <v>232</v>
      </c>
      <c r="D122" s="2" t="s">
        <v>412</v>
      </c>
      <c r="E122" s="3">
        <v>20</v>
      </c>
      <c r="F122" s="3">
        <v>6</v>
      </c>
      <c r="G122" s="5">
        <f t="shared" si="15"/>
        <v>0.3</v>
      </c>
      <c r="H122" s="6">
        <f t="shared" si="26"/>
        <v>-14</v>
      </c>
      <c r="I122" s="11">
        <f t="shared" si="24"/>
        <v>-7</v>
      </c>
      <c r="J122" s="9">
        <v>5</v>
      </c>
      <c r="K122" s="9">
        <v>5</v>
      </c>
      <c r="L122" s="12">
        <f t="shared" si="16"/>
        <v>1</v>
      </c>
      <c r="M122" s="10"/>
    </row>
    <row r="123" spans="1:13" ht="14.25">
      <c r="A123" s="2">
        <v>121</v>
      </c>
      <c r="B123" s="2">
        <v>549</v>
      </c>
      <c r="C123" s="2" t="s">
        <v>93</v>
      </c>
      <c r="D123" s="2" t="s">
        <v>413</v>
      </c>
      <c r="E123" s="3">
        <v>20</v>
      </c>
      <c r="F123" s="3">
        <v>26</v>
      </c>
      <c r="G123" s="5">
        <f t="shared" si="15"/>
        <v>1.3</v>
      </c>
      <c r="H123" s="6"/>
      <c r="I123" s="11"/>
      <c r="J123" s="9">
        <v>5</v>
      </c>
      <c r="K123" s="9">
        <v>14</v>
      </c>
      <c r="L123" s="12">
        <f t="shared" si="16"/>
        <v>2.8</v>
      </c>
      <c r="M123" s="10"/>
    </row>
    <row r="124" spans="1:13" ht="14.25">
      <c r="A124" s="2">
        <v>122</v>
      </c>
      <c r="B124" s="2">
        <v>102567</v>
      </c>
      <c r="C124" s="2" t="s">
        <v>206</v>
      </c>
      <c r="D124" s="2" t="s">
        <v>411</v>
      </c>
      <c r="E124" s="3">
        <v>20</v>
      </c>
      <c r="F124" s="3">
        <v>31</v>
      </c>
      <c r="G124" s="5">
        <f t="shared" si="15"/>
        <v>1.55</v>
      </c>
      <c r="H124" s="6"/>
      <c r="I124" s="11"/>
      <c r="J124" s="9">
        <v>5</v>
      </c>
      <c r="K124" s="9">
        <v>2</v>
      </c>
      <c r="L124" s="12">
        <f t="shared" si="16"/>
        <v>0.4</v>
      </c>
      <c r="M124" s="10">
        <f aca="true" t="shared" si="28" ref="M124:M134">K124-J124</f>
        <v>-3</v>
      </c>
    </row>
    <row r="125" spans="1:13" ht="14.25">
      <c r="A125" s="2">
        <v>123</v>
      </c>
      <c r="B125" s="2">
        <v>104430</v>
      </c>
      <c r="C125" s="2" t="s">
        <v>222</v>
      </c>
      <c r="D125" s="2" t="s">
        <v>412</v>
      </c>
      <c r="E125" s="3">
        <v>20</v>
      </c>
      <c r="F125" s="3">
        <v>1</v>
      </c>
      <c r="G125" s="5">
        <f t="shared" si="15"/>
        <v>0.05</v>
      </c>
      <c r="H125" s="6">
        <f aca="true" t="shared" si="29" ref="H125:H145">F125-E125</f>
        <v>-19</v>
      </c>
      <c r="I125" s="11">
        <f t="shared" si="24"/>
        <v>-9.5</v>
      </c>
      <c r="J125" s="9">
        <v>5</v>
      </c>
      <c r="K125" s="9">
        <v>0</v>
      </c>
      <c r="L125" s="12">
        <f t="shared" si="16"/>
        <v>0</v>
      </c>
      <c r="M125" s="10">
        <f t="shared" si="28"/>
        <v>-5</v>
      </c>
    </row>
    <row r="126" spans="1:13" ht="14.25">
      <c r="A126" s="2">
        <v>124</v>
      </c>
      <c r="B126" s="2">
        <v>114848</v>
      </c>
      <c r="C126" s="2" t="s">
        <v>275</v>
      </c>
      <c r="D126" s="2" t="s">
        <v>412</v>
      </c>
      <c r="E126" s="3">
        <v>20</v>
      </c>
      <c r="F126" s="3">
        <v>1</v>
      </c>
      <c r="G126" s="5">
        <f t="shared" si="15"/>
        <v>0.05</v>
      </c>
      <c r="H126" s="6">
        <f t="shared" si="29"/>
        <v>-19</v>
      </c>
      <c r="I126" s="11">
        <f t="shared" si="24"/>
        <v>-9.5</v>
      </c>
      <c r="J126" s="9">
        <v>5</v>
      </c>
      <c r="K126" s="9">
        <v>6</v>
      </c>
      <c r="L126" s="12">
        <f t="shared" si="16"/>
        <v>1.2</v>
      </c>
      <c r="M126" s="10"/>
    </row>
    <row r="127" spans="1:13" ht="14.25">
      <c r="A127" s="2">
        <v>125</v>
      </c>
      <c r="B127" s="2">
        <v>56</v>
      </c>
      <c r="C127" s="2" t="s">
        <v>310</v>
      </c>
      <c r="D127" s="2" t="s">
        <v>415</v>
      </c>
      <c r="E127" s="3">
        <v>20</v>
      </c>
      <c r="F127" s="3">
        <v>0</v>
      </c>
      <c r="G127" s="5">
        <f t="shared" si="15"/>
        <v>0</v>
      </c>
      <c r="H127" s="6">
        <f t="shared" si="29"/>
        <v>-20</v>
      </c>
      <c r="I127" s="11">
        <f t="shared" si="24"/>
        <v>-10</v>
      </c>
      <c r="J127" s="9">
        <v>5</v>
      </c>
      <c r="K127" s="9">
        <v>5</v>
      </c>
      <c r="L127" s="12">
        <f t="shared" si="16"/>
        <v>1</v>
      </c>
      <c r="M127" s="10"/>
    </row>
    <row r="128" spans="1:13" ht="14.25">
      <c r="A128" s="2">
        <v>126</v>
      </c>
      <c r="B128" s="2">
        <v>339</v>
      </c>
      <c r="C128" s="2" t="s">
        <v>29</v>
      </c>
      <c r="D128" s="2" t="s">
        <v>410</v>
      </c>
      <c r="E128" s="3">
        <v>20</v>
      </c>
      <c r="F128" s="3">
        <v>7</v>
      </c>
      <c r="G128" s="5">
        <f t="shared" si="15"/>
        <v>0.35</v>
      </c>
      <c r="H128" s="6">
        <f t="shared" si="29"/>
        <v>-13</v>
      </c>
      <c r="I128" s="11">
        <f t="shared" si="24"/>
        <v>-6.5</v>
      </c>
      <c r="J128" s="9">
        <v>5</v>
      </c>
      <c r="K128" s="9">
        <v>6</v>
      </c>
      <c r="L128" s="12">
        <f t="shared" si="16"/>
        <v>1.2</v>
      </c>
      <c r="M128" s="10"/>
    </row>
    <row r="129" spans="1:13" ht="14.25">
      <c r="A129" s="2">
        <v>127</v>
      </c>
      <c r="B129" s="2">
        <v>122906</v>
      </c>
      <c r="C129" s="2" t="s">
        <v>306</v>
      </c>
      <c r="D129" s="2" t="s">
        <v>414</v>
      </c>
      <c r="E129" s="3">
        <v>20</v>
      </c>
      <c r="F129" s="3">
        <v>1</v>
      </c>
      <c r="G129" s="5">
        <f t="shared" si="15"/>
        <v>0.05</v>
      </c>
      <c r="H129" s="6">
        <f t="shared" si="29"/>
        <v>-19</v>
      </c>
      <c r="I129" s="11">
        <f t="shared" si="24"/>
        <v>-9.5</v>
      </c>
      <c r="J129" s="9">
        <v>5</v>
      </c>
      <c r="K129" s="9">
        <v>2</v>
      </c>
      <c r="L129" s="12">
        <f t="shared" si="16"/>
        <v>0.4</v>
      </c>
      <c r="M129" s="10">
        <f t="shared" si="28"/>
        <v>-3</v>
      </c>
    </row>
    <row r="130" spans="1:13" ht="14.25">
      <c r="A130" s="2">
        <v>128</v>
      </c>
      <c r="B130" s="2">
        <v>114069</v>
      </c>
      <c r="C130" s="2" t="s">
        <v>263</v>
      </c>
      <c r="D130" s="2" t="s">
        <v>412</v>
      </c>
      <c r="E130" s="3">
        <v>20</v>
      </c>
      <c r="F130" s="3">
        <v>2</v>
      </c>
      <c r="G130" s="5">
        <f t="shared" si="15"/>
        <v>0.1</v>
      </c>
      <c r="H130" s="6">
        <f t="shared" si="29"/>
        <v>-18</v>
      </c>
      <c r="I130" s="11">
        <f t="shared" si="24"/>
        <v>-9</v>
      </c>
      <c r="J130" s="9">
        <v>5</v>
      </c>
      <c r="K130" s="9">
        <v>0</v>
      </c>
      <c r="L130" s="12">
        <f t="shared" si="16"/>
        <v>0</v>
      </c>
      <c r="M130" s="10">
        <f t="shared" si="28"/>
        <v>-5</v>
      </c>
    </row>
    <row r="131" spans="1:13" ht="14.25">
      <c r="A131" s="2">
        <v>129</v>
      </c>
      <c r="B131" s="2">
        <v>573</v>
      </c>
      <c r="C131" s="2" t="s">
        <v>424</v>
      </c>
      <c r="D131" s="2" t="s">
        <v>412</v>
      </c>
      <c r="E131" s="3">
        <v>20</v>
      </c>
      <c r="F131" s="3">
        <v>0</v>
      </c>
      <c r="G131" s="5">
        <f aca="true" t="shared" si="30" ref="G131:G145">F131/E131</f>
        <v>0</v>
      </c>
      <c r="H131" s="6">
        <f t="shared" si="29"/>
        <v>-20</v>
      </c>
      <c r="I131" s="11">
        <f t="shared" si="24"/>
        <v>-10</v>
      </c>
      <c r="J131" s="9">
        <v>5</v>
      </c>
      <c r="K131" s="9">
        <v>0</v>
      </c>
      <c r="L131" s="12">
        <f aca="true" t="shared" si="31" ref="L131:L145">K131/J131</f>
        <v>0</v>
      </c>
      <c r="M131" s="10">
        <f t="shared" si="28"/>
        <v>-5</v>
      </c>
    </row>
    <row r="132" spans="1:13" ht="14.25">
      <c r="A132" s="2">
        <v>130</v>
      </c>
      <c r="B132" s="2">
        <v>117923</v>
      </c>
      <c r="C132" s="2" t="s">
        <v>291</v>
      </c>
      <c r="D132" s="2" t="s">
        <v>413</v>
      </c>
      <c r="E132" s="3">
        <v>20</v>
      </c>
      <c r="F132" s="3">
        <v>12</v>
      </c>
      <c r="G132" s="5">
        <f t="shared" si="30"/>
        <v>0.6</v>
      </c>
      <c r="H132" s="6">
        <f t="shared" si="29"/>
        <v>-8</v>
      </c>
      <c r="I132" s="11">
        <f>H132/2</f>
        <v>-4</v>
      </c>
      <c r="J132" s="9">
        <v>5</v>
      </c>
      <c r="K132" s="9">
        <v>1</v>
      </c>
      <c r="L132" s="12">
        <f t="shared" si="31"/>
        <v>0.2</v>
      </c>
      <c r="M132" s="10">
        <f t="shared" si="28"/>
        <v>-4</v>
      </c>
    </row>
    <row r="133" spans="1:13" ht="14.25">
      <c r="A133" s="2">
        <v>131</v>
      </c>
      <c r="B133" s="2">
        <v>104533</v>
      </c>
      <c r="C133" s="2" t="s">
        <v>224</v>
      </c>
      <c r="D133" s="2" t="s">
        <v>413</v>
      </c>
      <c r="E133" s="3">
        <v>20</v>
      </c>
      <c r="F133" s="3">
        <v>2</v>
      </c>
      <c r="G133" s="5">
        <f t="shared" si="30"/>
        <v>0.1</v>
      </c>
      <c r="H133" s="6">
        <f t="shared" si="29"/>
        <v>-18</v>
      </c>
      <c r="I133" s="11">
        <f>H133/2</f>
        <v>-9</v>
      </c>
      <c r="J133" s="9">
        <v>5</v>
      </c>
      <c r="K133" s="9">
        <v>1</v>
      </c>
      <c r="L133" s="12">
        <f t="shared" si="31"/>
        <v>0.2</v>
      </c>
      <c r="M133" s="10">
        <f t="shared" si="28"/>
        <v>-4</v>
      </c>
    </row>
    <row r="134" spans="1:13" ht="14.25">
      <c r="A134" s="2">
        <v>132</v>
      </c>
      <c r="B134" s="2">
        <v>115971</v>
      </c>
      <c r="C134" s="2" t="s">
        <v>277</v>
      </c>
      <c r="D134" s="2" t="s">
        <v>410</v>
      </c>
      <c r="E134" s="3">
        <v>20</v>
      </c>
      <c r="F134" s="3">
        <v>8</v>
      </c>
      <c r="G134" s="5">
        <f t="shared" si="30"/>
        <v>0.4</v>
      </c>
      <c r="H134" s="6">
        <f t="shared" si="29"/>
        <v>-12</v>
      </c>
      <c r="I134" s="11">
        <f>H134/2</f>
        <v>-6</v>
      </c>
      <c r="J134" s="9">
        <v>5</v>
      </c>
      <c r="K134" s="9">
        <v>3</v>
      </c>
      <c r="L134" s="12">
        <f t="shared" si="31"/>
        <v>0.6</v>
      </c>
      <c r="M134" s="10">
        <f t="shared" si="28"/>
        <v>-2</v>
      </c>
    </row>
    <row r="135" spans="1:13" ht="14.25">
      <c r="A135" s="2">
        <v>133</v>
      </c>
      <c r="B135" s="2">
        <v>117637</v>
      </c>
      <c r="C135" s="2" t="s">
        <v>383</v>
      </c>
      <c r="D135" s="2" t="s">
        <v>413</v>
      </c>
      <c r="E135" s="3">
        <v>20</v>
      </c>
      <c r="F135" s="3">
        <v>0</v>
      </c>
      <c r="G135" s="5">
        <f t="shared" si="30"/>
        <v>0</v>
      </c>
      <c r="H135" s="6">
        <f t="shared" si="29"/>
        <v>-20</v>
      </c>
      <c r="I135" s="11">
        <f>H135/2</f>
        <v>-10</v>
      </c>
      <c r="J135" s="9">
        <v>5</v>
      </c>
      <c r="K135" s="9">
        <v>6</v>
      </c>
      <c r="L135" s="12">
        <f t="shared" si="31"/>
        <v>1.2</v>
      </c>
      <c r="M135" s="10"/>
    </row>
    <row r="136" spans="1:13" ht="14.25">
      <c r="A136" s="2">
        <v>134</v>
      </c>
      <c r="B136" s="2">
        <v>732</v>
      </c>
      <c r="C136" s="2" t="s">
        <v>166</v>
      </c>
      <c r="D136" s="2" t="s">
        <v>413</v>
      </c>
      <c r="E136" s="3">
        <v>20</v>
      </c>
      <c r="F136" s="3">
        <v>1</v>
      </c>
      <c r="G136" s="5">
        <f t="shared" si="30"/>
        <v>0.05</v>
      </c>
      <c r="H136" s="6">
        <f t="shared" si="29"/>
        <v>-19</v>
      </c>
      <c r="I136" s="11">
        <f>H136/2</f>
        <v>-9.5</v>
      </c>
      <c r="J136" s="9">
        <v>5</v>
      </c>
      <c r="K136" s="9">
        <v>2</v>
      </c>
      <c r="L136" s="12">
        <f t="shared" si="31"/>
        <v>0.4</v>
      </c>
      <c r="M136" s="10">
        <f aca="true" t="shared" si="32" ref="M136:M143">K136-J136</f>
        <v>-3</v>
      </c>
    </row>
    <row r="137" spans="1:13" ht="14.25">
      <c r="A137" s="2">
        <v>135</v>
      </c>
      <c r="B137" s="2">
        <v>119262</v>
      </c>
      <c r="C137" s="2" t="s">
        <v>301</v>
      </c>
      <c r="D137" s="2" t="s">
        <v>409</v>
      </c>
      <c r="E137" s="3">
        <v>20</v>
      </c>
      <c r="F137" s="3">
        <v>10</v>
      </c>
      <c r="G137" s="5">
        <f t="shared" si="30"/>
        <v>0.5</v>
      </c>
      <c r="H137" s="6">
        <f t="shared" si="29"/>
        <v>-10</v>
      </c>
      <c r="I137" s="11">
        <f>H137/2</f>
        <v>-5</v>
      </c>
      <c r="J137" s="9">
        <v>5</v>
      </c>
      <c r="K137" s="9">
        <v>8</v>
      </c>
      <c r="L137" s="12">
        <f t="shared" si="31"/>
        <v>1.6</v>
      </c>
      <c r="M137" s="10"/>
    </row>
    <row r="138" spans="1:13" ht="14.25">
      <c r="A138" s="2">
        <v>136</v>
      </c>
      <c r="B138" s="2">
        <v>52</v>
      </c>
      <c r="C138" s="2" t="s">
        <v>8</v>
      </c>
      <c r="D138" s="2" t="s">
        <v>415</v>
      </c>
      <c r="E138" s="3">
        <v>20</v>
      </c>
      <c r="F138" s="3">
        <v>2</v>
      </c>
      <c r="G138" s="5">
        <f t="shared" si="30"/>
        <v>0.1</v>
      </c>
      <c r="H138" s="6">
        <f t="shared" si="29"/>
        <v>-18</v>
      </c>
      <c r="I138" s="11">
        <f>H138/2</f>
        <v>-9</v>
      </c>
      <c r="J138" s="9">
        <v>5</v>
      </c>
      <c r="K138" s="9">
        <v>0</v>
      </c>
      <c r="L138" s="12">
        <f t="shared" si="31"/>
        <v>0</v>
      </c>
      <c r="M138" s="10">
        <f t="shared" si="32"/>
        <v>-5</v>
      </c>
    </row>
    <row r="139" spans="1:13" ht="14.25">
      <c r="A139" s="2">
        <v>137</v>
      </c>
      <c r="B139" s="2">
        <v>371</v>
      </c>
      <c r="C139" s="2" t="s">
        <v>425</v>
      </c>
      <c r="D139" s="2" t="s">
        <v>411</v>
      </c>
      <c r="E139" s="3">
        <v>20</v>
      </c>
      <c r="F139" s="3">
        <v>0</v>
      </c>
      <c r="G139" s="5">
        <f t="shared" si="30"/>
        <v>0</v>
      </c>
      <c r="H139" s="6">
        <f t="shared" si="29"/>
        <v>-20</v>
      </c>
      <c r="I139" s="11">
        <f>H139/2</f>
        <v>-10</v>
      </c>
      <c r="J139" s="9">
        <v>5</v>
      </c>
      <c r="K139" s="9">
        <v>0</v>
      </c>
      <c r="L139" s="12">
        <f t="shared" si="31"/>
        <v>0</v>
      </c>
      <c r="M139" s="10">
        <f t="shared" si="32"/>
        <v>-5</v>
      </c>
    </row>
    <row r="140" spans="1:13" ht="14.25">
      <c r="A140" s="2">
        <v>138</v>
      </c>
      <c r="B140" s="2">
        <v>123007</v>
      </c>
      <c r="C140" s="2" t="s">
        <v>426</v>
      </c>
      <c r="D140" s="2" t="s">
        <v>413</v>
      </c>
      <c r="E140" s="3">
        <v>20</v>
      </c>
      <c r="F140" s="3">
        <v>0</v>
      </c>
      <c r="G140" s="5">
        <f t="shared" si="30"/>
        <v>0</v>
      </c>
      <c r="H140" s="6">
        <f t="shared" si="29"/>
        <v>-20</v>
      </c>
      <c r="I140" s="11">
        <f>H140/2</f>
        <v>-10</v>
      </c>
      <c r="J140" s="9">
        <v>5</v>
      </c>
      <c r="K140" s="9">
        <v>0</v>
      </c>
      <c r="L140" s="12">
        <f t="shared" si="31"/>
        <v>0</v>
      </c>
      <c r="M140" s="10">
        <f t="shared" si="32"/>
        <v>-5</v>
      </c>
    </row>
    <row r="141" spans="1:13" ht="14.25">
      <c r="A141" s="2">
        <v>139</v>
      </c>
      <c r="B141" s="2">
        <v>591</v>
      </c>
      <c r="C141" s="2" t="s">
        <v>116</v>
      </c>
      <c r="D141" s="2" t="s">
        <v>413</v>
      </c>
      <c r="E141" s="3">
        <v>20</v>
      </c>
      <c r="F141" s="3">
        <v>1</v>
      </c>
      <c r="G141" s="5">
        <f t="shared" si="30"/>
        <v>0.05</v>
      </c>
      <c r="H141" s="6">
        <f t="shared" si="29"/>
        <v>-19</v>
      </c>
      <c r="I141" s="11">
        <f>H141/2</f>
        <v>-9.5</v>
      </c>
      <c r="J141" s="9">
        <v>5</v>
      </c>
      <c r="K141" s="9">
        <v>1</v>
      </c>
      <c r="L141" s="12">
        <f t="shared" si="31"/>
        <v>0.2</v>
      </c>
      <c r="M141" s="10">
        <f t="shared" si="32"/>
        <v>-4</v>
      </c>
    </row>
    <row r="142" spans="1:13" ht="14.25">
      <c r="A142" s="2">
        <v>140</v>
      </c>
      <c r="B142" s="2">
        <v>122718</v>
      </c>
      <c r="C142" s="2" t="s">
        <v>427</v>
      </c>
      <c r="D142" s="2" t="s">
        <v>413</v>
      </c>
      <c r="E142" s="3">
        <v>20</v>
      </c>
      <c r="F142" s="3">
        <v>0</v>
      </c>
      <c r="G142" s="5">
        <f t="shared" si="30"/>
        <v>0</v>
      </c>
      <c r="H142" s="6">
        <f t="shared" si="29"/>
        <v>-20</v>
      </c>
      <c r="I142" s="11">
        <f>H142/2</f>
        <v>-10</v>
      </c>
      <c r="J142" s="9">
        <v>5</v>
      </c>
      <c r="K142" s="9">
        <v>0</v>
      </c>
      <c r="L142" s="12">
        <f t="shared" si="31"/>
        <v>0</v>
      </c>
      <c r="M142" s="10">
        <f t="shared" si="32"/>
        <v>-5</v>
      </c>
    </row>
    <row r="143" spans="1:13" ht="14.25">
      <c r="A143" s="2">
        <v>141</v>
      </c>
      <c r="B143" s="2">
        <v>122686</v>
      </c>
      <c r="C143" s="2" t="s">
        <v>304</v>
      </c>
      <c r="D143" s="2" t="s">
        <v>413</v>
      </c>
      <c r="E143" s="3">
        <v>20</v>
      </c>
      <c r="F143" s="3">
        <v>5</v>
      </c>
      <c r="G143" s="5">
        <f t="shared" si="30"/>
        <v>0.25</v>
      </c>
      <c r="H143" s="6">
        <f t="shared" si="29"/>
        <v>-15</v>
      </c>
      <c r="I143" s="11">
        <f>H143/2</f>
        <v>-7.5</v>
      </c>
      <c r="J143" s="9">
        <v>5</v>
      </c>
      <c r="K143" s="9">
        <v>0</v>
      </c>
      <c r="L143" s="12">
        <f t="shared" si="31"/>
        <v>0</v>
      </c>
      <c r="M143" s="10">
        <f t="shared" si="32"/>
        <v>-5</v>
      </c>
    </row>
    <row r="144" spans="1:13" ht="14.25">
      <c r="A144" s="2">
        <v>142</v>
      </c>
      <c r="B144" s="2">
        <v>128640</v>
      </c>
      <c r="C144" s="2" t="s">
        <v>396</v>
      </c>
      <c r="D144" s="2" t="s">
        <v>409</v>
      </c>
      <c r="E144" s="3">
        <v>20</v>
      </c>
      <c r="F144" s="3">
        <v>0</v>
      </c>
      <c r="G144" s="5">
        <f t="shared" si="30"/>
        <v>0</v>
      </c>
      <c r="H144" s="6">
        <f t="shared" si="29"/>
        <v>-20</v>
      </c>
      <c r="I144" s="11">
        <f>H144/2</f>
        <v>-10</v>
      </c>
      <c r="J144" s="9">
        <v>5</v>
      </c>
      <c r="K144" s="9">
        <v>11</v>
      </c>
      <c r="L144" s="12">
        <f t="shared" si="31"/>
        <v>2.2</v>
      </c>
      <c r="M144" s="10"/>
    </row>
    <row r="145" spans="1:13" ht="14.25">
      <c r="A145" s="2">
        <v>143</v>
      </c>
      <c r="B145" s="2">
        <v>122176</v>
      </c>
      <c r="C145" s="2" t="s">
        <v>393</v>
      </c>
      <c r="D145" s="2" t="s">
        <v>415</v>
      </c>
      <c r="E145" s="3">
        <v>20</v>
      </c>
      <c r="F145" s="3">
        <v>0</v>
      </c>
      <c r="G145" s="5">
        <f t="shared" si="30"/>
        <v>0</v>
      </c>
      <c r="H145" s="6">
        <f t="shared" si="29"/>
        <v>-20</v>
      </c>
      <c r="I145" s="11">
        <f>H145/2</f>
        <v>-10</v>
      </c>
      <c r="J145" s="9">
        <v>5</v>
      </c>
      <c r="K145" s="9">
        <v>5</v>
      </c>
      <c r="L145" s="12">
        <f t="shared" si="31"/>
        <v>1</v>
      </c>
      <c r="M145" s="10"/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WPS_1632300251</cp:lastModifiedBy>
  <dcterms:created xsi:type="dcterms:W3CDTF">2016-12-02T08:54:00Z</dcterms:created>
  <dcterms:modified xsi:type="dcterms:W3CDTF">2023-04-12T06:01:20Z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D57C796AEE88459AB35265DDD24132DA_13</vt:lpwstr>
  </property>
</Properties>
</file>