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10.1-10.7活动数据表" sheetId="1" r:id="rId1"/>
    <sheet name="员工奖励" sheetId="2" r:id="rId2"/>
    <sheet name="员工加分" sheetId="3" r:id="rId3"/>
  </sheets>
  <definedNames/>
  <calcPr fullCalcOnLoad="1"/>
</workbook>
</file>

<file path=xl/sharedStrings.xml><?xml version="1.0" encoding="utf-8"?>
<sst xmlns="http://schemas.openxmlformats.org/spreadsheetml/2006/main" count="645" uniqueCount="334">
  <si>
    <t>2021.10.1-10.7</t>
  </si>
  <si>
    <t>10月任务</t>
  </si>
  <si>
    <t>活动期间</t>
  </si>
  <si>
    <t>完成率</t>
  </si>
  <si>
    <t>奖励政策</t>
  </si>
  <si>
    <t>序号</t>
  </si>
  <si>
    <t>门店ID</t>
  </si>
  <si>
    <t>门店名称</t>
  </si>
  <si>
    <t>片区名称</t>
  </si>
  <si>
    <t>分类</t>
  </si>
  <si>
    <r>
      <t>挑战</t>
    </r>
    <r>
      <rPr>
        <b/>
        <sz val="10"/>
        <rFont val="Arial"/>
        <family val="2"/>
      </rPr>
      <t xml:space="preserve">1       </t>
    </r>
    <r>
      <rPr>
        <b/>
        <sz val="10"/>
        <rFont val="宋体"/>
        <family val="0"/>
      </rPr>
      <t>销售任务</t>
    </r>
  </si>
  <si>
    <t>挑战1     7天销售</t>
  </si>
  <si>
    <r>
      <t>挑战</t>
    </r>
    <r>
      <rPr>
        <b/>
        <sz val="10"/>
        <rFont val="Arial"/>
        <family val="2"/>
      </rPr>
      <t xml:space="preserve">2       </t>
    </r>
    <r>
      <rPr>
        <b/>
        <sz val="10"/>
        <rFont val="宋体"/>
        <family val="0"/>
      </rPr>
      <t>销售任务</t>
    </r>
  </si>
  <si>
    <t>挑战2     7天销售</t>
  </si>
  <si>
    <r>
      <t>挑战</t>
    </r>
    <r>
      <rPr>
        <b/>
        <sz val="10"/>
        <rFont val="Arial"/>
        <family val="2"/>
      </rPr>
      <t xml:space="preserve">2     </t>
    </r>
    <r>
      <rPr>
        <b/>
        <sz val="10"/>
        <rFont val="宋体"/>
        <family val="0"/>
      </rPr>
      <t>毛利任务</t>
    </r>
  </si>
  <si>
    <t>挑战2       7天毛利</t>
  </si>
  <si>
    <t>销售笔数</t>
  </si>
  <si>
    <t>客单价</t>
  </si>
  <si>
    <t>销售</t>
  </si>
  <si>
    <t>毛利</t>
  </si>
  <si>
    <t>毛利率</t>
  </si>
  <si>
    <r>
      <t>1</t>
    </r>
    <r>
      <rPr>
        <b/>
        <sz val="10"/>
        <color indexed="10"/>
        <rFont val="宋体"/>
        <family val="0"/>
      </rPr>
      <t>档销售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color indexed="10"/>
        <rFont val="宋体"/>
        <family val="0"/>
      </rPr>
      <t>完成率</t>
    </r>
    <r>
      <rPr>
        <b/>
        <sz val="10"/>
        <color indexed="10"/>
        <rFont val="Arial"/>
        <family val="2"/>
      </rPr>
      <t>%</t>
    </r>
  </si>
  <si>
    <r>
      <t>2</t>
    </r>
    <r>
      <rPr>
        <b/>
        <sz val="10"/>
        <color indexed="10"/>
        <rFont val="宋体"/>
        <family val="0"/>
      </rPr>
      <t>档销售</t>
    </r>
    <r>
      <rPr>
        <b/>
        <sz val="10"/>
        <color indexed="10"/>
        <rFont val="Arial"/>
        <family val="2"/>
      </rPr>
      <t xml:space="preserve">      </t>
    </r>
    <r>
      <rPr>
        <b/>
        <sz val="10"/>
        <color indexed="10"/>
        <rFont val="宋体"/>
        <family val="0"/>
      </rPr>
      <t>完成率</t>
    </r>
    <r>
      <rPr>
        <b/>
        <sz val="10"/>
        <color indexed="10"/>
        <rFont val="Arial"/>
        <family val="2"/>
      </rPr>
      <t>%</t>
    </r>
  </si>
  <si>
    <r>
      <t>2</t>
    </r>
    <r>
      <rPr>
        <b/>
        <sz val="10"/>
        <color indexed="10"/>
        <rFont val="宋体"/>
        <family val="0"/>
      </rPr>
      <t>档毛利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color indexed="10"/>
        <rFont val="宋体"/>
        <family val="0"/>
      </rPr>
      <t>完成率</t>
    </r>
    <r>
      <rPr>
        <b/>
        <sz val="10"/>
        <color indexed="10"/>
        <rFont val="Arial"/>
        <family val="2"/>
      </rPr>
      <t>%</t>
    </r>
  </si>
  <si>
    <t>加分</t>
  </si>
  <si>
    <t>奖励金额</t>
  </si>
  <si>
    <t>四川太极青羊区北东街店</t>
  </si>
  <si>
    <t>城中片区</t>
  </si>
  <si>
    <t>A1</t>
  </si>
  <si>
    <t>21.24%</t>
  </si>
  <si>
    <t>20分/人</t>
  </si>
  <si>
    <t>四川太极高新区紫薇东路药店</t>
  </si>
  <si>
    <t>B2</t>
  </si>
  <si>
    <t>31.86%</t>
  </si>
  <si>
    <t>四川太极都江堰奎光路中段药店</t>
  </si>
  <si>
    <t>城郊二片</t>
  </si>
  <si>
    <t>C1</t>
  </si>
  <si>
    <t>26.59%</t>
  </si>
  <si>
    <t>四川太极郫县郫筒镇东大街药店</t>
  </si>
  <si>
    <t>19.38%</t>
  </si>
  <si>
    <t>四川太极新都区新都街道万和北路药店</t>
  </si>
  <si>
    <t>A3</t>
  </si>
  <si>
    <t>27.93%</t>
  </si>
  <si>
    <t>四川太极邛崃中心药店</t>
  </si>
  <si>
    <t>城郊一片</t>
  </si>
  <si>
    <t>A2</t>
  </si>
  <si>
    <t>32.39%</t>
  </si>
  <si>
    <t>四川太极郫县郫筒镇一环路东南段药店</t>
  </si>
  <si>
    <t>B1</t>
  </si>
  <si>
    <t>15.91%</t>
  </si>
  <si>
    <t>四川太极怀远店</t>
  </si>
  <si>
    <t>28.49%</t>
  </si>
  <si>
    <t>四川太极彭州市致和镇南三环路药店</t>
  </si>
  <si>
    <t>23%</t>
  </si>
  <si>
    <t>四川太极大邑县晋原镇通达东路五段药店</t>
  </si>
  <si>
    <t>30.05%</t>
  </si>
  <si>
    <t>四川太极大邑县安仁镇千禧街药店</t>
  </si>
  <si>
    <t>28.91%</t>
  </si>
  <si>
    <t>四川太极锦江区梨花街药店</t>
  </si>
  <si>
    <t>旗舰片区</t>
  </si>
  <si>
    <t>38.92%</t>
  </si>
  <si>
    <t xml:space="preserve">四川太极崇州市崇阳镇永康东路药店 </t>
  </si>
  <si>
    <t>32.14%</t>
  </si>
  <si>
    <t>四川太极邛崃市文君街道杏林路药店</t>
  </si>
  <si>
    <t>19.62%</t>
  </si>
  <si>
    <t>四川太极青羊区青龙街药店</t>
  </si>
  <si>
    <t>9.73%</t>
  </si>
  <si>
    <t>四川太极成华区华康路药店</t>
  </si>
  <si>
    <t>东南片区</t>
  </si>
  <si>
    <t>31.8%</t>
  </si>
  <si>
    <t>四川太极邛崃市临邛镇洪川小区药店</t>
  </si>
  <si>
    <t>30%</t>
  </si>
  <si>
    <t>四川太极青羊区童子街药店</t>
  </si>
  <si>
    <t>32.84%</t>
  </si>
  <si>
    <t>四川太极金牛区银沙路药店</t>
  </si>
  <si>
    <t>西北片区</t>
  </si>
  <si>
    <t>24.96%</t>
  </si>
  <si>
    <t>四川太极金牛区花照壁药店</t>
  </si>
  <si>
    <t>30.4%</t>
  </si>
  <si>
    <t>四川太极都江堰幸福镇翔凤路药店</t>
  </si>
  <si>
    <t>33.41%</t>
  </si>
  <si>
    <t>四川太极大邑县新场镇文昌街药店</t>
  </si>
  <si>
    <t>30.64%</t>
  </si>
  <si>
    <t>四川太极大邑县晋原镇潘家街药店</t>
  </si>
  <si>
    <t>29.93%</t>
  </si>
  <si>
    <t>四川太极大邑县晋源镇东壕沟段药店</t>
  </si>
  <si>
    <t>29.76%</t>
  </si>
  <si>
    <t>四川太极金牛区银河北街药店</t>
  </si>
  <si>
    <t>25.78%</t>
  </si>
  <si>
    <t>四川太极大邑县沙渠镇方圆路药店</t>
  </si>
  <si>
    <t>26.43%</t>
  </si>
  <si>
    <t>四川太极新津县五津镇武阳西路药店</t>
  </si>
  <si>
    <t>新津片区</t>
  </si>
  <si>
    <t>27.32%</t>
  </si>
  <si>
    <t>四川太极武侯区顺和街店</t>
  </si>
  <si>
    <t>30.71%</t>
  </si>
  <si>
    <t>四川太极锦江区合欢树街药店</t>
  </si>
  <si>
    <t>C2</t>
  </si>
  <si>
    <t>28.59%</t>
  </si>
  <si>
    <t>四川太极青羊区蜀源路药店</t>
  </si>
  <si>
    <t>28.85%</t>
  </si>
  <si>
    <t>四川太极土龙路药店</t>
  </si>
  <si>
    <t>27.77%</t>
  </si>
  <si>
    <t>四川太极都江堰市蒲阳镇堰问道西路药店</t>
  </si>
  <si>
    <t>33.21%</t>
  </si>
  <si>
    <t>四川太极青羊区大石西路药店</t>
  </si>
  <si>
    <t>29%</t>
  </si>
  <si>
    <t>四川太极武侯区逸都路药店</t>
  </si>
  <si>
    <t>30.92%</t>
  </si>
  <si>
    <t>四川太极邛崃市羊安镇永康大道药店</t>
  </si>
  <si>
    <t>33.32%</t>
  </si>
  <si>
    <t>四川太极成华区西林一街药店</t>
  </si>
  <si>
    <t>33.55%</t>
  </si>
  <si>
    <t>四川太极新园大道药店</t>
  </si>
  <si>
    <t>33.16%</t>
  </si>
  <si>
    <t>四川太极都江堰市蒲阳路药店</t>
  </si>
  <si>
    <t>29.36%</t>
  </si>
  <si>
    <t>四川太极青羊区蜀辉路药店</t>
  </si>
  <si>
    <t>28.86%</t>
  </si>
  <si>
    <t>四川太极成华区驷马桥三路药店</t>
  </si>
  <si>
    <t>34.4%</t>
  </si>
  <si>
    <t>四川太极金带街药店</t>
  </si>
  <si>
    <t>28.03%</t>
  </si>
  <si>
    <t>四川太极都江堰景中路店</t>
  </si>
  <si>
    <t>29.05%</t>
  </si>
  <si>
    <t>四川太极大邑县晋原镇北街药店</t>
  </si>
  <si>
    <t>25.77%</t>
  </si>
  <si>
    <t>四川太极武侯区丝竹路药店</t>
  </si>
  <si>
    <t>30.5%</t>
  </si>
  <si>
    <t>四川太极金牛区五福桥东路药店</t>
  </si>
  <si>
    <t>26.2%</t>
  </si>
  <si>
    <t>四川太极都江堰药店</t>
  </si>
  <si>
    <t>33.72%</t>
  </si>
  <si>
    <t>四川太极青羊区光华北五路药店</t>
  </si>
  <si>
    <t>27.59%</t>
  </si>
  <si>
    <t>四川太极大邑县晋原镇子龙路店</t>
  </si>
  <si>
    <t>27.11%</t>
  </si>
  <si>
    <t>四川太极大邑县晋原镇内蒙古大道桃源药店</t>
  </si>
  <si>
    <t>28.82%</t>
  </si>
  <si>
    <t>四川太极成华区培华东路药店</t>
  </si>
  <si>
    <t>19.29%</t>
  </si>
  <si>
    <t>四川太极大药房连锁有限公司武侯区聚萃街药店</t>
  </si>
  <si>
    <t>33.97%</t>
  </si>
  <si>
    <t>四川太极锦江区榕声路店</t>
  </si>
  <si>
    <t>31.05%</t>
  </si>
  <si>
    <t>四川太极兴义镇万兴路药店</t>
  </si>
  <si>
    <t>25.14%</t>
  </si>
  <si>
    <t>四川太极都江堰市永丰街道宝莲路药店</t>
  </si>
  <si>
    <t>25.9%</t>
  </si>
  <si>
    <t>四川太极成都高新区元华二巷药店</t>
  </si>
  <si>
    <t>18.49%</t>
  </si>
  <si>
    <t>四川太极青羊区蜀鑫路药店</t>
  </si>
  <si>
    <t>29.66%</t>
  </si>
  <si>
    <t>四川太极双流区东升街道三强西路药店</t>
  </si>
  <si>
    <t>30.97%</t>
  </si>
  <si>
    <t>四川太极武侯区长寿路药店</t>
  </si>
  <si>
    <t>29.16%</t>
  </si>
  <si>
    <t>四川太极高新区泰和二街药店</t>
  </si>
  <si>
    <t>四川太极成华杉板桥南一路店</t>
  </si>
  <si>
    <t>31.39%</t>
  </si>
  <si>
    <t>四川太极武侯区大华街药店</t>
  </si>
  <si>
    <t>24.11%</t>
  </si>
  <si>
    <t>四川太极成华区万科路药店</t>
  </si>
  <si>
    <t>32.72%</t>
  </si>
  <si>
    <t>四川太极崇州市崇阳镇尚贤坊街药店</t>
  </si>
  <si>
    <t>32.42%</t>
  </si>
  <si>
    <t>四川太极新都区新繁镇繁江北路药店</t>
  </si>
  <si>
    <t>29.22%</t>
  </si>
  <si>
    <t>四川太极武侯区大悦路药店</t>
  </si>
  <si>
    <t>32.7%</t>
  </si>
  <si>
    <t>四川太极大邑县观音阁街西段店</t>
  </si>
  <si>
    <t>四川太极锦江区庆云南街药店</t>
  </si>
  <si>
    <t>22.5%</t>
  </si>
  <si>
    <t>四川太极锦江区观音桥街药店</t>
  </si>
  <si>
    <t>29.57%</t>
  </si>
  <si>
    <t>四川太极青羊区贝森北路药店</t>
  </si>
  <si>
    <t>29.38%</t>
  </si>
  <si>
    <t>四川太极温江店</t>
  </si>
  <si>
    <t>32.37%</t>
  </si>
  <si>
    <t>四川太极成华区龙潭西路药店</t>
  </si>
  <si>
    <t>30.76%</t>
  </si>
  <si>
    <t>四川太极金牛区黄苑东街药店</t>
  </si>
  <si>
    <t>28.56%</t>
  </si>
  <si>
    <t>四川太极锦江区水杉街药店</t>
  </si>
  <si>
    <t>33.88%</t>
  </si>
  <si>
    <t>四川太极武侯区倪家桥路药店</t>
  </si>
  <si>
    <t>27.38%</t>
  </si>
  <si>
    <t>四川太极高新区中和大道药店</t>
  </si>
  <si>
    <t>32.24%</t>
  </si>
  <si>
    <t>四川太极高新区大源北街药店</t>
  </si>
  <si>
    <t>28.16%</t>
  </si>
  <si>
    <t>四川太极金牛区沙湾东一路药店</t>
  </si>
  <si>
    <t>24.53%</t>
  </si>
  <si>
    <t>四川太极金牛区蜀汉路药店</t>
  </si>
  <si>
    <t>29.34%</t>
  </si>
  <si>
    <t>四川太极沙河源药店</t>
  </si>
  <si>
    <t>24.61%</t>
  </si>
  <si>
    <t>四川太极三江店</t>
  </si>
  <si>
    <t>30.65%</t>
  </si>
  <si>
    <t>四川太极成华区羊子山西路药店（兴元华盛）</t>
  </si>
  <si>
    <t>29.48%</t>
  </si>
  <si>
    <t>四川太极高新天久北巷药店</t>
  </si>
  <si>
    <t>25.31%</t>
  </si>
  <si>
    <t>四川太极光华村街药店</t>
  </si>
  <si>
    <t>四川太极成华区金马河路药店</t>
  </si>
  <si>
    <t>30.04%</t>
  </si>
  <si>
    <t>四川太极武侯区科华北路药店</t>
  </si>
  <si>
    <t>34.46%</t>
  </si>
  <si>
    <t>四川太极金牛区金沙路药店</t>
  </si>
  <si>
    <t>24.02%</t>
  </si>
  <si>
    <t>四川太极邛崃市临邛镇翠荫街药店</t>
  </si>
  <si>
    <t>27.2%</t>
  </si>
  <si>
    <t>四川太极都江堰聚源镇药店</t>
  </si>
  <si>
    <t>30.86%</t>
  </si>
  <si>
    <t>四川太极大邑晋原街道金巷西街药店</t>
  </si>
  <si>
    <t>30.32%</t>
  </si>
  <si>
    <t>四川太极五津西路药店</t>
  </si>
  <si>
    <t>25.71%</t>
  </si>
  <si>
    <t>四川太极高新区新下街药店</t>
  </si>
  <si>
    <t>29.67%</t>
  </si>
  <si>
    <t>四川太极新津邓双镇岷江店</t>
  </si>
  <si>
    <t>31.34%</t>
  </si>
  <si>
    <t>四川太极清江东路药店</t>
  </si>
  <si>
    <t>26.91%</t>
  </si>
  <si>
    <t>四川太极锦江区柳翠路药店</t>
  </si>
  <si>
    <t>28.24%</t>
  </si>
  <si>
    <t>四川太极青羊区清江东路三药店</t>
  </si>
  <si>
    <t>29.44%</t>
  </si>
  <si>
    <t>四川太极人民中路店</t>
  </si>
  <si>
    <t>33.04%</t>
  </si>
  <si>
    <t>四川太极新乐中街药店</t>
  </si>
  <si>
    <t>23.48%</t>
  </si>
  <si>
    <t>四川太极青羊区光华西一路药店</t>
  </si>
  <si>
    <t>28.84%</t>
  </si>
  <si>
    <t>四川太极双流县西航港街道锦华路一段药店</t>
  </si>
  <si>
    <t>26.37%</t>
  </si>
  <si>
    <t>四川太极金牛区花照壁中横街药店</t>
  </si>
  <si>
    <t>17.08%</t>
  </si>
  <si>
    <t>四川太极成华区东昌路一药店</t>
  </si>
  <si>
    <t>34.03%</t>
  </si>
  <si>
    <t>四川太极成华区华泰路药店</t>
  </si>
  <si>
    <t>四川太极成华区华油路药店</t>
  </si>
  <si>
    <t>31.24%</t>
  </si>
  <si>
    <t>成都成汉太极大药房有限公司</t>
  </si>
  <si>
    <t>28.09%</t>
  </si>
  <si>
    <t>四川太极崇州中心店</t>
  </si>
  <si>
    <t>29.1%</t>
  </si>
  <si>
    <t>四川太极大邑县晋原镇东街药店</t>
  </si>
  <si>
    <t>31.73%</t>
  </si>
  <si>
    <t>四川太极锦江区劼人路药店</t>
  </si>
  <si>
    <t>36.68%</t>
  </si>
  <si>
    <t>四川太极成华区水碾河路药店</t>
  </si>
  <si>
    <t>24.43%</t>
  </si>
  <si>
    <t>四川太极光华药店</t>
  </si>
  <si>
    <t>26.8%</t>
  </si>
  <si>
    <t>四川太极成华区崔家店路药店</t>
  </si>
  <si>
    <t>25.07%</t>
  </si>
  <si>
    <t>四川太极成华区万宇路药店</t>
  </si>
  <si>
    <t>32.93%</t>
  </si>
  <si>
    <t>四川太极锦江区静沙南路药店</t>
  </si>
  <si>
    <t>34.1%</t>
  </si>
  <si>
    <t>四川太极通盈街药店</t>
  </si>
  <si>
    <t>29.92%</t>
  </si>
  <si>
    <t>四川太极温江区公平街道江安路药店</t>
  </si>
  <si>
    <t>35.46%</t>
  </si>
  <si>
    <t>四川太极高新区南华巷药店</t>
  </si>
  <si>
    <t>29.41%</t>
  </si>
  <si>
    <t>四川太极双林路药店</t>
  </si>
  <si>
    <t>27.44%</t>
  </si>
  <si>
    <t>四川太极武侯区科华街药店</t>
  </si>
  <si>
    <t>26.13%</t>
  </si>
  <si>
    <t>四川太极锦江区宏济中路药店</t>
  </si>
  <si>
    <t>34.59%</t>
  </si>
  <si>
    <t>四川太极邛崃市临邛街道涌泉街药店</t>
  </si>
  <si>
    <t>34.61%</t>
  </si>
  <si>
    <t>四川太极武侯区佳灵路药店</t>
  </si>
  <si>
    <t>38.12%</t>
  </si>
  <si>
    <t>四川太极浆洗街药店</t>
  </si>
  <si>
    <t>27.66%</t>
  </si>
  <si>
    <t>四川太极高新区锦城大道药店</t>
  </si>
  <si>
    <t>26.21%</t>
  </si>
  <si>
    <t>四川太极成华区二环路北四段药店（汇融名城）</t>
  </si>
  <si>
    <t>25.44%</t>
  </si>
  <si>
    <t>四川太极崇州市崇阳镇蜀州中路药店</t>
  </si>
  <si>
    <t>29.98%</t>
  </si>
  <si>
    <t>四川太极新都区马超东路店</t>
  </si>
  <si>
    <t>27.74%</t>
  </si>
  <si>
    <t>四川太极青羊区十二桥药店</t>
  </si>
  <si>
    <t>T</t>
  </si>
  <si>
    <t>20.23%</t>
  </si>
  <si>
    <t>四川太极邛崃市文君街道凤凰大道药店</t>
  </si>
  <si>
    <t>34.7%</t>
  </si>
  <si>
    <t>四川太极武侯区双楠路药店</t>
  </si>
  <si>
    <t>四川太极高新区剑南大道药店</t>
  </si>
  <si>
    <t>30.56%</t>
  </si>
  <si>
    <t>四川太极高新区天顺路药店</t>
  </si>
  <si>
    <t>31.51%</t>
  </si>
  <si>
    <t>四川太极金牛区交大路第三药店</t>
  </si>
  <si>
    <t>31.2%</t>
  </si>
  <si>
    <t>四川太极高新区中和公济桥路药店</t>
  </si>
  <si>
    <t>28.42%</t>
  </si>
  <si>
    <t>四川太极枣子巷药店</t>
  </si>
  <si>
    <t>27.92%</t>
  </si>
  <si>
    <t>四川太极红星店</t>
  </si>
  <si>
    <t>四川太极旗舰店</t>
  </si>
  <si>
    <t>25.27%</t>
  </si>
  <si>
    <t>四川太极青羊区经一路药店</t>
  </si>
  <si>
    <t>34.16%</t>
  </si>
  <si>
    <t>四川太极新津县五津镇五津西路二药房</t>
  </si>
  <si>
    <t>24.94%</t>
  </si>
  <si>
    <t>四川太极金丝街药店</t>
  </si>
  <si>
    <t>32.19%</t>
  </si>
  <si>
    <t>四川太极青羊区金祥路药店</t>
  </si>
  <si>
    <t>35.78%</t>
  </si>
  <si>
    <t>四川太极武侯区聚福路药店</t>
  </si>
  <si>
    <t>四川太极崇州市怀远镇文井北路药店</t>
  </si>
  <si>
    <t>33.73%</t>
  </si>
  <si>
    <t>四川太极成华区云龙南路药店</t>
  </si>
  <si>
    <t>18.43%</t>
  </si>
  <si>
    <t>四川太极西部店</t>
  </si>
  <si>
    <t>21.13%</t>
  </si>
  <si>
    <t>四川太极武侯区航中街药店</t>
  </si>
  <si>
    <t>32.13%</t>
  </si>
  <si>
    <t>合计</t>
  </si>
  <si>
    <r>
      <t xml:space="preserve">10.1—10.7 </t>
    </r>
    <r>
      <rPr>
        <b/>
        <sz val="10"/>
        <rFont val="宋体"/>
        <family val="0"/>
      </rPr>
      <t>国庆节活动期间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奖励明细（员工）</t>
    </r>
  </si>
  <si>
    <r>
      <t>门店</t>
    </r>
    <r>
      <rPr>
        <b/>
        <sz val="10"/>
        <rFont val="Arial"/>
        <family val="2"/>
      </rPr>
      <t>ID</t>
    </r>
  </si>
  <si>
    <t>门店</t>
  </si>
  <si>
    <t>片区</t>
  </si>
  <si>
    <r>
      <t>个人</t>
    </r>
    <r>
      <rPr>
        <b/>
        <sz val="10"/>
        <rFont val="Arial"/>
        <family val="2"/>
      </rPr>
      <t>ID</t>
    </r>
  </si>
  <si>
    <t>姓名</t>
  </si>
  <si>
    <t>员工奖励</t>
  </si>
  <si>
    <t>备注</t>
  </si>
  <si>
    <r>
      <t xml:space="preserve">10.1-10.7 </t>
    </r>
    <r>
      <rPr>
        <b/>
        <sz val="10"/>
        <rFont val="宋体"/>
        <family val="0"/>
      </rPr>
      <t>国庆节活动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积分明细</t>
    </r>
  </si>
  <si>
    <t>加个人积分（20分/人）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</si>
</sst>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_ "/>
  </numFmts>
  <fonts count="5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ËÎÌå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ËÎÌå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52" fillId="1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81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80" fontId="4" fillId="0" borderId="9" xfId="0" applyNumberFormat="1" applyFont="1" applyBorder="1" applyAlignment="1">
      <alignment horizontal="center" vertical="center" wrapText="1"/>
    </xf>
    <xf numFmtId="180" fontId="52" fillId="0" borderId="9" xfId="0" applyNumberFormat="1" applyFont="1" applyBorder="1" applyAlignment="1">
      <alignment horizontal="center" vertical="center"/>
    </xf>
    <xf numFmtId="180" fontId="52" fillId="0" borderId="9" xfId="0" applyNumberFormat="1" applyFont="1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10" fontId="51" fillId="0" borderId="9" xfId="0" applyNumberFormat="1" applyFont="1" applyBorder="1" applyAlignment="1">
      <alignment horizontal="center" vertical="center"/>
    </xf>
    <xf numFmtId="10" fontId="50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0" fontId="50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10" fontId="52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/>
    </xf>
    <xf numFmtId="0" fontId="50" fillId="0" borderId="9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0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workbookViewId="0" topLeftCell="A1">
      <selection activeCell="O155" sqref="O155"/>
    </sheetView>
  </sheetViews>
  <sheetFormatPr defaultColWidth="9.140625" defaultRowHeight="12.75"/>
  <cols>
    <col min="1" max="1" width="4.8515625" style="16" customWidth="1"/>
    <col min="2" max="2" width="9.28125" style="16" customWidth="1"/>
    <col min="3" max="3" width="30.57421875" style="17" customWidth="1"/>
    <col min="4" max="4" width="10.140625" style="16" customWidth="1"/>
    <col min="5" max="5" width="5.28125" style="16" customWidth="1"/>
    <col min="6" max="6" width="10.00390625" style="18" hidden="1" customWidth="1"/>
    <col min="7" max="7" width="8.28125" style="18" customWidth="1"/>
    <col min="8" max="8" width="9.421875" style="18" hidden="1" customWidth="1"/>
    <col min="9" max="9" width="10.8515625" style="18" customWidth="1"/>
    <col min="10" max="10" width="10.140625" style="19" hidden="1" customWidth="1"/>
    <col min="11" max="11" width="10.8515625" style="19" customWidth="1"/>
    <col min="12" max="13" width="9.140625" style="16" hidden="1" customWidth="1"/>
    <col min="14" max="14" width="12.421875" style="18" customWidth="1"/>
    <col min="15" max="15" width="10.7109375" style="16" customWidth="1"/>
    <col min="16" max="16" width="9.140625" style="16" hidden="1" customWidth="1"/>
    <col min="17" max="17" width="10.28125" style="20" customWidth="1"/>
    <col min="18" max="18" width="11.421875" style="20" customWidth="1"/>
    <col min="19" max="19" width="10.57421875" style="20" customWidth="1"/>
    <col min="20" max="20" width="9.140625" style="21" customWidth="1"/>
    <col min="21" max="21" width="9.140625" style="22" customWidth="1"/>
    <col min="22" max="16384" width="9.140625" style="16" customWidth="1"/>
  </cols>
  <sheetData>
    <row r="1" spans="1:21" ht="18" customHeight="1">
      <c r="A1" s="23" t="s">
        <v>0</v>
      </c>
      <c r="B1" s="23"/>
      <c r="C1" s="23"/>
      <c r="D1" s="23"/>
      <c r="E1" s="23"/>
      <c r="F1" s="24"/>
      <c r="G1" s="25" t="s">
        <v>1</v>
      </c>
      <c r="H1" s="26"/>
      <c r="I1" s="26"/>
      <c r="J1" s="26"/>
      <c r="K1" s="26"/>
      <c r="L1" s="38"/>
      <c r="M1" s="38"/>
      <c r="N1" s="25" t="s">
        <v>2</v>
      </c>
      <c r="O1" s="26"/>
      <c r="P1" s="38"/>
      <c r="Q1" s="43" t="s">
        <v>3</v>
      </c>
      <c r="R1" s="44"/>
      <c r="S1" s="44"/>
      <c r="T1" s="45" t="s">
        <v>4</v>
      </c>
      <c r="U1" s="46"/>
    </row>
    <row r="2" spans="1:21" ht="25.5">
      <c r="A2" s="27" t="s">
        <v>5</v>
      </c>
      <c r="B2" s="27" t="s">
        <v>6</v>
      </c>
      <c r="C2" s="28" t="s">
        <v>7</v>
      </c>
      <c r="D2" s="27" t="s">
        <v>8</v>
      </c>
      <c r="E2" s="27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39" t="s">
        <v>14</v>
      </c>
      <c r="K2" s="29" t="s">
        <v>15</v>
      </c>
      <c r="L2" s="27" t="s">
        <v>16</v>
      </c>
      <c r="M2" s="27" t="s">
        <v>17</v>
      </c>
      <c r="N2" s="27" t="s">
        <v>18</v>
      </c>
      <c r="O2" s="27" t="s">
        <v>19</v>
      </c>
      <c r="P2" s="27" t="s">
        <v>20</v>
      </c>
      <c r="Q2" s="47" t="s">
        <v>21</v>
      </c>
      <c r="R2" s="47" t="s">
        <v>22</v>
      </c>
      <c r="S2" s="47" t="s">
        <v>23</v>
      </c>
      <c r="T2" s="48" t="s">
        <v>24</v>
      </c>
      <c r="U2" s="49" t="s">
        <v>25</v>
      </c>
    </row>
    <row r="3" spans="1:21" s="14" customFormat="1" ht="12.75">
      <c r="A3" s="30">
        <v>1</v>
      </c>
      <c r="B3" s="30">
        <v>517</v>
      </c>
      <c r="C3" s="31" t="s">
        <v>26</v>
      </c>
      <c r="D3" s="30" t="s">
        <v>27</v>
      </c>
      <c r="E3" s="30" t="s">
        <v>28</v>
      </c>
      <c r="F3" s="32">
        <v>34650</v>
      </c>
      <c r="G3" s="33">
        <f>F3*7</f>
        <v>242550</v>
      </c>
      <c r="H3" s="32">
        <v>36300</v>
      </c>
      <c r="I3" s="33">
        <f>H3*7</f>
        <v>254100</v>
      </c>
      <c r="J3" s="40">
        <v>8000.52</v>
      </c>
      <c r="K3" s="41">
        <f>J3*7</f>
        <v>56003.64</v>
      </c>
      <c r="L3" s="30">
        <v>1760</v>
      </c>
      <c r="M3" s="30">
        <v>158.07</v>
      </c>
      <c r="N3" s="30">
        <v>278209.01</v>
      </c>
      <c r="O3" s="30">
        <v>59099.63</v>
      </c>
      <c r="P3" s="30" t="s">
        <v>29</v>
      </c>
      <c r="Q3" s="50">
        <f>N3/G3</f>
        <v>1.1470171511028655</v>
      </c>
      <c r="R3" s="50">
        <f>N3/I3</f>
        <v>1.094880007870917</v>
      </c>
      <c r="S3" s="50">
        <f>O3/K3</f>
        <v>1.0552819423880304</v>
      </c>
      <c r="T3" s="51" t="s">
        <v>30</v>
      </c>
      <c r="U3" s="52">
        <v>500</v>
      </c>
    </row>
    <row r="4" spans="1:21" ht="12.75">
      <c r="A4" s="34">
        <v>2</v>
      </c>
      <c r="B4" s="34">
        <v>105910</v>
      </c>
      <c r="C4" s="35" t="s">
        <v>31</v>
      </c>
      <c r="D4" s="34" t="s">
        <v>27</v>
      </c>
      <c r="E4" s="34" t="s">
        <v>32</v>
      </c>
      <c r="F4" s="24">
        <v>5500</v>
      </c>
      <c r="G4" s="24">
        <f>F4*7</f>
        <v>38500</v>
      </c>
      <c r="H4" s="24">
        <v>6250</v>
      </c>
      <c r="I4" s="24">
        <f>H4*7</f>
        <v>43750</v>
      </c>
      <c r="J4" s="42">
        <v>2060</v>
      </c>
      <c r="K4" s="42">
        <f>J4*7</f>
        <v>14420</v>
      </c>
      <c r="L4" s="34">
        <v>761</v>
      </c>
      <c r="M4" s="34">
        <v>57.79</v>
      </c>
      <c r="N4" s="34">
        <v>43981.58</v>
      </c>
      <c r="O4" s="34">
        <v>14013.62</v>
      </c>
      <c r="P4" s="34" t="s">
        <v>33</v>
      </c>
      <c r="Q4" s="50">
        <f>N4/G4</f>
        <v>1.1423787012987014</v>
      </c>
      <c r="R4" s="50">
        <f>N4/I4</f>
        <v>1.0052932571428572</v>
      </c>
      <c r="S4" s="53">
        <f>O4/K4</f>
        <v>0.9718183079056866</v>
      </c>
      <c r="T4" s="51" t="s">
        <v>30</v>
      </c>
      <c r="U4" s="52"/>
    </row>
    <row r="5" spans="1:21" ht="12.75">
      <c r="A5" s="34">
        <v>3</v>
      </c>
      <c r="B5" s="34">
        <v>704</v>
      </c>
      <c r="C5" s="35" t="s">
        <v>34</v>
      </c>
      <c r="D5" s="34" t="s">
        <v>35</v>
      </c>
      <c r="E5" s="34" t="s">
        <v>36</v>
      </c>
      <c r="F5" s="24">
        <v>4400</v>
      </c>
      <c r="G5" s="24">
        <f>F5*7</f>
        <v>30800</v>
      </c>
      <c r="H5" s="24">
        <v>4600</v>
      </c>
      <c r="I5" s="24">
        <f>H5*7</f>
        <v>32200</v>
      </c>
      <c r="J5" s="42">
        <v>1374.94</v>
      </c>
      <c r="K5" s="42">
        <f>J5*7</f>
        <v>9624.58</v>
      </c>
      <c r="L5" s="34">
        <v>564</v>
      </c>
      <c r="M5" s="34">
        <v>62.09</v>
      </c>
      <c r="N5" s="34">
        <v>35016.38</v>
      </c>
      <c r="O5" s="34">
        <v>9311.59</v>
      </c>
      <c r="P5" s="34" t="s">
        <v>37</v>
      </c>
      <c r="Q5" s="50">
        <f>N5/G5</f>
        <v>1.1368954545454544</v>
      </c>
      <c r="R5" s="50">
        <f>N5/I5</f>
        <v>1.0874652173913042</v>
      </c>
      <c r="S5" s="53">
        <f>O5/K5</f>
        <v>0.9674801393930956</v>
      </c>
      <c r="T5" s="51" t="s">
        <v>30</v>
      </c>
      <c r="U5" s="52"/>
    </row>
    <row r="6" spans="1:21" ht="12.75">
      <c r="A6" s="34">
        <v>4</v>
      </c>
      <c r="B6" s="34">
        <v>572</v>
      </c>
      <c r="C6" s="35" t="s">
        <v>38</v>
      </c>
      <c r="D6" s="34" t="s">
        <v>27</v>
      </c>
      <c r="E6" s="34" t="s">
        <v>32</v>
      </c>
      <c r="F6" s="24">
        <v>5830.000000000001</v>
      </c>
      <c r="G6" s="24">
        <f>F6*7</f>
        <v>40810.00000000001</v>
      </c>
      <c r="H6" s="24">
        <v>6148</v>
      </c>
      <c r="I6" s="24">
        <f>H6*7</f>
        <v>43036</v>
      </c>
      <c r="J6" s="42">
        <v>1701.1516</v>
      </c>
      <c r="K6" s="42">
        <f>J6*7</f>
        <v>11908.0612</v>
      </c>
      <c r="L6" s="34">
        <v>481</v>
      </c>
      <c r="M6" s="34">
        <v>94.45</v>
      </c>
      <c r="N6" s="34">
        <v>45428.45</v>
      </c>
      <c r="O6" s="34">
        <v>8807.53</v>
      </c>
      <c r="P6" s="34" t="s">
        <v>39</v>
      </c>
      <c r="Q6" s="50">
        <f>N6/G6</f>
        <v>1.1131695662827736</v>
      </c>
      <c r="R6" s="50">
        <f>N6/I6</f>
        <v>1.0555918300957337</v>
      </c>
      <c r="S6" s="53">
        <f>O6/K6</f>
        <v>0.7396275390321306</v>
      </c>
      <c r="T6" s="51" t="s">
        <v>30</v>
      </c>
      <c r="U6" s="52"/>
    </row>
    <row r="7" spans="1:21" ht="12.75">
      <c r="A7" s="34">
        <v>5</v>
      </c>
      <c r="B7" s="34">
        <v>107658</v>
      </c>
      <c r="C7" s="35" t="s">
        <v>40</v>
      </c>
      <c r="D7" s="34" t="s">
        <v>35</v>
      </c>
      <c r="E7" s="34" t="s">
        <v>41</v>
      </c>
      <c r="F7" s="24">
        <v>7700.000000000001</v>
      </c>
      <c r="G7" s="24">
        <f>F7*7</f>
        <v>53900.00000000001</v>
      </c>
      <c r="H7" s="24">
        <v>8750</v>
      </c>
      <c r="I7" s="24">
        <f>H7*7</f>
        <v>61250</v>
      </c>
      <c r="J7" s="42">
        <v>2381.75</v>
      </c>
      <c r="K7" s="42">
        <f>J7*7</f>
        <v>16672.25</v>
      </c>
      <c r="L7" s="34">
        <v>970</v>
      </c>
      <c r="M7" s="34">
        <v>61.51</v>
      </c>
      <c r="N7" s="34">
        <v>59664.57</v>
      </c>
      <c r="O7" s="34">
        <v>16667.69</v>
      </c>
      <c r="P7" s="34" t="s">
        <v>42</v>
      </c>
      <c r="Q7" s="50">
        <f>N7/G7</f>
        <v>1.1069493506493504</v>
      </c>
      <c r="R7" s="53">
        <f>N7/I7</f>
        <v>0.9741154285714285</v>
      </c>
      <c r="S7" s="53">
        <f>O7/K7</f>
        <v>0.9997264916253055</v>
      </c>
      <c r="T7" s="51" t="s">
        <v>30</v>
      </c>
      <c r="U7" s="52"/>
    </row>
    <row r="8" spans="1:21" s="14" customFormat="1" ht="12.75">
      <c r="A8" s="30">
        <v>6</v>
      </c>
      <c r="B8" s="30">
        <v>341</v>
      </c>
      <c r="C8" s="31" t="s">
        <v>43</v>
      </c>
      <c r="D8" s="30" t="s">
        <v>44</v>
      </c>
      <c r="E8" s="30" t="s">
        <v>45</v>
      </c>
      <c r="F8" s="33">
        <v>14040.000000000002</v>
      </c>
      <c r="G8" s="33">
        <f>F8*7</f>
        <v>98280.00000000001</v>
      </c>
      <c r="H8" s="33">
        <v>14949.999999999998</v>
      </c>
      <c r="I8" s="33">
        <f>H8*7</f>
        <v>104649.99999999999</v>
      </c>
      <c r="J8" s="41">
        <v>4686.825</v>
      </c>
      <c r="K8" s="41">
        <f>J8*7</f>
        <v>32807.775</v>
      </c>
      <c r="L8" s="30">
        <v>1301</v>
      </c>
      <c r="M8" s="30">
        <v>83.33</v>
      </c>
      <c r="N8" s="30">
        <v>108414.42</v>
      </c>
      <c r="O8" s="30">
        <v>35118.94</v>
      </c>
      <c r="P8" s="30" t="s">
        <v>46</v>
      </c>
      <c r="Q8" s="50">
        <f>N8/G8</f>
        <v>1.1031178266178265</v>
      </c>
      <c r="R8" s="50">
        <f>N8/I8</f>
        <v>1.035971524128046</v>
      </c>
      <c r="S8" s="50">
        <f>O8/K8</f>
        <v>1.0704456489353515</v>
      </c>
      <c r="T8" s="51" t="s">
        <v>30</v>
      </c>
      <c r="U8" s="52">
        <v>500</v>
      </c>
    </row>
    <row r="9" spans="1:21" ht="12.75">
      <c r="A9" s="34">
        <v>7</v>
      </c>
      <c r="B9" s="34">
        <v>747</v>
      </c>
      <c r="C9" s="35" t="s">
        <v>47</v>
      </c>
      <c r="D9" s="34" t="s">
        <v>27</v>
      </c>
      <c r="E9" s="34" t="s">
        <v>48</v>
      </c>
      <c r="F9" s="24">
        <v>5940</v>
      </c>
      <c r="G9" s="24">
        <f>F9*7</f>
        <v>41580</v>
      </c>
      <c r="H9" s="24">
        <v>6214.999999999999</v>
      </c>
      <c r="I9" s="24">
        <f>H9*7</f>
        <v>43504.99999999999</v>
      </c>
      <c r="J9" s="42">
        <v>1173.3919999999998</v>
      </c>
      <c r="K9" s="42">
        <f>J9*7</f>
        <v>8213.743999999999</v>
      </c>
      <c r="L9" s="34">
        <v>354</v>
      </c>
      <c r="M9" s="34">
        <v>128.93</v>
      </c>
      <c r="N9" s="34">
        <v>45642.81</v>
      </c>
      <c r="O9" s="34">
        <v>7262.06</v>
      </c>
      <c r="P9" s="34" t="s">
        <v>49</v>
      </c>
      <c r="Q9" s="50">
        <f>N9/G9</f>
        <v>1.0977106782106782</v>
      </c>
      <c r="R9" s="50">
        <f>N9/I9</f>
        <v>1.0491394092633033</v>
      </c>
      <c r="S9" s="53">
        <f>O9/K9</f>
        <v>0.8841351763580654</v>
      </c>
      <c r="T9" s="51" t="s">
        <v>30</v>
      </c>
      <c r="U9" s="52"/>
    </row>
    <row r="10" spans="1:21" ht="12.75">
      <c r="A10" s="34">
        <v>8</v>
      </c>
      <c r="B10" s="34">
        <v>54</v>
      </c>
      <c r="C10" s="35" t="s">
        <v>50</v>
      </c>
      <c r="D10" s="34" t="s">
        <v>35</v>
      </c>
      <c r="E10" s="34" t="s">
        <v>48</v>
      </c>
      <c r="F10" s="24">
        <v>7776.000000000001</v>
      </c>
      <c r="G10" s="24">
        <f>F10*7</f>
        <v>54432.00000000001</v>
      </c>
      <c r="H10" s="24">
        <v>8208</v>
      </c>
      <c r="I10" s="24">
        <f>H10*7</f>
        <v>57456</v>
      </c>
      <c r="J10" s="42">
        <v>2565.8208</v>
      </c>
      <c r="K10" s="42">
        <f>J10*7</f>
        <v>17960.7456</v>
      </c>
      <c r="L10" s="34">
        <v>742</v>
      </c>
      <c r="M10" s="34">
        <v>80.45</v>
      </c>
      <c r="N10" s="34">
        <v>59694.65</v>
      </c>
      <c r="O10" s="34">
        <v>17007.56</v>
      </c>
      <c r="P10" s="34" t="s">
        <v>51</v>
      </c>
      <c r="Q10" s="50">
        <f>N10/G10</f>
        <v>1.0966830173427395</v>
      </c>
      <c r="R10" s="50">
        <f>N10/I10</f>
        <v>1.038962858535227</v>
      </c>
      <c r="S10" s="53">
        <f>O10/K10</f>
        <v>0.9469295083161805</v>
      </c>
      <c r="T10" s="51" t="s">
        <v>30</v>
      </c>
      <c r="U10" s="52"/>
    </row>
    <row r="11" spans="1:21" ht="12.75">
      <c r="A11" s="34">
        <v>9</v>
      </c>
      <c r="B11" s="34">
        <v>120844</v>
      </c>
      <c r="C11" s="35" t="s">
        <v>52</v>
      </c>
      <c r="D11" s="34" t="s">
        <v>35</v>
      </c>
      <c r="E11" s="34" t="s">
        <v>36</v>
      </c>
      <c r="F11" s="24">
        <v>4024.9999999999995</v>
      </c>
      <c r="G11" s="24">
        <f>F11*7</f>
        <v>28174.999999999996</v>
      </c>
      <c r="H11" s="24">
        <v>4375</v>
      </c>
      <c r="I11" s="24">
        <f>H11*7</f>
        <v>30625</v>
      </c>
      <c r="J11" s="42">
        <v>1249.5</v>
      </c>
      <c r="K11" s="42">
        <f>J11*7</f>
        <v>8746.5</v>
      </c>
      <c r="L11" s="34">
        <v>352</v>
      </c>
      <c r="M11" s="34">
        <v>87.31</v>
      </c>
      <c r="N11" s="34">
        <v>30732.63</v>
      </c>
      <c r="O11" s="34">
        <v>7071.13</v>
      </c>
      <c r="P11" s="34" t="s">
        <v>53</v>
      </c>
      <c r="Q11" s="50">
        <f>N11/G11</f>
        <v>1.0907765749778173</v>
      </c>
      <c r="R11" s="50">
        <f>N11/I11</f>
        <v>1.003514448979592</v>
      </c>
      <c r="S11" s="53">
        <f>O11/K11</f>
        <v>0.8084525238666895</v>
      </c>
      <c r="T11" s="51" t="s">
        <v>30</v>
      </c>
      <c r="U11" s="52"/>
    </row>
    <row r="12" spans="1:21" ht="12.75">
      <c r="A12" s="34">
        <v>10</v>
      </c>
      <c r="B12" s="34">
        <v>717</v>
      </c>
      <c r="C12" s="35" t="s">
        <v>54</v>
      </c>
      <c r="D12" s="34" t="s">
        <v>44</v>
      </c>
      <c r="E12" s="34" t="s">
        <v>32</v>
      </c>
      <c r="F12" s="24">
        <v>5060</v>
      </c>
      <c r="G12" s="24">
        <f>F12*7</f>
        <v>35420</v>
      </c>
      <c r="H12" s="24">
        <v>5428</v>
      </c>
      <c r="I12" s="24">
        <f>H12*7</f>
        <v>37996</v>
      </c>
      <c r="J12" s="42">
        <v>1797.7535999999998</v>
      </c>
      <c r="K12" s="42">
        <f>J12*7</f>
        <v>12584.275199999998</v>
      </c>
      <c r="L12" s="34">
        <v>531</v>
      </c>
      <c r="M12" s="34">
        <v>72.27</v>
      </c>
      <c r="N12" s="34">
        <v>38375.23</v>
      </c>
      <c r="O12" s="34">
        <v>11533.22</v>
      </c>
      <c r="P12" s="34" t="s">
        <v>55</v>
      </c>
      <c r="Q12" s="50">
        <f>N12/G12</f>
        <v>1.083433935629588</v>
      </c>
      <c r="R12" s="50">
        <f>N12/I12</f>
        <v>1.0099807874513107</v>
      </c>
      <c r="S12" s="53">
        <f>O12/K12</f>
        <v>0.9164786860350925</v>
      </c>
      <c r="T12" s="51" t="s">
        <v>30</v>
      </c>
      <c r="U12" s="52"/>
    </row>
    <row r="13" spans="1:21" ht="12.75">
      <c r="A13" s="34">
        <v>11</v>
      </c>
      <c r="B13" s="34">
        <v>594</v>
      </c>
      <c r="C13" s="35" t="s">
        <v>56</v>
      </c>
      <c r="D13" s="34" t="s">
        <v>44</v>
      </c>
      <c r="E13" s="34" t="s">
        <v>32</v>
      </c>
      <c r="F13" s="24">
        <v>4715</v>
      </c>
      <c r="G13" s="24">
        <f>F13*7</f>
        <v>33005</v>
      </c>
      <c r="H13" s="24">
        <v>5125</v>
      </c>
      <c r="I13" s="24">
        <f>H13*7</f>
        <v>35875</v>
      </c>
      <c r="J13" s="42">
        <v>1638.4624999999999</v>
      </c>
      <c r="K13" s="42">
        <f>J13*7</f>
        <v>11469.2375</v>
      </c>
      <c r="L13" s="34">
        <v>497</v>
      </c>
      <c r="M13" s="34">
        <v>71.36</v>
      </c>
      <c r="N13" s="34">
        <v>35466.46</v>
      </c>
      <c r="O13" s="34">
        <v>10254.1</v>
      </c>
      <c r="P13" s="34" t="s">
        <v>57</v>
      </c>
      <c r="Q13" s="50">
        <f>N13/G13</f>
        <v>1.0745783972125436</v>
      </c>
      <c r="R13" s="53">
        <f>N13/I13</f>
        <v>0.98861212543554</v>
      </c>
      <c r="S13" s="53">
        <f>O13/K13</f>
        <v>0.8940524598954378</v>
      </c>
      <c r="T13" s="51" t="s">
        <v>30</v>
      </c>
      <c r="U13" s="52"/>
    </row>
    <row r="14" spans="1:21" s="14" customFormat="1" ht="12.75">
      <c r="A14" s="30">
        <v>12</v>
      </c>
      <c r="B14" s="30">
        <v>106066</v>
      </c>
      <c r="C14" s="31" t="s">
        <v>58</v>
      </c>
      <c r="D14" s="30" t="s">
        <v>59</v>
      </c>
      <c r="E14" s="30" t="s">
        <v>48</v>
      </c>
      <c r="F14" s="33">
        <v>7700.000000000001</v>
      </c>
      <c r="G14" s="33">
        <f>F14*7</f>
        <v>53900.00000000001</v>
      </c>
      <c r="H14" s="33">
        <v>8119.999999999999</v>
      </c>
      <c r="I14" s="33">
        <f>H14*7</f>
        <v>56839.99999999999</v>
      </c>
      <c r="J14" s="41">
        <v>2921.5759999999996</v>
      </c>
      <c r="K14" s="41">
        <f>J14*7</f>
        <v>20451.031999999996</v>
      </c>
      <c r="L14" s="30">
        <v>1022</v>
      </c>
      <c r="M14" s="30">
        <v>55.79</v>
      </c>
      <c r="N14" s="30">
        <v>57016.39</v>
      </c>
      <c r="O14" s="30">
        <v>22196.46</v>
      </c>
      <c r="P14" s="30" t="s">
        <v>60</v>
      </c>
      <c r="Q14" s="50">
        <f>N14/G14</f>
        <v>1.0578179962894247</v>
      </c>
      <c r="R14" s="50">
        <f>N14/I14</f>
        <v>1.0031032723434203</v>
      </c>
      <c r="S14" s="50">
        <f>O14/K14</f>
        <v>1.0853466954626056</v>
      </c>
      <c r="T14" s="51" t="s">
        <v>30</v>
      </c>
      <c r="U14" s="52">
        <v>300</v>
      </c>
    </row>
    <row r="15" spans="1:21" ht="12.75">
      <c r="A15" s="34">
        <v>13</v>
      </c>
      <c r="B15" s="34">
        <v>104428</v>
      </c>
      <c r="C15" s="35" t="s">
        <v>61</v>
      </c>
      <c r="D15" s="34" t="s">
        <v>35</v>
      </c>
      <c r="E15" s="34" t="s">
        <v>48</v>
      </c>
      <c r="F15" s="24">
        <v>5500</v>
      </c>
      <c r="G15" s="24">
        <f>F15*7</f>
        <v>38500</v>
      </c>
      <c r="H15" s="24">
        <v>5900</v>
      </c>
      <c r="I15" s="24">
        <f>H15*7</f>
        <v>41300</v>
      </c>
      <c r="J15" s="42">
        <v>1944.64</v>
      </c>
      <c r="K15" s="42">
        <f>J15*7</f>
        <v>13612.48</v>
      </c>
      <c r="L15" s="34">
        <v>691</v>
      </c>
      <c r="M15" s="34">
        <v>58.75</v>
      </c>
      <c r="N15" s="34">
        <v>40598.24</v>
      </c>
      <c r="O15" s="34">
        <v>13049.84</v>
      </c>
      <c r="P15" s="34" t="s">
        <v>62</v>
      </c>
      <c r="Q15" s="50">
        <f>N15/G15</f>
        <v>1.0544997402597402</v>
      </c>
      <c r="R15" s="53">
        <f>N15/I15</f>
        <v>0.9830082324455205</v>
      </c>
      <c r="S15" s="53">
        <f>O15/K15</f>
        <v>0.9586673405580761</v>
      </c>
      <c r="T15" s="51" t="s">
        <v>30</v>
      </c>
      <c r="U15" s="52"/>
    </row>
    <row r="16" spans="1:21" ht="12.75">
      <c r="A16" s="34">
        <v>14</v>
      </c>
      <c r="B16" s="34">
        <v>111400</v>
      </c>
      <c r="C16" s="35" t="s">
        <v>63</v>
      </c>
      <c r="D16" s="34" t="s">
        <v>44</v>
      </c>
      <c r="E16" s="34" t="s">
        <v>41</v>
      </c>
      <c r="F16" s="24">
        <v>9900</v>
      </c>
      <c r="G16" s="24">
        <f>F16*7</f>
        <v>69300</v>
      </c>
      <c r="H16" s="24">
        <v>11250</v>
      </c>
      <c r="I16" s="24">
        <f>H16*7</f>
        <v>78750</v>
      </c>
      <c r="J16" s="42">
        <v>2380.5</v>
      </c>
      <c r="K16" s="42">
        <f>J16*7</f>
        <v>16663.5</v>
      </c>
      <c r="L16" s="34">
        <v>649</v>
      </c>
      <c r="M16" s="34">
        <v>111.94</v>
      </c>
      <c r="N16" s="34">
        <v>72651.02</v>
      </c>
      <c r="O16" s="34">
        <v>14256.9</v>
      </c>
      <c r="P16" s="34" t="s">
        <v>64</v>
      </c>
      <c r="Q16" s="50">
        <f>N16/G16</f>
        <v>1.048355266955267</v>
      </c>
      <c r="R16" s="53">
        <f>N16/I16</f>
        <v>0.922552634920635</v>
      </c>
      <c r="S16" s="53">
        <f>O16/K16</f>
        <v>0.8555765595463137</v>
      </c>
      <c r="T16" s="51" t="s">
        <v>30</v>
      </c>
      <c r="U16" s="52"/>
    </row>
    <row r="17" spans="1:21" ht="12.75">
      <c r="A17" s="34">
        <v>15</v>
      </c>
      <c r="B17" s="34">
        <v>114685</v>
      </c>
      <c r="C17" s="35" t="s">
        <v>65</v>
      </c>
      <c r="D17" s="34" t="s">
        <v>27</v>
      </c>
      <c r="E17" s="34" t="s">
        <v>28</v>
      </c>
      <c r="F17" s="24">
        <v>22000</v>
      </c>
      <c r="G17" s="24">
        <f>F17*7</f>
        <v>154000</v>
      </c>
      <c r="H17" s="24">
        <v>25000</v>
      </c>
      <c r="I17" s="24">
        <f>H17*7</f>
        <v>175000</v>
      </c>
      <c r="J17" s="42">
        <v>4500</v>
      </c>
      <c r="K17" s="42">
        <f>J17*7</f>
        <v>31500</v>
      </c>
      <c r="L17" s="34">
        <v>790</v>
      </c>
      <c r="M17" s="34">
        <v>199.42</v>
      </c>
      <c r="N17" s="34">
        <v>157538.44</v>
      </c>
      <c r="O17" s="34">
        <v>15343.15</v>
      </c>
      <c r="P17" s="34" t="s">
        <v>66</v>
      </c>
      <c r="Q17" s="50">
        <f>N17/G17</f>
        <v>1.022976883116883</v>
      </c>
      <c r="R17" s="53">
        <f>N17/I17</f>
        <v>0.9002196571428571</v>
      </c>
      <c r="S17" s="53">
        <f>O17/K17</f>
        <v>0.48708412698412695</v>
      </c>
      <c r="T17" s="51" t="s">
        <v>30</v>
      </c>
      <c r="U17" s="52"/>
    </row>
    <row r="18" spans="1:21" ht="12.75">
      <c r="A18" s="34">
        <v>16</v>
      </c>
      <c r="B18" s="34">
        <v>740</v>
      </c>
      <c r="C18" s="35" t="s">
        <v>67</v>
      </c>
      <c r="D18" s="34" t="s">
        <v>68</v>
      </c>
      <c r="E18" s="34" t="s">
        <v>36</v>
      </c>
      <c r="F18" s="24">
        <v>4255</v>
      </c>
      <c r="G18" s="24">
        <f>F18*7</f>
        <v>29785</v>
      </c>
      <c r="H18" s="24">
        <v>4625</v>
      </c>
      <c r="I18" s="24">
        <f>H18*7</f>
        <v>32375</v>
      </c>
      <c r="J18" s="42">
        <v>1607.1875</v>
      </c>
      <c r="K18" s="42">
        <f>J18*7</f>
        <v>11250.3125</v>
      </c>
      <c r="L18" s="34">
        <v>504</v>
      </c>
      <c r="M18" s="34">
        <v>60.41</v>
      </c>
      <c r="N18" s="34">
        <v>30446.39</v>
      </c>
      <c r="O18" s="34">
        <v>9683.11</v>
      </c>
      <c r="P18" s="34" t="s">
        <v>69</v>
      </c>
      <c r="Q18" s="50">
        <f>N18/G18</f>
        <v>1.0222054725532985</v>
      </c>
      <c r="R18" s="53">
        <f>N18/I18</f>
        <v>0.9404290347490347</v>
      </c>
      <c r="S18" s="53">
        <f>O18/K18</f>
        <v>0.8606969806394268</v>
      </c>
      <c r="T18" s="51" t="s">
        <v>30</v>
      </c>
      <c r="U18" s="52"/>
    </row>
    <row r="19" spans="1:21" ht="12.75">
      <c r="A19" s="34">
        <v>17</v>
      </c>
      <c r="B19" s="34">
        <v>721</v>
      </c>
      <c r="C19" s="35" t="s">
        <v>70</v>
      </c>
      <c r="D19" s="34" t="s">
        <v>44</v>
      </c>
      <c r="E19" s="34" t="s">
        <v>32</v>
      </c>
      <c r="F19" s="24">
        <v>5720.000000000001</v>
      </c>
      <c r="G19" s="24">
        <f>F19*7</f>
        <v>40040.00000000001</v>
      </c>
      <c r="H19" s="24">
        <v>6136</v>
      </c>
      <c r="I19" s="24">
        <f>H19*7</f>
        <v>42952</v>
      </c>
      <c r="J19" s="42">
        <v>1995.4271999999999</v>
      </c>
      <c r="K19" s="42">
        <f>J19*7</f>
        <v>13967.990399999999</v>
      </c>
      <c r="L19" s="34">
        <v>582</v>
      </c>
      <c r="M19" s="34">
        <v>70.05</v>
      </c>
      <c r="N19" s="34">
        <v>40770.63</v>
      </c>
      <c r="O19" s="34">
        <v>12233.63</v>
      </c>
      <c r="P19" s="34" t="s">
        <v>71</v>
      </c>
      <c r="Q19" s="50">
        <f>N19/G19</f>
        <v>1.0182475024975022</v>
      </c>
      <c r="R19" s="53">
        <f>N19/I19</f>
        <v>0.9492137735146209</v>
      </c>
      <c r="S19" s="53">
        <f>O19/K19</f>
        <v>0.8758332193584555</v>
      </c>
      <c r="T19" s="51" t="s">
        <v>30</v>
      </c>
      <c r="U19" s="52"/>
    </row>
    <row r="20" spans="1:21" ht="12.75">
      <c r="A20" s="34">
        <v>18</v>
      </c>
      <c r="B20" s="34">
        <v>102935</v>
      </c>
      <c r="C20" s="35" t="s">
        <v>72</v>
      </c>
      <c r="D20" s="34" t="s">
        <v>59</v>
      </c>
      <c r="E20" s="34" t="s">
        <v>32</v>
      </c>
      <c r="F20" s="24">
        <v>4620</v>
      </c>
      <c r="G20" s="24">
        <f>F20*7</f>
        <v>32340</v>
      </c>
      <c r="H20" s="24">
        <v>4956</v>
      </c>
      <c r="I20" s="24">
        <f>H20*7</f>
        <v>34692</v>
      </c>
      <c r="J20" s="42">
        <v>1874.8548</v>
      </c>
      <c r="K20" s="42">
        <f>J20*7</f>
        <v>13123.9836</v>
      </c>
      <c r="L20" s="34">
        <v>551</v>
      </c>
      <c r="M20" s="34">
        <v>59.46</v>
      </c>
      <c r="N20" s="34">
        <v>32764.19</v>
      </c>
      <c r="O20" s="34">
        <v>10761.43</v>
      </c>
      <c r="P20" s="34" t="s">
        <v>73</v>
      </c>
      <c r="Q20" s="50">
        <f>N20/G20</f>
        <v>1.013116573902288</v>
      </c>
      <c r="R20" s="53">
        <f>N20/I20</f>
        <v>0.9444307044851838</v>
      </c>
      <c r="S20" s="53">
        <f>O20/K20</f>
        <v>0.8199819755946663</v>
      </c>
      <c r="T20" s="51" t="s">
        <v>30</v>
      </c>
      <c r="U20" s="52"/>
    </row>
    <row r="21" spans="1:21" ht="12.75">
      <c r="A21" s="34">
        <v>19</v>
      </c>
      <c r="B21" s="34">
        <v>108277</v>
      </c>
      <c r="C21" s="35" t="s">
        <v>74</v>
      </c>
      <c r="D21" s="34" t="s">
        <v>75</v>
      </c>
      <c r="E21" s="34" t="s">
        <v>32</v>
      </c>
      <c r="F21" s="24">
        <v>4840</v>
      </c>
      <c r="G21" s="24">
        <f>F21*7</f>
        <v>33880</v>
      </c>
      <c r="H21" s="24">
        <v>5500</v>
      </c>
      <c r="I21" s="24">
        <f>H21*7</f>
        <v>38500</v>
      </c>
      <c r="J21" s="42">
        <v>1408.5500000000002</v>
      </c>
      <c r="K21" s="42">
        <f>J21*7</f>
        <v>9859.850000000002</v>
      </c>
      <c r="L21" s="34">
        <v>629</v>
      </c>
      <c r="M21" s="34">
        <v>54.53</v>
      </c>
      <c r="N21" s="34">
        <v>34296.25</v>
      </c>
      <c r="O21" s="34">
        <v>8562.09</v>
      </c>
      <c r="P21" s="34" t="s">
        <v>76</v>
      </c>
      <c r="Q21" s="50">
        <f>N21/G21</f>
        <v>1.0122860094451003</v>
      </c>
      <c r="R21" s="53">
        <f>N21/I21</f>
        <v>0.8908116883116883</v>
      </c>
      <c r="S21" s="53">
        <f>O21/K21</f>
        <v>0.8683793363996408</v>
      </c>
      <c r="T21" s="51" t="s">
        <v>30</v>
      </c>
      <c r="U21" s="52"/>
    </row>
    <row r="22" spans="1:21" ht="12.75">
      <c r="A22" s="34">
        <v>20</v>
      </c>
      <c r="B22" s="34">
        <v>111219</v>
      </c>
      <c r="C22" s="35" t="s">
        <v>77</v>
      </c>
      <c r="D22" s="34" t="s">
        <v>75</v>
      </c>
      <c r="E22" s="34" t="s">
        <v>48</v>
      </c>
      <c r="F22" s="24">
        <v>7020.000000000001</v>
      </c>
      <c r="G22" s="24">
        <f>F22*7</f>
        <v>49140.00000000001</v>
      </c>
      <c r="H22" s="24">
        <v>7344.999999999999</v>
      </c>
      <c r="I22" s="24">
        <f>H22*7</f>
        <v>51414.99999999999</v>
      </c>
      <c r="J22" s="42">
        <v>2394.47</v>
      </c>
      <c r="K22" s="42">
        <f>J22*7</f>
        <v>16761.289999999997</v>
      </c>
      <c r="L22" s="34">
        <v>717</v>
      </c>
      <c r="M22" s="34">
        <v>69.03</v>
      </c>
      <c r="N22" s="34">
        <v>49491.05</v>
      </c>
      <c r="O22" s="34">
        <v>15046.93</v>
      </c>
      <c r="P22" s="34" t="s">
        <v>78</v>
      </c>
      <c r="Q22" s="50">
        <f>N22/G22</f>
        <v>1.0071438746438746</v>
      </c>
      <c r="R22" s="53">
        <f>N22/I22</f>
        <v>0.9625799863852963</v>
      </c>
      <c r="S22" s="53">
        <f>O22/K22</f>
        <v>0.8977190896404753</v>
      </c>
      <c r="T22" s="51" t="s">
        <v>30</v>
      </c>
      <c r="U22" s="52"/>
    </row>
    <row r="23" spans="1:21" ht="12.75">
      <c r="A23" s="34">
        <v>21</v>
      </c>
      <c r="B23" s="34">
        <v>706</v>
      </c>
      <c r="C23" s="35" t="s">
        <v>79</v>
      </c>
      <c r="D23" s="34" t="s">
        <v>35</v>
      </c>
      <c r="E23" s="34" t="s">
        <v>36</v>
      </c>
      <c r="F23" s="24">
        <v>4140</v>
      </c>
      <c r="G23" s="24">
        <f>F23*7</f>
        <v>28980</v>
      </c>
      <c r="H23" s="24">
        <v>4500</v>
      </c>
      <c r="I23" s="24">
        <f>H23*7</f>
        <v>31500</v>
      </c>
      <c r="J23" s="42">
        <v>1480.0500000000002</v>
      </c>
      <c r="K23" s="42">
        <f>J23*7</f>
        <v>10360.350000000002</v>
      </c>
      <c r="L23" s="34">
        <v>410</v>
      </c>
      <c r="M23" s="34">
        <v>71.12</v>
      </c>
      <c r="N23" s="34">
        <v>29157.2</v>
      </c>
      <c r="O23" s="34">
        <v>9742.69</v>
      </c>
      <c r="P23" s="34" t="s">
        <v>80</v>
      </c>
      <c r="Q23" s="50">
        <f>N23/G23</f>
        <v>1.0061145617667357</v>
      </c>
      <c r="R23" s="53">
        <f>N23/I23</f>
        <v>0.9256253968253968</v>
      </c>
      <c r="S23" s="53">
        <f>O23/K23</f>
        <v>0.9403823229910185</v>
      </c>
      <c r="T23" s="51" t="s">
        <v>30</v>
      </c>
      <c r="U23" s="52"/>
    </row>
    <row r="24" spans="1:21" ht="12.75">
      <c r="A24" s="34">
        <v>22</v>
      </c>
      <c r="B24" s="34">
        <v>720</v>
      </c>
      <c r="C24" s="35" t="s">
        <v>81</v>
      </c>
      <c r="D24" s="34" t="s">
        <v>44</v>
      </c>
      <c r="E24" s="34" t="s">
        <v>36</v>
      </c>
      <c r="F24" s="24">
        <v>4400</v>
      </c>
      <c r="G24" s="24">
        <f>F24*7</f>
        <v>30800</v>
      </c>
      <c r="H24" s="24">
        <v>5000</v>
      </c>
      <c r="I24" s="24">
        <f>H24*7</f>
        <v>35000</v>
      </c>
      <c r="J24" s="42">
        <v>1563.5</v>
      </c>
      <c r="K24" s="42">
        <f>J24*7</f>
        <v>10944.5</v>
      </c>
      <c r="L24" s="34">
        <v>484</v>
      </c>
      <c r="M24" s="34">
        <v>64</v>
      </c>
      <c r="N24" s="34">
        <v>30975.65</v>
      </c>
      <c r="O24" s="34">
        <v>9493.43</v>
      </c>
      <c r="P24" s="34" t="s">
        <v>82</v>
      </c>
      <c r="Q24" s="50">
        <f>N24/G24</f>
        <v>1.0057029220779221</v>
      </c>
      <c r="R24" s="53">
        <f>N24/I24</f>
        <v>0.8850185714285714</v>
      </c>
      <c r="S24" s="53">
        <f>O24/K24</f>
        <v>0.8674155968751428</v>
      </c>
      <c r="T24" s="51" t="s">
        <v>30</v>
      </c>
      <c r="U24" s="52"/>
    </row>
    <row r="25" spans="1:21" ht="12.75">
      <c r="A25" s="34">
        <v>23</v>
      </c>
      <c r="B25" s="34">
        <v>104533</v>
      </c>
      <c r="C25" s="35" t="s">
        <v>83</v>
      </c>
      <c r="D25" s="34" t="s">
        <v>44</v>
      </c>
      <c r="E25" s="34" t="s">
        <v>36</v>
      </c>
      <c r="F25" s="24">
        <v>4485</v>
      </c>
      <c r="G25" s="24">
        <f>F25*7</f>
        <v>31395</v>
      </c>
      <c r="H25" s="24">
        <v>4875</v>
      </c>
      <c r="I25" s="24">
        <f>H25*7</f>
        <v>34125</v>
      </c>
      <c r="J25" s="42">
        <v>1641.4125</v>
      </c>
      <c r="K25" s="42">
        <f>J25*7</f>
        <v>11489.887499999999</v>
      </c>
      <c r="L25" s="34">
        <v>473</v>
      </c>
      <c r="M25" s="34">
        <v>66.69</v>
      </c>
      <c r="N25" s="34">
        <v>31544.13</v>
      </c>
      <c r="O25" s="34">
        <v>9443.57</v>
      </c>
      <c r="P25" s="34" t="s">
        <v>84</v>
      </c>
      <c r="Q25" s="50">
        <f>N25/G25</f>
        <v>1.0047501194457717</v>
      </c>
      <c r="R25" s="53">
        <f>N25/I25</f>
        <v>0.9243701098901099</v>
      </c>
      <c r="S25" s="53">
        <f>O25/K25</f>
        <v>0.8219027383862549</v>
      </c>
      <c r="T25" s="51" t="s">
        <v>30</v>
      </c>
      <c r="U25" s="52"/>
    </row>
    <row r="26" spans="1:21" ht="12.75">
      <c r="A26" s="34">
        <v>24</v>
      </c>
      <c r="B26" s="34">
        <v>549</v>
      </c>
      <c r="C26" s="35" t="s">
        <v>85</v>
      </c>
      <c r="D26" s="34" t="s">
        <v>44</v>
      </c>
      <c r="E26" s="34" t="s">
        <v>36</v>
      </c>
      <c r="F26" s="24">
        <v>3850.0000000000005</v>
      </c>
      <c r="G26" s="24">
        <f>F26*7</f>
        <v>26950.000000000004</v>
      </c>
      <c r="H26" s="24">
        <v>4130</v>
      </c>
      <c r="I26" s="24">
        <f>H26*7</f>
        <v>28910</v>
      </c>
      <c r="J26" s="42">
        <v>1212.568</v>
      </c>
      <c r="K26" s="42">
        <f>J26*7</f>
        <v>8487.976</v>
      </c>
      <c r="L26" s="34">
        <v>330</v>
      </c>
      <c r="M26" s="34">
        <v>81.82</v>
      </c>
      <c r="N26" s="34">
        <v>26999.93</v>
      </c>
      <c r="O26" s="34">
        <v>8036.89</v>
      </c>
      <c r="P26" s="34" t="s">
        <v>86</v>
      </c>
      <c r="Q26" s="50">
        <f>N26/G26</f>
        <v>1.0018526901669758</v>
      </c>
      <c r="R26" s="53">
        <f>N26/I26</f>
        <v>0.933930473884469</v>
      </c>
      <c r="S26" s="53">
        <f>O26/K26</f>
        <v>0.9468558817791191</v>
      </c>
      <c r="T26" s="51" t="s">
        <v>30</v>
      </c>
      <c r="U26" s="52"/>
    </row>
    <row r="27" spans="1:21" ht="12.75">
      <c r="A27" s="34">
        <v>25</v>
      </c>
      <c r="B27" s="34">
        <v>102934</v>
      </c>
      <c r="C27" s="35" t="s">
        <v>87</v>
      </c>
      <c r="D27" s="34" t="s">
        <v>75</v>
      </c>
      <c r="E27" s="34" t="s">
        <v>48</v>
      </c>
      <c r="F27" s="24">
        <v>7776.000000000001</v>
      </c>
      <c r="G27" s="24">
        <f>F27*7</f>
        <v>54432.00000000001</v>
      </c>
      <c r="H27" s="24">
        <v>8135.999999999999</v>
      </c>
      <c r="I27" s="24">
        <f>H27*7</f>
        <v>56951.99999999999</v>
      </c>
      <c r="J27" s="42">
        <v>2553.0768</v>
      </c>
      <c r="K27" s="42">
        <f>J27*7</f>
        <v>17871.5376</v>
      </c>
      <c r="L27" s="34">
        <v>759</v>
      </c>
      <c r="M27" s="34">
        <v>71.74</v>
      </c>
      <c r="N27" s="34">
        <v>54446.88</v>
      </c>
      <c r="O27" s="34">
        <v>14040.96</v>
      </c>
      <c r="P27" s="34" t="s">
        <v>88</v>
      </c>
      <c r="Q27" s="50">
        <f>N27/G27</f>
        <v>1.0002733686067018</v>
      </c>
      <c r="R27" s="53">
        <f>N27/I27</f>
        <v>0.9560134850400338</v>
      </c>
      <c r="S27" s="53">
        <f>O27/K27</f>
        <v>0.7856604347238706</v>
      </c>
      <c r="T27" s="51" t="s">
        <v>30</v>
      </c>
      <c r="U27" s="52"/>
    </row>
    <row r="28" spans="1:21" ht="12.75">
      <c r="A28" s="34">
        <v>26</v>
      </c>
      <c r="B28" s="34">
        <v>716</v>
      </c>
      <c r="C28" s="35" t="s">
        <v>89</v>
      </c>
      <c r="D28" s="34" t="s">
        <v>44</v>
      </c>
      <c r="E28" s="34" t="s">
        <v>32</v>
      </c>
      <c r="F28" s="24">
        <v>5500</v>
      </c>
      <c r="G28" s="24">
        <f>F28*7</f>
        <v>38500</v>
      </c>
      <c r="H28" s="24">
        <v>5900</v>
      </c>
      <c r="I28" s="24">
        <f>H28*7</f>
        <v>41300</v>
      </c>
      <c r="J28" s="42">
        <v>1984.76</v>
      </c>
      <c r="K28" s="42">
        <f>J28*7</f>
        <v>13893.32</v>
      </c>
      <c r="L28" s="34">
        <v>492</v>
      </c>
      <c r="M28" s="34">
        <v>77.48</v>
      </c>
      <c r="N28" s="34">
        <v>38121.03</v>
      </c>
      <c r="O28" s="34">
        <v>10077.35</v>
      </c>
      <c r="P28" s="34" t="s">
        <v>90</v>
      </c>
      <c r="Q28" s="53">
        <f>N28/G28</f>
        <v>0.9901566233766234</v>
      </c>
      <c r="R28" s="53">
        <f>N28/I28</f>
        <v>0.9230273607748184</v>
      </c>
      <c r="S28" s="53">
        <f>O28/K28</f>
        <v>0.7253377882320425</v>
      </c>
      <c r="T28" s="54"/>
      <c r="U28" s="52"/>
    </row>
    <row r="29" spans="1:21" ht="12.75">
      <c r="A29" s="34">
        <v>27</v>
      </c>
      <c r="B29" s="34">
        <v>102567</v>
      </c>
      <c r="C29" s="35" t="s">
        <v>91</v>
      </c>
      <c r="D29" s="34" t="s">
        <v>92</v>
      </c>
      <c r="E29" s="34" t="s">
        <v>36</v>
      </c>
      <c r="F29" s="24">
        <v>3564.9999999999995</v>
      </c>
      <c r="G29" s="24">
        <f>F29*7</f>
        <v>24954.999999999996</v>
      </c>
      <c r="H29" s="24">
        <v>3875</v>
      </c>
      <c r="I29" s="24">
        <f>H29*7</f>
        <v>27125</v>
      </c>
      <c r="J29" s="42">
        <v>1100.5</v>
      </c>
      <c r="K29" s="42">
        <f>J29*7</f>
        <v>7703.5</v>
      </c>
      <c r="L29" s="34">
        <v>330</v>
      </c>
      <c r="M29" s="34">
        <v>74.68</v>
      </c>
      <c r="N29" s="34">
        <v>24642.94</v>
      </c>
      <c r="O29" s="34">
        <v>6732.49</v>
      </c>
      <c r="P29" s="34" t="s">
        <v>93</v>
      </c>
      <c r="Q29" s="53">
        <f>N29/G29</f>
        <v>0.9874950911640955</v>
      </c>
      <c r="R29" s="53">
        <f>N29/I29</f>
        <v>0.9084954838709677</v>
      </c>
      <c r="S29" s="53">
        <f>O29/K29</f>
        <v>0.8739520996949438</v>
      </c>
      <c r="T29" s="54"/>
      <c r="U29" s="52"/>
    </row>
    <row r="30" spans="1:21" ht="12.75">
      <c r="A30" s="34">
        <v>28</v>
      </c>
      <c r="B30" s="34">
        <v>513</v>
      </c>
      <c r="C30" s="35" t="s">
        <v>94</v>
      </c>
      <c r="D30" s="34" t="s">
        <v>75</v>
      </c>
      <c r="E30" s="34" t="s">
        <v>41</v>
      </c>
      <c r="F30" s="24">
        <v>8100.000000000001</v>
      </c>
      <c r="G30" s="24">
        <f>F30*7</f>
        <v>56700.00000000001</v>
      </c>
      <c r="H30" s="24">
        <v>8475</v>
      </c>
      <c r="I30" s="24">
        <f>H30*7</f>
        <v>59325</v>
      </c>
      <c r="J30" s="42">
        <v>2814.5475</v>
      </c>
      <c r="K30" s="42">
        <f>J30*7</f>
        <v>19701.8325</v>
      </c>
      <c r="L30" s="34">
        <v>800</v>
      </c>
      <c r="M30" s="34">
        <v>69.73</v>
      </c>
      <c r="N30" s="34">
        <v>55783.46</v>
      </c>
      <c r="O30" s="34">
        <v>17136.27</v>
      </c>
      <c r="P30" s="34" t="s">
        <v>95</v>
      </c>
      <c r="Q30" s="53">
        <f>N30/G30</f>
        <v>0.9838352733686065</v>
      </c>
      <c r="R30" s="53">
        <f>N30/I30</f>
        <v>0.9403027391487568</v>
      </c>
      <c r="S30" s="53">
        <f>O30/K30</f>
        <v>0.8697805140714703</v>
      </c>
      <c r="T30" s="54"/>
      <c r="U30" s="52"/>
    </row>
    <row r="31" spans="1:21" ht="12.75">
      <c r="A31" s="34">
        <v>29</v>
      </c>
      <c r="B31" s="34">
        <v>753</v>
      </c>
      <c r="C31" s="35" t="s">
        <v>96</v>
      </c>
      <c r="D31" s="34" t="s">
        <v>27</v>
      </c>
      <c r="E31" s="34" t="s">
        <v>97</v>
      </c>
      <c r="F31" s="24">
        <v>2070</v>
      </c>
      <c r="G31" s="24">
        <f>F31*7</f>
        <v>14490</v>
      </c>
      <c r="H31" s="24">
        <v>2250</v>
      </c>
      <c r="I31" s="24">
        <f>H31*7</f>
        <v>15750</v>
      </c>
      <c r="J31" s="42">
        <v>731.4749999999999</v>
      </c>
      <c r="K31" s="42">
        <f>J31*7</f>
        <v>5120.324999999999</v>
      </c>
      <c r="L31" s="34">
        <v>246</v>
      </c>
      <c r="M31" s="34">
        <v>57.72</v>
      </c>
      <c r="N31" s="34">
        <v>14198.48</v>
      </c>
      <c r="O31" s="34">
        <v>4060.05</v>
      </c>
      <c r="P31" s="34" t="s">
        <v>98</v>
      </c>
      <c r="Q31" s="53">
        <f>N31/G31</f>
        <v>0.9798812974465148</v>
      </c>
      <c r="R31" s="53">
        <f>N31/I31</f>
        <v>0.9014907936507937</v>
      </c>
      <c r="S31" s="53">
        <f>O31/K31</f>
        <v>0.7929281832696169</v>
      </c>
      <c r="T31" s="54"/>
      <c r="U31" s="52"/>
    </row>
    <row r="32" spans="1:21" ht="12.75">
      <c r="A32" s="34">
        <v>30</v>
      </c>
      <c r="B32" s="34">
        <v>119263</v>
      </c>
      <c r="C32" s="35" t="s">
        <v>99</v>
      </c>
      <c r="D32" s="34" t="s">
        <v>75</v>
      </c>
      <c r="E32" s="34" t="s">
        <v>97</v>
      </c>
      <c r="F32" s="24">
        <v>2300</v>
      </c>
      <c r="G32" s="24">
        <f>F32*7</f>
        <v>16100</v>
      </c>
      <c r="H32" s="24">
        <v>2500</v>
      </c>
      <c r="I32" s="24">
        <f>H32*7</f>
        <v>17500</v>
      </c>
      <c r="J32" s="42">
        <v>650</v>
      </c>
      <c r="K32" s="42">
        <f>J32*7</f>
        <v>4550</v>
      </c>
      <c r="L32" s="34">
        <v>352</v>
      </c>
      <c r="M32" s="34">
        <v>43.88</v>
      </c>
      <c r="N32" s="34">
        <v>15445.95</v>
      </c>
      <c r="O32" s="34">
        <v>4457.66</v>
      </c>
      <c r="P32" s="34" t="s">
        <v>100</v>
      </c>
      <c r="Q32" s="53">
        <f>N32/G32</f>
        <v>0.9593757763975156</v>
      </c>
      <c r="R32" s="53">
        <f>N32/I32</f>
        <v>0.8826257142857143</v>
      </c>
      <c r="S32" s="53">
        <f>O32/K32</f>
        <v>0.9797054945054945</v>
      </c>
      <c r="T32" s="54"/>
      <c r="U32" s="52"/>
    </row>
    <row r="33" spans="1:21" ht="12.75">
      <c r="A33" s="34">
        <v>31</v>
      </c>
      <c r="B33" s="34">
        <v>379</v>
      </c>
      <c r="C33" s="35" t="s">
        <v>101</v>
      </c>
      <c r="D33" s="34" t="s">
        <v>75</v>
      </c>
      <c r="E33" s="34" t="s">
        <v>41</v>
      </c>
      <c r="F33" s="24">
        <v>8532</v>
      </c>
      <c r="G33" s="24">
        <f>F33*7</f>
        <v>59724</v>
      </c>
      <c r="H33" s="24">
        <v>8927</v>
      </c>
      <c r="I33" s="24">
        <f>H33*7</f>
        <v>62489</v>
      </c>
      <c r="J33" s="42">
        <v>2471.8862999999997</v>
      </c>
      <c r="K33" s="42">
        <f>J33*7</f>
        <v>17303.2041</v>
      </c>
      <c r="L33" s="34">
        <v>794</v>
      </c>
      <c r="M33" s="34">
        <v>71.94</v>
      </c>
      <c r="N33" s="34">
        <v>57118.83</v>
      </c>
      <c r="O33" s="34">
        <v>15866.22</v>
      </c>
      <c r="P33" s="34" t="s">
        <v>102</v>
      </c>
      <c r="Q33" s="53">
        <f>N33/G33</f>
        <v>0.9563798472975689</v>
      </c>
      <c r="R33" s="53">
        <f>N33/I33</f>
        <v>0.9140621549392693</v>
      </c>
      <c r="S33" s="53">
        <f>O33/K33</f>
        <v>0.9169527162891178</v>
      </c>
      <c r="T33" s="54"/>
      <c r="U33" s="52"/>
    </row>
    <row r="34" spans="1:21" ht="12.75">
      <c r="A34" s="34">
        <v>32</v>
      </c>
      <c r="B34" s="34">
        <v>710</v>
      </c>
      <c r="C34" s="35" t="s">
        <v>103</v>
      </c>
      <c r="D34" s="34" t="s">
        <v>35</v>
      </c>
      <c r="E34" s="34" t="s">
        <v>36</v>
      </c>
      <c r="F34" s="24">
        <v>4370</v>
      </c>
      <c r="G34" s="24">
        <f>F34*7</f>
        <v>30590</v>
      </c>
      <c r="H34" s="24">
        <v>4750</v>
      </c>
      <c r="I34" s="24">
        <f>H34*7</f>
        <v>33250</v>
      </c>
      <c r="J34" s="42">
        <v>1684.825</v>
      </c>
      <c r="K34" s="42">
        <f>J34*7</f>
        <v>11793.775</v>
      </c>
      <c r="L34" s="34">
        <v>486</v>
      </c>
      <c r="M34" s="34">
        <v>60.11</v>
      </c>
      <c r="N34" s="34">
        <v>29213.57</v>
      </c>
      <c r="O34" s="34">
        <v>9703.9</v>
      </c>
      <c r="P34" s="34" t="s">
        <v>104</v>
      </c>
      <c r="Q34" s="53">
        <f>N34/G34</f>
        <v>0.9550039228506048</v>
      </c>
      <c r="R34" s="53">
        <f>N34/I34</f>
        <v>0.8786036090225564</v>
      </c>
      <c r="S34" s="53">
        <f>O34/K34</f>
        <v>0.8227984678357863</v>
      </c>
      <c r="T34" s="54"/>
      <c r="U34" s="52"/>
    </row>
    <row r="35" spans="1:21" ht="12.75">
      <c r="A35" s="34">
        <v>33</v>
      </c>
      <c r="B35" s="34">
        <v>570</v>
      </c>
      <c r="C35" s="35" t="s">
        <v>105</v>
      </c>
      <c r="D35" s="34" t="s">
        <v>75</v>
      </c>
      <c r="E35" s="34" t="s">
        <v>36</v>
      </c>
      <c r="F35" s="24">
        <v>4180</v>
      </c>
      <c r="G35" s="24">
        <f>F35*7</f>
        <v>29260</v>
      </c>
      <c r="H35" s="24">
        <v>4484</v>
      </c>
      <c r="I35" s="24">
        <f>H35*7</f>
        <v>31388</v>
      </c>
      <c r="J35" s="42">
        <v>1348.7872</v>
      </c>
      <c r="K35" s="42">
        <f>J35*7</f>
        <v>9441.5104</v>
      </c>
      <c r="L35" s="34">
        <v>436</v>
      </c>
      <c r="M35" s="34">
        <v>64.04</v>
      </c>
      <c r="N35" s="34">
        <v>27920.47</v>
      </c>
      <c r="O35" s="34">
        <v>8098.38</v>
      </c>
      <c r="P35" s="34" t="s">
        <v>106</v>
      </c>
      <c r="Q35" s="53">
        <f>N35/G35</f>
        <v>0.9542197539302802</v>
      </c>
      <c r="R35" s="53">
        <f>N35/I35</f>
        <v>0.8895268892570409</v>
      </c>
      <c r="S35" s="53">
        <f>O35/K35</f>
        <v>0.8577419985683647</v>
      </c>
      <c r="T35" s="54"/>
      <c r="U35" s="52"/>
    </row>
    <row r="36" spans="1:21" ht="12.75">
      <c r="A36" s="34">
        <v>34</v>
      </c>
      <c r="B36" s="34">
        <v>113298</v>
      </c>
      <c r="C36" s="35" t="s">
        <v>107</v>
      </c>
      <c r="D36" s="34" t="s">
        <v>75</v>
      </c>
      <c r="E36" s="34" t="s">
        <v>36</v>
      </c>
      <c r="F36" s="24">
        <v>3300.0000000000005</v>
      </c>
      <c r="G36" s="24">
        <f>F36*7</f>
        <v>23100.000000000004</v>
      </c>
      <c r="H36" s="24">
        <v>3750</v>
      </c>
      <c r="I36" s="24">
        <f>H36*7</f>
        <v>26250</v>
      </c>
      <c r="J36" s="42">
        <v>1225.875</v>
      </c>
      <c r="K36" s="42">
        <f>J36*7</f>
        <v>8581.125</v>
      </c>
      <c r="L36" s="34">
        <v>447</v>
      </c>
      <c r="M36" s="34">
        <v>49.13</v>
      </c>
      <c r="N36" s="34">
        <v>21962.34</v>
      </c>
      <c r="O36" s="34">
        <v>6791.67</v>
      </c>
      <c r="P36" s="34" t="s">
        <v>108</v>
      </c>
      <c r="Q36" s="53">
        <f>N36/G36</f>
        <v>0.9507506493506492</v>
      </c>
      <c r="R36" s="53">
        <f>N36/I36</f>
        <v>0.8366605714285714</v>
      </c>
      <c r="S36" s="53">
        <f>O36/K36</f>
        <v>0.7914661539133855</v>
      </c>
      <c r="T36" s="54"/>
      <c r="U36" s="52"/>
    </row>
    <row r="37" spans="1:21" ht="12.75">
      <c r="A37" s="34">
        <v>35</v>
      </c>
      <c r="B37" s="34">
        <v>732</v>
      </c>
      <c r="C37" s="35" t="s">
        <v>109</v>
      </c>
      <c r="D37" s="34" t="s">
        <v>44</v>
      </c>
      <c r="E37" s="34" t="s">
        <v>36</v>
      </c>
      <c r="F37" s="24">
        <v>4140</v>
      </c>
      <c r="G37" s="24">
        <f>F37*7</f>
        <v>28980</v>
      </c>
      <c r="H37" s="24">
        <v>4500</v>
      </c>
      <c r="I37" s="24">
        <f>H37*7</f>
        <v>31500</v>
      </c>
      <c r="J37" s="42">
        <v>1374.3000000000002</v>
      </c>
      <c r="K37" s="42">
        <f>J37*7</f>
        <v>9620.100000000002</v>
      </c>
      <c r="L37" s="34">
        <v>385</v>
      </c>
      <c r="M37" s="34">
        <v>71.38</v>
      </c>
      <c r="N37" s="34">
        <v>27479.48</v>
      </c>
      <c r="O37" s="34">
        <v>9157.35</v>
      </c>
      <c r="P37" s="34" t="s">
        <v>110</v>
      </c>
      <c r="Q37" s="53">
        <f>N37/G37</f>
        <v>0.9482222222222222</v>
      </c>
      <c r="R37" s="53">
        <f>N37/I37</f>
        <v>0.8723644444444444</v>
      </c>
      <c r="S37" s="53">
        <f>O37/K37</f>
        <v>0.9518975894221472</v>
      </c>
      <c r="T37" s="54"/>
      <c r="U37" s="52"/>
    </row>
    <row r="38" spans="1:21" ht="12.75">
      <c r="A38" s="34">
        <v>36</v>
      </c>
      <c r="B38" s="34">
        <v>103199</v>
      </c>
      <c r="C38" s="35" t="s">
        <v>111</v>
      </c>
      <c r="D38" s="34" t="s">
        <v>27</v>
      </c>
      <c r="E38" s="34" t="s">
        <v>36</v>
      </c>
      <c r="F38" s="24">
        <v>5280</v>
      </c>
      <c r="G38" s="24">
        <f>F38*7</f>
        <v>36960</v>
      </c>
      <c r="H38" s="24">
        <v>5664</v>
      </c>
      <c r="I38" s="24">
        <f>H38*7</f>
        <v>39648</v>
      </c>
      <c r="J38" s="42">
        <v>1892.3424</v>
      </c>
      <c r="K38" s="42">
        <f>J38*7</f>
        <v>13246.3968</v>
      </c>
      <c r="L38" s="34">
        <v>698</v>
      </c>
      <c r="M38" s="34">
        <v>50.06</v>
      </c>
      <c r="N38" s="34">
        <v>34938.71</v>
      </c>
      <c r="O38" s="34">
        <v>11723.48</v>
      </c>
      <c r="P38" s="34" t="s">
        <v>112</v>
      </c>
      <c r="Q38" s="53">
        <f>N38/G38</f>
        <v>0.9453114177489177</v>
      </c>
      <c r="R38" s="53">
        <f>N38/I38</f>
        <v>0.881222508071025</v>
      </c>
      <c r="S38" s="53">
        <f>O38/K38</f>
        <v>0.8850316185606035</v>
      </c>
      <c r="T38" s="54"/>
      <c r="U38" s="52"/>
    </row>
    <row r="39" spans="1:21" ht="12.75">
      <c r="A39" s="34">
        <v>37</v>
      </c>
      <c r="B39" s="34">
        <v>377</v>
      </c>
      <c r="C39" s="35" t="s">
        <v>113</v>
      </c>
      <c r="D39" s="34" t="s">
        <v>68</v>
      </c>
      <c r="E39" s="34" t="s">
        <v>48</v>
      </c>
      <c r="F39" s="24">
        <v>6480</v>
      </c>
      <c r="G39" s="24">
        <f>F39*7</f>
        <v>45360</v>
      </c>
      <c r="H39" s="24">
        <v>6779.999999999999</v>
      </c>
      <c r="I39" s="24">
        <f>H39*7</f>
        <v>47459.99999999999</v>
      </c>
      <c r="J39" s="42">
        <v>2288.928</v>
      </c>
      <c r="K39" s="42">
        <f>J39*7</f>
        <v>16022.496</v>
      </c>
      <c r="L39" s="34">
        <v>812</v>
      </c>
      <c r="M39" s="34">
        <v>52.66</v>
      </c>
      <c r="N39" s="34">
        <v>42760.73</v>
      </c>
      <c r="O39" s="34">
        <v>14180.71</v>
      </c>
      <c r="P39" s="34" t="s">
        <v>114</v>
      </c>
      <c r="Q39" s="53">
        <f>N39/G39</f>
        <v>0.9426968694885363</v>
      </c>
      <c r="R39" s="53">
        <f>N39/I39</f>
        <v>0.9009846186262117</v>
      </c>
      <c r="S39" s="53">
        <f>O39/K39</f>
        <v>0.8850499947074413</v>
      </c>
      <c r="T39" s="54"/>
      <c r="U39" s="52"/>
    </row>
    <row r="40" spans="1:21" ht="12.75">
      <c r="A40" s="34">
        <v>38</v>
      </c>
      <c r="B40" s="34">
        <v>738</v>
      </c>
      <c r="C40" s="35" t="s">
        <v>115</v>
      </c>
      <c r="D40" s="34" t="s">
        <v>35</v>
      </c>
      <c r="E40" s="34" t="s">
        <v>36</v>
      </c>
      <c r="F40" s="24">
        <v>4180</v>
      </c>
      <c r="G40" s="24">
        <f>F40*7</f>
        <v>29260</v>
      </c>
      <c r="H40" s="24">
        <v>4750</v>
      </c>
      <c r="I40" s="24">
        <f>H40*7</f>
        <v>33250</v>
      </c>
      <c r="J40" s="42">
        <v>1457.775</v>
      </c>
      <c r="K40" s="42">
        <f>J40*7</f>
        <v>10204.425000000001</v>
      </c>
      <c r="L40" s="34">
        <v>427</v>
      </c>
      <c r="M40" s="34">
        <v>64.5</v>
      </c>
      <c r="N40" s="34">
        <v>27542.99</v>
      </c>
      <c r="O40" s="34">
        <v>8088.18</v>
      </c>
      <c r="P40" s="34" t="s">
        <v>116</v>
      </c>
      <c r="Q40" s="53">
        <f>N40/G40</f>
        <v>0.9413188653451812</v>
      </c>
      <c r="R40" s="53">
        <f>N40/I40</f>
        <v>0.8283606015037595</v>
      </c>
      <c r="S40" s="53">
        <f>O40/K40</f>
        <v>0.7926149685063097</v>
      </c>
      <c r="T40" s="54"/>
      <c r="U40" s="52"/>
    </row>
    <row r="41" spans="1:21" ht="12.75">
      <c r="A41" s="34">
        <v>39</v>
      </c>
      <c r="B41" s="34">
        <v>106399</v>
      </c>
      <c r="C41" s="35" t="s">
        <v>117</v>
      </c>
      <c r="D41" s="34" t="s">
        <v>75</v>
      </c>
      <c r="E41" s="34" t="s">
        <v>48</v>
      </c>
      <c r="F41" s="24">
        <v>6324.999999999999</v>
      </c>
      <c r="G41" s="24">
        <f>F41*7</f>
        <v>44274.99999999999</v>
      </c>
      <c r="H41" s="24">
        <v>6875</v>
      </c>
      <c r="I41" s="24">
        <f>H41*7</f>
        <v>48125</v>
      </c>
      <c r="J41" s="42">
        <v>2235.0625</v>
      </c>
      <c r="K41" s="42">
        <f>J41*7</f>
        <v>15645.4375</v>
      </c>
      <c r="L41" s="34">
        <v>607</v>
      </c>
      <c r="M41" s="34">
        <v>68.6</v>
      </c>
      <c r="N41" s="34">
        <v>41640.43</v>
      </c>
      <c r="O41" s="34">
        <v>12021.47</v>
      </c>
      <c r="P41" s="34" t="s">
        <v>118</v>
      </c>
      <c r="Q41" s="53">
        <f>N41/G41</f>
        <v>0.9404953133822701</v>
      </c>
      <c r="R41" s="53">
        <f>N41/I41</f>
        <v>0.8652556883116883</v>
      </c>
      <c r="S41" s="53">
        <f>O41/K41</f>
        <v>0.768369053278312</v>
      </c>
      <c r="T41" s="54"/>
      <c r="U41" s="52"/>
    </row>
    <row r="42" spans="1:21" ht="12.75">
      <c r="A42" s="34">
        <v>40</v>
      </c>
      <c r="B42" s="34">
        <v>119262</v>
      </c>
      <c r="C42" s="35" t="s">
        <v>119</v>
      </c>
      <c r="D42" s="34" t="s">
        <v>27</v>
      </c>
      <c r="E42" s="34" t="s">
        <v>97</v>
      </c>
      <c r="F42" s="36">
        <v>1650.0000000000002</v>
      </c>
      <c r="G42" s="37">
        <f>F42*7</f>
        <v>11550.000000000002</v>
      </c>
      <c r="H42" s="36">
        <v>1770</v>
      </c>
      <c r="I42" s="37">
        <f>H42*7</f>
        <v>12390</v>
      </c>
      <c r="J42" s="36">
        <f>I42/30</f>
        <v>413</v>
      </c>
      <c r="K42" s="42">
        <f>J42*7</f>
        <v>2891</v>
      </c>
      <c r="L42" s="34">
        <v>243</v>
      </c>
      <c r="M42" s="34">
        <v>44.52</v>
      </c>
      <c r="N42" s="34">
        <v>10818.08</v>
      </c>
      <c r="O42" s="34">
        <v>3721.49</v>
      </c>
      <c r="P42" s="34" t="s">
        <v>120</v>
      </c>
      <c r="Q42" s="53">
        <f>N42/G42</f>
        <v>0.9366303030303029</v>
      </c>
      <c r="R42" s="53">
        <f>N42/I42</f>
        <v>0.8731299435028248</v>
      </c>
      <c r="S42" s="53">
        <f>O42/K42</f>
        <v>1.2872673815288826</v>
      </c>
      <c r="T42" s="54"/>
      <c r="U42" s="52"/>
    </row>
    <row r="43" spans="1:21" ht="12.75">
      <c r="A43" s="34">
        <v>41</v>
      </c>
      <c r="B43" s="34">
        <v>367</v>
      </c>
      <c r="C43" s="35" t="s">
        <v>121</v>
      </c>
      <c r="D43" s="34" t="s">
        <v>35</v>
      </c>
      <c r="E43" s="34" t="s">
        <v>36</v>
      </c>
      <c r="F43" s="24">
        <v>5390</v>
      </c>
      <c r="G43" s="24">
        <f>F43*7</f>
        <v>37730</v>
      </c>
      <c r="H43" s="24">
        <v>5684</v>
      </c>
      <c r="I43" s="24">
        <f>H43*7</f>
        <v>39788</v>
      </c>
      <c r="J43" s="42">
        <v>1555.1424</v>
      </c>
      <c r="K43" s="42">
        <f>J43*7</f>
        <v>10885.996799999999</v>
      </c>
      <c r="L43" s="34">
        <v>513</v>
      </c>
      <c r="M43" s="34">
        <v>68.82</v>
      </c>
      <c r="N43" s="34">
        <v>35304.56</v>
      </c>
      <c r="O43" s="34">
        <v>9898.05</v>
      </c>
      <c r="P43" s="34" t="s">
        <v>122</v>
      </c>
      <c r="Q43" s="53">
        <f>N43/G43</f>
        <v>0.9357158759607739</v>
      </c>
      <c r="R43" s="53">
        <f>N43/I43</f>
        <v>0.8873167789283201</v>
      </c>
      <c r="S43" s="53">
        <f>O43/K43</f>
        <v>0.9092460875976006</v>
      </c>
      <c r="T43" s="54"/>
      <c r="U43" s="52"/>
    </row>
    <row r="44" spans="1:21" ht="12.75">
      <c r="A44" s="34">
        <v>42</v>
      </c>
      <c r="B44" s="34">
        <v>587</v>
      </c>
      <c r="C44" s="35" t="s">
        <v>123</v>
      </c>
      <c r="D44" s="34" t="s">
        <v>35</v>
      </c>
      <c r="E44" s="34" t="s">
        <v>32</v>
      </c>
      <c r="F44" s="24">
        <v>5280</v>
      </c>
      <c r="G44" s="24">
        <f>F44*7</f>
        <v>36960</v>
      </c>
      <c r="H44" s="24">
        <v>5664</v>
      </c>
      <c r="I44" s="24">
        <f>H44*7</f>
        <v>39648</v>
      </c>
      <c r="J44" s="42">
        <v>1640.8608000000002</v>
      </c>
      <c r="K44" s="42">
        <f>J44*7</f>
        <v>11486.0256</v>
      </c>
      <c r="L44" s="34">
        <v>580</v>
      </c>
      <c r="M44" s="34">
        <v>59.52</v>
      </c>
      <c r="N44" s="34">
        <v>34524.23</v>
      </c>
      <c r="O44" s="34">
        <v>10029.77</v>
      </c>
      <c r="P44" s="34" t="s">
        <v>124</v>
      </c>
      <c r="Q44" s="53">
        <f>N44/G44</f>
        <v>0.9340971320346321</v>
      </c>
      <c r="R44" s="53">
        <f>N44/I44</f>
        <v>0.8707685129136401</v>
      </c>
      <c r="S44" s="53">
        <f>O44/K44</f>
        <v>0.8732150135552544</v>
      </c>
      <c r="T44" s="54"/>
      <c r="U44" s="52"/>
    </row>
    <row r="45" spans="1:21" ht="12.75">
      <c r="A45" s="34">
        <v>43</v>
      </c>
      <c r="B45" s="34">
        <v>107728</v>
      </c>
      <c r="C45" s="35" t="s">
        <v>125</v>
      </c>
      <c r="D45" s="34" t="s">
        <v>44</v>
      </c>
      <c r="E45" s="34" t="s">
        <v>36</v>
      </c>
      <c r="F45" s="24">
        <v>5040.000000000001</v>
      </c>
      <c r="G45" s="24">
        <f>F45*7</f>
        <v>35280.00000000001</v>
      </c>
      <c r="H45" s="24">
        <v>5625</v>
      </c>
      <c r="I45" s="24">
        <f>H45*7</f>
        <v>39375</v>
      </c>
      <c r="J45" s="42">
        <v>1576.125</v>
      </c>
      <c r="K45" s="42">
        <f>J45*7</f>
        <v>11032.875</v>
      </c>
      <c r="L45" s="34">
        <v>417</v>
      </c>
      <c r="M45" s="34">
        <v>78.54</v>
      </c>
      <c r="N45" s="34">
        <v>32751.89</v>
      </c>
      <c r="O45" s="34">
        <v>8442.14</v>
      </c>
      <c r="P45" s="34" t="s">
        <v>126</v>
      </c>
      <c r="Q45" s="53">
        <f>N45/G45</f>
        <v>0.9283415532879816</v>
      </c>
      <c r="R45" s="53">
        <f>N45/I45</f>
        <v>0.8317940317460317</v>
      </c>
      <c r="S45" s="53">
        <f>O45/K45</f>
        <v>0.7651804266793559</v>
      </c>
      <c r="T45" s="54"/>
      <c r="U45" s="52"/>
    </row>
    <row r="46" spans="1:21" ht="12.75">
      <c r="A46" s="34">
        <v>44</v>
      </c>
      <c r="B46" s="34">
        <v>106865</v>
      </c>
      <c r="C46" s="35" t="s">
        <v>127</v>
      </c>
      <c r="D46" s="34" t="s">
        <v>59</v>
      </c>
      <c r="E46" s="34" t="s">
        <v>36</v>
      </c>
      <c r="F46" s="24">
        <v>4400</v>
      </c>
      <c r="G46" s="24">
        <f>F46*7</f>
        <v>30800</v>
      </c>
      <c r="H46" s="24">
        <v>5000</v>
      </c>
      <c r="I46" s="24">
        <f>H46*7</f>
        <v>35000</v>
      </c>
      <c r="J46" s="42">
        <v>1440.5</v>
      </c>
      <c r="K46" s="42">
        <f>J46*7</f>
        <v>10083.5</v>
      </c>
      <c r="L46" s="34">
        <v>467</v>
      </c>
      <c r="M46" s="34">
        <v>61.21</v>
      </c>
      <c r="N46" s="34">
        <v>28587.02</v>
      </c>
      <c r="O46" s="34">
        <v>8721.42</v>
      </c>
      <c r="P46" s="34" t="s">
        <v>128</v>
      </c>
      <c r="Q46" s="53">
        <f>N46/G46</f>
        <v>0.92815</v>
      </c>
      <c r="R46" s="53">
        <f>N46/I46</f>
        <v>0.816772</v>
      </c>
      <c r="S46" s="53">
        <f>O46/K46</f>
        <v>0.8649199186790301</v>
      </c>
      <c r="T46" s="54"/>
      <c r="U46" s="52"/>
    </row>
    <row r="47" spans="1:21" ht="12.75">
      <c r="A47" s="34">
        <v>45</v>
      </c>
      <c r="B47" s="34">
        <v>112415</v>
      </c>
      <c r="C47" s="35" t="s">
        <v>129</v>
      </c>
      <c r="D47" s="34" t="s">
        <v>75</v>
      </c>
      <c r="E47" s="34" t="s">
        <v>36</v>
      </c>
      <c r="F47" s="24">
        <v>3850.0000000000005</v>
      </c>
      <c r="G47" s="24">
        <f>F47*7</f>
        <v>26950.000000000004</v>
      </c>
      <c r="H47" s="24">
        <v>4375</v>
      </c>
      <c r="I47" s="24">
        <f>H47*7</f>
        <v>30625</v>
      </c>
      <c r="J47" s="42">
        <v>1083.6875</v>
      </c>
      <c r="K47" s="42">
        <f>J47*7</f>
        <v>7585.8125</v>
      </c>
      <c r="L47" s="34">
        <v>503</v>
      </c>
      <c r="M47" s="34">
        <v>49.34</v>
      </c>
      <c r="N47" s="34">
        <v>24815.92</v>
      </c>
      <c r="O47" s="34">
        <v>6503.47</v>
      </c>
      <c r="P47" s="34" t="s">
        <v>130</v>
      </c>
      <c r="Q47" s="53">
        <f>N47/G47</f>
        <v>0.9208133580705007</v>
      </c>
      <c r="R47" s="53">
        <f>N47/I47</f>
        <v>0.8103157551020408</v>
      </c>
      <c r="S47" s="53">
        <f>O47/K47</f>
        <v>0.8573201618152307</v>
      </c>
      <c r="T47" s="54"/>
      <c r="U47" s="52"/>
    </row>
    <row r="48" spans="1:21" ht="12.75">
      <c r="A48" s="34">
        <v>46</v>
      </c>
      <c r="B48" s="34">
        <v>351</v>
      </c>
      <c r="C48" s="35" t="s">
        <v>131</v>
      </c>
      <c r="D48" s="34" t="s">
        <v>35</v>
      </c>
      <c r="E48" s="34" t="s">
        <v>36</v>
      </c>
      <c r="F48" s="24">
        <v>4180</v>
      </c>
      <c r="G48" s="24">
        <f>F48*7</f>
        <v>29260</v>
      </c>
      <c r="H48" s="24">
        <v>4408</v>
      </c>
      <c r="I48" s="24">
        <f>H48*7</f>
        <v>30856</v>
      </c>
      <c r="J48" s="42">
        <v>1340.4728</v>
      </c>
      <c r="K48" s="42">
        <f>J48*7</f>
        <v>9383.3096</v>
      </c>
      <c r="L48" s="34">
        <v>373</v>
      </c>
      <c r="M48" s="34">
        <v>72.18</v>
      </c>
      <c r="N48" s="34">
        <v>26924.46</v>
      </c>
      <c r="O48" s="34">
        <v>9079.18</v>
      </c>
      <c r="P48" s="34" t="s">
        <v>132</v>
      </c>
      <c r="Q48" s="53">
        <f>N48/G48</f>
        <v>0.9201797676008202</v>
      </c>
      <c r="R48" s="53">
        <f>N48/I48</f>
        <v>0.8725842623800881</v>
      </c>
      <c r="S48" s="53">
        <f>O48/K48</f>
        <v>0.9675882377365018</v>
      </c>
      <c r="T48" s="54"/>
      <c r="U48" s="52"/>
    </row>
    <row r="49" spans="1:21" ht="12.75">
      <c r="A49" s="34">
        <v>47</v>
      </c>
      <c r="B49" s="34">
        <v>114286</v>
      </c>
      <c r="C49" s="35" t="s">
        <v>133</v>
      </c>
      <c r="D49" s="34" t="s">
        <v>75</v>
      </c>
      <c r="E49" s="34" t="s">
        <v>36</v>
      </c>
      <c r="F49" s="24">
        <v>5280</v>
      </c>
      <c r="G49" s="24">
        <f>F49*7</f>
        <v>36960</v>
      </c>
      <c r="H49" s="24">
        <v>6000</v>
      </c>
      <c r="I49" s="24">
        <f>H49*7</f>
        <v>42000</v>
      </c>
      <c r="J49" s="42">
        <v>1639.8000000000002</v>
      </c>
      <c r="K49" s="42">
        <f>J49*7</f>
        <v>11478.600000000002</v>
      </c>
      <c r="L49" s="34">
        <v>595</v>
      </c>
      <c r="M49" s="34">
        <v>56.88</v>
      </c>
      <c r="N49" s="34">
        <v>33845.61</v>
      </c>
      <c r="O49" s="34">
        <v>9339.24</v>
      </c>
      <c r="P49" s="34" t="s">
        <v>134</v>
      </c>
      <c r="Q49" s="53">
        <f>N49/G49</f>
        <v>0.9157362012987014</v>
      </c>
      <c r="R49" s="53">
        <f>N49/I49</f>
        <v>0.8058478571428571</v>
      </c>
      <c r="S49" s="53">
        <f>O49/K49</f>
        <v>0.8136218702629239</v>
      </c>
      <c r="T49" s="54"/>
      <c r="U49" s="52"/>
    </row>
    <row r="50" spans="1:21" ht="12.75">
      <c r="A50" s="34">
        <v>48</v>
      </c>
      <c r="B50" s="34">
        <v>539</v>
      </c>
      <c r="C50" s="35" t="s">
        <v>135</v>
      </c>
      <c r="D50" s="34" t="s">
        <v>44</v>
      </c>
      <c r="E50" s="34" t="s">
        <v>36</v>
      </c>
      <c r="F50" s="24">
        <v>4950</v>
      </c>
      <c r="G50" s="24">
        <f>F50*7</f>
        <v>34650</v>
      </c>
      <c r="H50" s="24">
        <v>5310</v>
      </c>
      <c r="I50" s="24">
        <f>H50*7</f>
        <v>37170</v>
      </c>
      <c r="J50" s="42">
        <v>1474.587</v>
      </c>
      <c r="K50" s="42">
        <f>J50*7</f>
        <v>10322.109</v>
      </c>
      <c r="L50" s="34">
        <v>396</v>
      </c>
      <c r="M50" s="34">
        <v>80</v>
      </c>
      <c r="N50" s="34">
        <v>31681.43</v>
      </c>
      <c r="O50" s="34">
        <v>8589.47</v>
      </c>
      <c r="P50" s="34" t="s">
        <v>136</v>
      </c>
      <c r="Q50" s="53">
        <f>N50/G50</f>
        <v>0.9143269841269841</v>
      </c>
      <c r="R50" s="53">
        <f>N50/I50</f>
        <v>0.8523387140166802</v>
      </c>
      <c r="S50" s="53">
        <f>O50/K50</f>
        <v>0.8321429273804413</v>
      </c>
      <c r="T50" s="54"/>
      <c r="U50" s="52"/>
    </row>
    <row r="51" spans="1:21" ht="12.75">
      <c r="A51" s="34">
        <v>49</v>
      </c>
      <c r="B51" s="34">
        <v>746</v>
      </c>
      <c r="C51" s="35" t="s">
        <v>137</v>
      </c>
      <c r="D51" s="34" t="s">
        <v>44</v>
      </c>
      <c r="E51" s="34" t="s">
        <v>48</v>
      </c>
      <c r="F51" s="24">
        <v>7776.000000000001</v>
      </c>
      <c r="G51" s="24">
        <f>F51*7</f>
        <v>54432.00000000001</v>
      </c>
      <c r="H51" s="24">
        <v>8135.999999999999</v>
      </c>
      <c r="I51" s="24">
        <f>H51*7</f>
        <v>56951.99999999999</v>
      </c>
      <c r="J51" s="42">
        <v>2564.4671999999996</v>
      </c>
      <c r="K51" s="42">
        <f>J51*7</f>
        <v>17951.270399999998</v>
      </c>
      <c r="L51" s="34">
        <v>839</v>
      </c>
      <c r="M51" s="34">
        <v>59.16</v>
      </c>
      <c r="N51" s="34">
        <v>49631.84</v>
      </c>
      <c r="O51" s="34">
        <v>14306.62</v>
      </c>
      <c r="P51" s="34" t="s">
        <v>138</v>
      </c>
      <c r="Q51" s="53">
        <f>N51/G51</f>
        <v>0.9118136390358611</v>
      </c>
      <c r="R51" s="53">
        <f>N51/I51</f>
        <v>0.8714679027953365</v>
      </c>
      <c r="S51" s="53">
        <f>O51/K51</f>
        <v>0.7969697788074098</v>
      </c>
      <c r="T51" s="54"/>
      <c r="U51" s="52"/>
    </row>
    <row r="52" spans="1:21" ht="12.75">
      <c r="A52" s="34">
        <v>50</v>
      </c>
      <c r="B52" s="34">
        <v>114844</v>
      </c>
      <c r="C52" s="35" t="s">
        <v>139</v>
      </c>
      <c r="D52" s="34" t="s">
        <v>27</v>
      </c>
      <c r="E52" s="34" t="s">
        <v>48</v>
      </c>
      <c r="F52" s="24">
        <v>7700.000000000001</v>
      </c>
      <c r="G52" s="24">
        <f>F52*7</f>
        <v>53900.00000000001</v>
      </c>
      <c r="H52" s="24">
        <v>8400</v>
      </c>
      <c r="I52" s="24">
        <f>H52*7</f>
        <v>58800</v>
      </c>
      <c r="J52" s="42">
        <v>949.2</v>
      </c>
      <c r="K52" s="42">
        <f>J52*7</f>
        <v>6644.400000000001</v>
      </c>
      <c r="L52" s="34">
        <v>476</v>
      </c>
      <c r="M52" s="34">
        <v>103.09</v>
      </c>
      <c r="N52" s="34">
        <v>49069.29</v>
      </c>
      <c r="O52" s="34">
        <v>9466.57</v>
      </c>
      <c r="P52" s="34" t="s">
        <v>140</v>
      </c>
      <c r="Q52" s="53">
        <f>N52/G52</f>
        <v>0.9103764378478663</v>
      </c>
      <c r="R52" s="53">
        <f>N52/I52</f>
        <v>0.8345117346938775</v>
      </c>
      <c r="S52" s="53">
        <f>O52/K52</f>
        <v>1.4247441454457888</v>
      </c>
      <c r="T52" s="54"/>
      <c r="U52" s="52"/>
    </row>
    <row r="53" spans="1:21" ht="12.75">
      <c r="A53" s="34">
        <v>51</v>
      </c>
      <c r="B53" s="34">
        <v>752</v>
      </c>
      <c r="C53" s="35" t="s">
        <v>141</v>
      </c>
      <c r="D53" s="34" t="s">
        <v>75</v>
      </c>
      <c r="E53" s="34" t="s">
        <v>36</v>
      </c>
      <c r="F53" s="24">
        <v>4140</v>
      </c>
      <c r="G53" s="24">
        <f>F53*7</f>
        <v>28980</v>
      </c>
      <c r="H53" s="24">
        <v>4500</v>
      </c>
      <c r="I53" s="24">
        <f>H53*7</f>
        <v>31500</v>
      </c>
      <c r="J53" s="42">
        <v>1400.85</v>
      </c>
      <c r="K53" s="42">
        <f>J53*7</f>
        <v>9805.95</v>
      </c>
      <c r="L53" s="34">
        <v>457</v>
      </c>
      <c r="M53" s="34">
        <v>57.72</v>
      </c>
      <c r="N53" s="34">
        <v>26378.07</v>
      </c>
      <c r="O53" s="34">
        <v>8960.85</v>
      </c>
      <c r="P53" s="34" t="s">
        <v>142</v>
      </c>
      <c r="Q53" s="53">
        <f>N53/G53</f>
        <v>0.9102163561076605</v>
      </c>
      <c r="R53" s="53">
        <f>N53/I53</f>
        <v>0.8373990476190476</v>
      </c>
      <c r="S53" s="53">
        <f>O53/K53</f>
        <v>0.9138176311321188</v>
      </c>
      <c r="T53" s="54"/>
      <c r="U53" s="52"/>
    </row>
    <row r="54" spans="1:21" ht="12.75">
      <c r="A54" s="34">
        <v>52</v>
      </c>
      <c r="B54" s="34">
        <v>546</v>
      </c>
      <c r="C54" s="35" t="s">
        <v>143</v>
      </c>
      <c r="D54" s="34" t="s">
        <v>68</v>
      </c>
      <c r="E54" s="34" t="s">
        <v>41</v>
      </c>
      <c r="F54" s="24">
        <v>10044</v>
      </c>
      <c r="G54" s="24">
        <f>F54*7</f>
        <v>70308</v>
      </c>
      <c r="H54" s="24">
        <v>10508.999999999998</v>
      </c>
      <c r="I54" s="24">
        <f>H54*7</f>
        <v>73562.99999999999</v>
      </c>
      <c r="J54" s="42">
        <v>3562.551</v>
      </c>
      <c r="K54" s="42">
        <f>J54*7</f>
        <v>24937.857</v>
      </c>
      <c r="L54" s="34">
        <v>913</v>
      </c>
      <c r="M54" s="34">
        <v>69.84</v>
      </c>
      <c r="N54" s="34">
        <v>63764.35</v>
      </c>
      <c r="O54" s="34">
        <v>19803.43</v>
      </c>
      <c r="P54" s="34" t="s">
        <v>144</v>
      </c>
      <c r="Q54" s="53">
        <f>N54/G54</f>
        <v>0.9069287989986915</v>
      </c>
      <c r="R54" s="53">
        <f>N54/I54</f>
        <v>0.8667992061226433</v>
      </c>
      <c r="S54" s="53">
        <f>O54/K54</f>
        <v>0.7941111379377948</v>
      </c>
      <c r="T54" s="54"/>
      <c r="U54" s="52"/>
    </row>
    <row r="55" spans="1:21" ht="12.75">
      <c r="A55" s="34">
        <v>53</v>
      </c>
      <c r="B55" s="34">
        <v>371</v>
      </c>
      <c r="C55" s="35" t="s">
        <v>145</v>
      </c>
      <c r="D55" s="34" t="s">
        <v>92</v>
      </c>
      <c r="E55" s="34" t="s">
        <v>97</v>
      </c>
      <c r="F55" s="24">
        <v>3104.9999999999995</v>
      </c>
      <c r="G55" s="24">
        <f>F55*7</f>
        <v>21734.999999999996</v>
      </c>
      <c r="H55" s="24">
        <v>3375</v>
      </c>
      <c r="I55" s="24">
        <f>H55*7</f>
        <v>23625</v>
      </c>
      <c r="J55" s="42">
        <v>1011.1500000000001</v>
      </c>
      <c r="K55" s="42">
        <f>J55*7</f>
        <v>7078.050000000001</v>
      </c>
      <c r="L55" s="34">
        <v>340</v>
      </c>
      <c r="M55" s="34">
        <v>57.97</v>
      </c>
      <c r="N55" s="34">
        <v>19711.1</v>
      </c>
      <c r="O55" s="34">
        <v>4956.17</v>
      </c>
      <c r="P55" s="34" t="s">
        <v>146</v>
      </c>
      <c r="Q55" s="53">
        <f>N55/G55</f>
        <v>0.906882907752473</v>
      </c>
      <c r="R55" s="53">
        <f>N55/I55</f>
        <v>0.834332275132275</v>
      </c>
      <c r="S55" s="53">
        <f>O55/K55</f>
        <v>0.7002168676400985</v>
      </c>
      <c r="T55" s="54"/>
      <c r="U55" s="52"/>
    </row>
    <row r="56" spans="1:21" ht="12.75">
      <c r="A56" s="34">
        <v>54</v>
      </c>
      <c r="B56" s="34">
        <v>110378</v>
      </c>
      <c r="C56" s="35" t="s">
        <v>147</v>
      </c>
      <c r="D56" s="34" t="s">
        <v>35</v>
      </c>
      <c r="E56" s="34" t="s">
        <v>36</v>
      </c>
      <c r="F56" s="24">
        <v>3219.9999999999995</v>
      </c>
      <c r="G56" s="24">
        <f>F56*7</f>
        <v>22539.999999999996</v>
      </c>
      <c r="H56" s="24">
        <v>3500</v>
      </c>
      <c r="I56" s="24">
        <f>H56*7</f>
        <v>24500</v>
      </c>
      <c r="J56" s="42">
        <v>956.9000000000001</v>
      </c>
      <c r="K56" s="42">
        <f>J56*7</f>
        <v>6698.300000000001</v>
      </c>
      <c r="L56" s="34">
        <v>229</v>
      </c>
      <c r="M56" s="34">
        <v>88.44</v>
      </c>
      <c r="N56" s="34">
        <v>20253.23</v>
      </c>
      <c r="O56" s="34">
        <v>5247.25</v>
      </c>
      <c r="P56" s="34" t="s">
        <v>148</v>
      </c>
      <c r="Q56" s="53">
        <f>N56/G56</f>
        <v>0.8985461401952086</v>
      </c>
      <c r="R56" s="53">
        <f>N56/I56</f>
        <v>0.8266624489795918</v>
      </c>
      <c r="S56" s="53">
        <f>O56/K56</f>
        <v>0.7833704074168071</v>
      </c>
      <c r="T56" s="54"/>
      <c r="U56" s="52"/>
    </row>
    <row r="57" spans="1:21" ht="12.75">
      <c r="A57" s="34">
        <v>55</v>
      </c>
      <c r="B57" s="34">
        <v>106485</v>
      </c>
      <c r="C57" s="35" t="s">
        <v>149</v>
      </c>
      <c r="D57" s="34" t="s">
        <v>27</v>
      </c>
      <c r="E57" s="34" t="s">
        <v>36</v>
      </c>
      <c r="F57" s="24">
        <v>3794.9999999999995</v>
      </c>
      <c r="G57" s="24">
        <f>F57*7</f>
        <v>26564.999999999996</v>
      </c>
      <c r="H57" s="24">
        <v>4125</v>
      </c>
      <c r="I57" s="24">
        <f>H57*7</f>
        <v>28875</v>
      </c>
      <c r="J57" s="42">
        <v>1022.175</v>
      </c>
      <c r="K57" s="42">
        <f>J57*7</f>
        <v>7155.224999999999</v>
      </c>
      <c r="L57" s="34">
        <v>459</v>
      </c>
      <c r="M57" s="34">
        <v>51.72</v>
      </c>
      <c r="N57" s="34">
        <v>23740.02</v>
      </c>
      <c r="O57" s="34">
        <v>4390.44</v>
      </c>
      <c r="P57" s="34" t="s">
        <v>150</v>
      </c>
      <c r="Q57" s="53">
        <f>N57/G57</f>
        <v>0.8936578204404293</v>
      </c>
      <c r="R57" s="53">
        <f>N57/I57</f>
        <v>0.8221651948051948</v>
      </c>
      <c r="S57" s="53">
        <f>O57/K57</f>
        <v>0.6135991530664654</v>
      </c>
      <c r="T57" s="54"/>
      <c r="U57" s="52"/>
    </row>
    <row r="58" spans="1:21" ht="12.75">
      <c r="A58" s="34">
        <v>56</v>
      </c>
      <c r="B58" s="34">
        <v>113025</v>
      </c>
      <c r="C58" s="35" t="s">
        <v>151</v>
      </c>
      <c r="D58" s="34" t="s">
        <v>75</v>
      </c>
      <c r="E58" s="34" t="s">
        <v>36</v>
      </c>
      <c r="F58" s="24">
        <v>3300.0000000000005</v>
      </c>
      <c r="G58" s="24">
        <f>F58*7</f>
        <v>23100.000000000004</v>
      </c>
      <c r="H58" s="24">
        <v>3750</v>
      </c>
      <c r="I58" s="24">
        <f>H58*7</f>
        <v>26250</v>
      </c>
      <c r="J58" s="42">
        <v>1015.8749999999999</v>
      </c>
      <c r="K58" s="42">
        <f>J58*7</f>
        <v>7111.124999999999</v>
      </c>
      <c r="L58" s="34">
        <v>380</v>
      </c>
      <c r="M58" s="34">
        <v>54.09</v>
      </c>
      <c r="N58" s="34">
        <v>20554.6</v>
      </c>
      <c r="O58" s="34">
        <v>6097.33</v>
      </c>
      <c r="P58" s="34" t="s">
        <v>152</v>
      </c>
      <c r="Q58" s="53">
        <f>N58/G58</f>
        <v>0.8898095238095236</v>
      </c>
      <c r="R58" s="53">
        <f>N58/I58</f>
        <v>0.7830323809523809</v>
      </c>
      <c r="S58" s="53">
        <f>O58/K58</f>
        <v>0.8574353565715693</v>
      </c>
      <c r="T58" s="54"/>
      <c r="U58" s="52"/>
    </row>
    <row r="59" spans="1:21" ht="12.75">
      <c r="A59" s="34">
        <v>57</v>
      </c>
      <c r="B59" s="34">
        <v>733</v>
      </c>
      <c r="C59" s="35" t="s">
        <v>153</v>
      </c>
      <c r="D59" s="34" t="s">
        <v>68</v>
      </c>
      <c r="E59" s="34" t="s">
        <v>36</v>
      </c>
      <c r="F59" s="24">
        <v>4485</v>
      </c>
      <c r="G59" s="24">
        <f>F59*7</f>
        <v>31395</v>
      </c>
      <c r="H59" s="24">
        <v>4875</v>
      </c>
      <c r="I59" s="24">
        <f>H59*7</f>
        <v>34125</v>
      </c>
      <c r="J59" s="42">
        <v>1694.5500000000002</v>
      </c>
      <c r="K59" s="42">
        <f>J59*7</f>
        <v>11861.850000000002</v>
      </c>
      <c r="L59" s="34">
        <v>475</v>
      </c>
      <c r="M59" s="34">
        <v>58.77</v>
      </c>
      <c r="N59" s="34">
        <v>27915.13</v>
      </c>
      <c r="O59" s="34">
        <v>8645.55</v>
      </c>
      <c r="P59" s="34" t="s">
        <v>154</v>
      </c>
      <c r="Q59" s="53">
        <f>N59/G59</f>
        <v>0.8891584647236821</v>
      </c>
      <c r="R59" s="53">
        <f>N59/I59</f>
        <v>0.8180257875457876</v>
      </c>
      <c r="S59" s="53">
        <f>O59/K59</f>
        <v>0.7288534250559565</v>
      </c>
      <c r="T59" s="54"/>
      <c r="U59" s="52"/>
    </row>
    <row r="60" spans="1:21" ht="12.75">
      <c r="A60" s="34">
        <v>58</v>
      </c>
      <c r="B60" s="34">
        <v>117310</v>
      </c>
      <c r="C60" s="35" t="s">
        <v>155</v>
      </c>
      <c r="D60" s="34" t="s">
        <v>27</v>
      </c>
      <c r="E60" s="34" t="s">
        <v>36</v>
      </c>
      <c r="F60" s="24">
        <v>3449.9999999999995</v>
      </c>
      <c r="G60" s="24">
        <f>F60*7</f>
        <v>24149.999999999996</v>
      </c>
      <c r="H60" s="24">
        <v>3750</v>
      </c>
      <c r="I60" s="24">
        <f>H60*7</f>
        <v>26250</v>
      </c>
      <c r="J60" s="42">
        <v>1137.375</v>
      </c>
      <c r="K60" s="42">
        <f>J60*7</f>
        <v>7961.625</v>
      </c>
      <c r="L60" s="34">
        <v>348</v>
      </c>
      <c r="M60" s="34">
        <v>61.67</v>
      </c>
      <c r="N60" s="34">
        <v>21462.72</v>
      </c>
      <c r="O60" s="34">
        <v>6260.12</v>
      </c>
      <c r="P60" s="34" t="s">
        <v>156</v>
      </c>
      <c r="Q60" s="53">
        <f>N60/G60</f>
        <v>0.8887254658385095</v>
      </c>
      <c r="R60" s="53">
        <f>N60/I60</f>
        <v>0.8176274285714286</v>
      </c>
      <c r="S60" s="53">
        <f>O60/K60</f>
        <v>0.7862867191057102</v>
      </c>
      <c r="T60" s="54"/>
      <c r="U60" s="52"/>
    </row>
    <row r="61" spans="1:21" ht="12.75">
      <c r="A61" s="34">
        <v>59</v>
      </c>
      <c r="B61" s="34">
        <v>118074</v>
      </c>
      <c r="C61" s="35" t="s">
        <v>157</v>
      </c>
      <c r="D61" s="34" t="s">
        <v>68</v>
      </c>
      <c r="E61" s="34" t="s">
        <v>36</v>
      </c>
      <c r="F61" s="24">
        <v>3449.9999999999995</v>
      </c>
      <c r="G61" s="24">
        <f>F61*7</f>
        <v>24149.999999999996</v>
      </c>
      <c r="H61" s="24">
        <v>3750</v>
      </c>
      <c r="I61" s="24">
        <f>H61*7</f>
        <v>26250</v>
      </c>
      <c r="J61" s="42">
        <v>1111.5</v>
      </c>
      <c r="K61" s="42">
        <f>J61*7</f>
        <v>7780.5</v>
      </c>
      <c r="L61" s="34">
        <v>405</v>
      </c>
      <c r="M61" s="34">
        <v>52.85</v>
      </c>
      <c r="N61" s="34">
        <v>21402.58</v>
      </c>
      <c r="O61" s="34">
        <v>6241.43</v>
      </c>
      <c r="P61" s="34" t="s">
        <v>156</v>
      </c>
      <c r="Q61" s="53">
        <f>N61/G61</f>
        <v>0.8862351966873708</v>
      </c>
      <c r="R61" s="53">
        <f>N61/I61</f>
        <v>0.815336380952381</v>
      </c>
      <c r="S61" s="53">
        <f>O61/K61</f>
        <v>0.8021888053467001</v>
      </c>
      <c r="T61" s="54"/>
      <c r="U61" s="52"/>
    </row>
    <row r="62" spans="1:21" ht="12.75">
      <c r="A62" s="34">
        <v>60</v>
      </c>
      <c r="B62" s="34">
        <v>511</v>
      </c>
      <c r="C62" s="35" t="s">
        <v>158</v>
      </c>
      <c r="D62" s="34" t="s">
        <v>68</v>
      </c>
      <c r="E62" s="34" t="s">
        <v>41</v>
      </c>
      <c r="F62" s="24">
        <v>8140.000000000001</v>
      </c>
      <c r="G62" s="24">
        <f>F62*7</f>
        <v>56980.00000000001</v>
      </c>
      <c r="H62" s="24">
        <v>8584</v>
      </c>
      <c r="I62" s="24">
        <f>H62*7</f>
        <v>60088</v>
      </c>
      <c r="J62" s="42">
        <v>2712.544</v>
      </c>
      <c r="K62" s="42">
        <f>J62*7</f>
        <v>18987.807999999997</v>
      </c>
      <c r="L62" s="34">
        <v>799</v>
      </c>
      <c r="M62" s="34">
        <v>63.11</v>
      </c>
      <c r="N62" s="34">
        <v>50425.21</v>
      </c>
      <c r="O62" s="34">
        <v>15833.22</v>
      </c>
      <c r="P62" s="34" t="s">
        <v>159</v>
      </c>
      <c r="Q62" s="53">
        <f>N62/G62</f>
        <v>0.8849633204633204</v>
      </c>
      <c r="R62" s="53">
        <f>N62/I62</f>
        <v>0.8391893556117694</v>
      </c>
      <c r="S62" s="53">
        <f>O62/K62</f>
        <v>0.8338624447856225</v>
      </c>
      <c r="T62" s="54"/>
      <c r="U62" s="52"/>
    </row>
    <row r="63" spans="1:21" ht="12.75">
      <c r="A63" s="34">
        <v>61</v>
      </c>
      <c r="B63" s="34">
        <v>104429</v>
      </c>
      <c r="C63" s="35" t="s">
        <v>160</v>
      </c>
      <c r="D63" s="34" t="s">
        <v>75</v>
      </c>
      <c r="E63" s="34" t="s">
        <v>36</v>
      </c>
      <c r="F63" s="24">
        <v>3449.9999999999995</v>
      </c>
      <c r="G63" s="24">
        <f>F63*7</f>
        <v>24149.999999999996</v>
      </c>
      <c r="H63" s="24">
        <v>3750</v>
      </c>
      <c r="I63" s="24">
        <f>H63*7</f>
        <v>26250</v>
      </c>
      <c r="J63" s="42">
        <v>854.625</v>
      </c>
      <c r="K63" s="42">
        <f>J63*7</f>
        <v>5982.375</v>
      </c>
      <c r="L63" s="34">
        <v>360</v>
      </c>
      <c r="M63" s="34">
        <v>59.33</v>
      </c>
      <c r="N63" s="34">
        <v>21360.25</v>
      </c>
      <c r="O63" s="34">
        <v>5152.07</v>
      </c>
      <c r="P63" s="34" t="s">
        <v>161</v>
      </c>
      <c r="Q63" s="53">
        <f>N63/G63</f>
        <v>0.8844824016563149</v>
      </c>
      <c r="R63" s="53">
        <f>N63/I63</f>
        <v>0.8137238095238095</v>
      </c>
      <c r="S63" s="53">
        <f>O63/K63</f>
        <v>0.8612081322217346</v>
      </c>
      <c r="T63" s="54"/>
      <c r="U63" s="52"/>
    </row>
    <row r="64" spans="1:21" ht="12.75">
      <c r="A64" s="34">
        <v>62</v>
      </c>
      <c r="B64" s="34">
        <v>707</v>
      </c>
      <c r="C64" s="35" t="s">
        <v>162</v>
      </c>
      <c r="D64" s="34" t="s">
        <v>68</v>
      </c>
      <c r="E64" s="34" t="s">
        <v>45</v>
      </c>
      <c r="F64" s="24">
        <v>11340</v>
      </c>
      <c r="G64" s="24">
        <f>F64*7</f>
        <v>79380</v>
      </c>
      <c r="H64" s="24">
        <v>11550.000000000002</v>
      </c>
      <c r="I64" s="24">
        <f>H64*7</f>
        <v>80850.00000000001</v>
      </c>
      <c r="J64" s="42">
        <v>3898.125000000001</v>
      </c>
      <c r="K64" s="42">
        <f>J64*7</f>
        <v>27286.875000000007</v>
      </c>
      <c r="L64" s="34">
        <v>980</v>
      </c>
      <c r="M64" s="34">
        <v>71.61</v>
      </c>
      <c r="N64" s="34">
        <v>70179.22</v>
      </c>
      <c r="O64" s="34">
        <v>22966.92</v>
      </c>
      <c r="P64" s="34" t="s">
        <v>163</v>
      </c>
      <c r="Q64" s="53">
        <f>N64/G64</f>
        <v>0.8840919627110103</v>
      </c>
      <c r="R64" s="53">
        <f>N64/I64</f>
        <v>0.8680175633889918</v>
      </c>
      <c r="S64" s="53">
        <f>O64/K64</f>
        <v>0.8416837765409191</v>
      </c>
      <c r="T64" s="54"/>
      <c r="U64" s="52"/>
    </row>
    <row r="65" spans="1:21" ht="12.75">
      <c r="A65" s="34">
        <v>63</v>
      </c>
      <c r="B65" s="34">
        <v>754</v>
      </c>
      <c r="C65" s="35" t="s">
        <v>164</v>
      </c>
      <c r="D65" s="34" t="s">
        <v>35</v>
      </c>
      <c r="E65" s="34" t="s">
        <v>36</v>
      </c>
      <c r="F65" s="24">
        <v>4320</v>
      </c>
      <c r="G65" s="24">
        <f>F65*7</f>
        <v>30240</v>
      </c>
      <c r="H65" s="24">
        <v>4520</v>
      </c>
      <c r="I65" s="24">
        <f>H65*7</f>
        <v>31640</v>
      </c>
      <c r="J65" s="42">
        <v>1203.224</v>
      </c>
      <c r="K65" s="42">
        <f>J65*7</f>
        <v>8422.568</v>
      </c>
      <c r="L65" s="34">
        <v>496</v>
      </c>
      <c r="M65" s="34">
        <v>53.67</v>
      </c>
      <c r="N65" s="34">
        <v>26620.46</v>
      </c>
      <c r="O65" s="34">
        <v>8632.64</v>
      </c>
      <c r="P65" s="34" t="s">
        <v>165</v>
      </c>
      <c r="Q65" s="53">
        <f>N65/G65</f>
        <v>0.8803062169312169</v>
      </c>
      <c r="R65" s="53">
        <f>N65/I65</f>
        <v>0.8413546144121365</v>
      </c>
      <c r="S65" s="53">
        <f>O65/K65</f>
        <v>1.0249415617659603</v>
      </c>
      <c r="T65" s="54"/>
      <c r="U65" s="52"/>
    </row>
    <row r="66" spans="1:21" ht="12.75">
      <c r="A66" s="34">
        <v>64</v>
      </c>
      <c r="B66" s="34">
        <v>730</v>
      </c>
      <c r="C66" s="35" t="s">
        <v>166</v>
      </c>
      <c r="D66" s="34" t="s">
        <v>35</v>
      </c>
      <c r="E66" s="34" t="s">
        <v>45</v>
      </c>
      <c r="F66" s="24">
        <v>10080</v>
      </c>
      <c r="G66" s="24">
        <f>F66*7</f>
        <v>70560</v>
      </c>
      <c r="H66" s="24">
        <v>10752.000000000002</v>
      </c>
      <c r="I66" s="24">
        <f>H66*7</f>
        <v>75264.00000000001</v>
      </c>
      <c r="J66" s="42">
        <v>2688.0000000000005</v>
      </c>
      <c r="K66" s="42">
        <f>J66*7</f>
        <v>18816.000000000004</v>
      </c>
      <c r="L66" s="34">
        <v>1035</v>
      </c>
      <c r="M66" s="34">
        <v>59.73</v>
      </c>
      <c r="N66" s="34">
        <v>61823.78</v>
      </c>
      <c r="O66" s="34">
        <v>18069.12</v>
      </c>
      <c r="P66" s="34" t="s">
        <v>167</v>
      </c>
      <c r="Q66" s="53">
        <f>N66/G66</f>
        <v>0.876187358276644</v>
      </c>
      <c r="R66" s="53">
        <f>N66/I66</f>
        <v>0.8214256483843536</v>
      </c>
      <c r="S66" s="53">
        <f>O66/K66</f>
        <v>0.9603061224489794</v>
      </c>
      <c r="T66" s="54"/>
      <c r="U66" s="52"/>
    </row>
    <row r="67" spans="1:21" ht="12.75">
      <c r="A67" s="34">
        <v>65</v>
      </c>
      <c r="B67" s="34">
        <v>106569</v>
      </c>
      <c r="C67" s="35" t="s">
        <v>168</v>
      </c>
      <c r="D67" s="34" t="s">
        <v>75</v>
      </c>
      <c r="E67" s="34" t="s">
        <v>32</v>
      </c>
      <c r="F67" s="24">
        <v>5936.000000000001</v>
      </c>
      <c r="G67" s="24">
        <f>F67*7</f>
        <v>41552.00000000001</v>
      </c>
      <c r="H67" s="24">
        <v>6625</v>
      </c>
      <c r="I67" s="24">
        <f>H67*7</f>
        <v>46375</v>
      </c>
      <c r="J67" s="42">
        <v>2155.1124999999997</v>
      </c>
      <c r="K67" s="42">
        <f>J67*7</f>
        <v>15085.787499999999</v>
      </c>
      <c r="L67" s="34">
        <v>507</v>
      </c>
      <c r="M67" s="34">
        <v>71.67</v>
      </c>
      <c r="N67" s="34">
        <v>36335.76</v>
      </c>
      <c r="O67" s="34">
        <v>11882.96</v>
      </c>
      <c r="P67" s="34" t="s">
        <v>169</v>
      </c>
      <c r="Q67" s="53">
        <f>N67/G67</f>
        <v>0.874464767038891</v>
      </c>
      <c r="R67" s="53">
        <f>N67/I67</f>
        <v>0.7835204312668465</v>
      </c>
      <c r="S67" s="53">
        <f>O67/K67</f>
        <v>0.7876923892769934</v>
      </c>
      <c r="T67" s="54"/>
      <c r="U67" s="52"/>
    </row>
    <row r="68" spans="1:21" ht="12.75">
      <c r="A68" s="34">
        <v>66</v>
      </c>
      <c r="B68" s="34">
        <v>117923</v>
      </c>
      <c r="C68" s="35" t="s">
        <v>170</v>
      </c>
      <c r="D68" s="34" t="s">
        <v>44</v>
      </c>
      <c r="E68" s="34" t="s">
        <v>97</v>
      </c>
      <c r="F68" s="24">
        <v>3047.4999999999995</v>
      </c>
      <c r="G68" s="24">
        <f>F68*7</f>
        <v>21332.499999999996</v>
      </c>
      <c r="H68" s="24">
        <v>3312.5</v>
      </c>
      <c r="I68" s="24">
        <f>H68*7</f>
        <v>23187.5</v>
      </c>
      <c r="J68" s="42">
        <v>1025.55</v>
      </c>
      <c r="K68" s="42">
        <f>J68*7</f>
        <v>7178.849999999999</v>
      </c>
      <c r="L68" s="34">
        <v>307</v>
      </c>
      <c r="M68" s="34">
        <v>60.22</v>
      </c>
      <c r="N68" s="34">
        <v>18486.96</v>
      </c>
      <c r="O68" s="34">
        <v>5546.5</v>
      </c>
      <c r="P68" s="34" t="s">
        <v>71</v>
      </c>
      <c r="Q68" s="53">
        <f>N68/G68</f>
        <v>0.8666101019571079</v>
      </c>
      <c r="R68" s="53">
        <f>N68/I68</f>
        <v>0.797281293800539</v>
      </c>
      <c r="S68" s="53">
        <f>O68/K68</f>
        <v>0.7726167840252965</v>
      </c>
      <c r="T68" s="54"/>
      <c r="U68" s="52"/>
    </row>
    <row r="69" spans="1:21" ht="12.75">
      <c r="A69" s="34">
        <v>67</v>
      </c>
      <c r="B69" s="34">
        <v>742</v>
      </c>
      <c r="C69" s="35" t="s">
        <v>171</v>
      </c>
      <c r="D69" s="34" t="s">
        <v>59</v>
      </c>
      <c r="E69" s="34" t="s">
        <v>45</v>
      </c>
      <c r="F69" s="24">
        <v>11340</v>
      </c>
      <c r="G69" s="24">
        <f>F69*7</f>
        <v>79380</v>
      </c>
      <c r="H69" s="24">
        <v>11864.999999999998</v>
      </c>
      <c r="I69" s="24">
        <f>H69*7</f>
        <v>83054.99999999999</v>
      </c>
      <c r="J69" s="42">
        <v>2490.4634999999994</v>
      </c>
      <c r="K69" s="42">
        <f>J69*7</f>
        <v>17433.244499999997</v>
      </c>
      <c r="L69" s="34">
        <v>707</v>
      </c>
      <c r="M69" s="34">
        <v>97.28</v>
      </c>
      <c r="N69" s="34">
        <v>68779.08</v>
      </c>
      <c r="O69" s="34">
        <v>15478.95</v>
      </c>
      <c r="P69" s="34" t="s">
        <v>172</v>
      </c>
      <c r="Q69" s="53">
        <f>N69/G69</f>
        <v>0.866453514739229</v>
      </c>
      <c r="R69" s="53">
        <f>N69/I69</f>
        <v>0.828114863644573</v>
      </c>
      <c r="S69" s="53">
        <f>O69/K69</f>
        <v>0.8878984058303091</v>
      </c>
      <c r="T69" s="54"/>
      <c r="U69" s="52"/>
    </row>
    <row r="70" spans="1:21" ht="12.75">
      <c r="A70" s="34">
        <v>68</v>
      </c>
      <c r="B70" s="34">
        <v>724</v>
      </c>
      <c r="C70" s="35" t="s">
        <v>173</v>
      </c>
      <c r="D70" s="34" t="s">
        <v>27</v>
      </c>
      <c r="E70" s="34" t="s">
        <v>48</v>
      </c>
      <c r="F70" s="24">
        <v>7884.000000000001</v>
      </c>
      <c r="G70" s="24">
        <f>F70*7</f>
        <v>55188.00000000001</v>
      </c>
      <c r="H70" s="24">
        <v>8249</v>
      </c>
      <c r="I70" s="24">
        <f>H70*7</f>
        <v>57743</v>
      </c>
      <c r="J70" s="42">
        <v>2565.439</v>
      </c>
      <c r="K70" s="42">
        <f>J70*7</f>
        <v>17958.073</v>
      </c>
      <c r="L70" s="34">
        <v>744</v>
      </c>
      <c r="M70" s="34">
        <v>64.22</v>
      </c>
      <c r="N70" s="34">
        <v>47780.26</v>
      </c>
      <c r="O70" s="34">
        <v>14128.71</v>
      </c>
      <c r="P70" s="34" t="s">
        <v>174</v>
      </c>
      <c r="Q70" s="53">
        <f>N70/G70</f>
        <v>0.8657726317315357</v>
      </c>
      <c r="R70" s="53">
        <f>N70/I70</f>
        <v>0.8274641082035918</v>
      </c>
      <c r="S70" s="53">
        <f>O70/K70</f>
        <v>0.7867609180561855</v>
      </c>
      <c r="T70" s="54"/>
      <c r="U70" s="52"/>
    </row>
    <row r="71" spans="1:21" ht="12.75">
      <c r="A71" s="34">
        <v>69</v>
      </c>
      <c r="B71" s="34">
        <v>103198</v>
      </c>
      <c r="C71" s="35" t="s">
        <v>175</v>
      </c>
      <c r="D71" s="34" t="s">
        <v>75</v>
      </c>
      <c r="E71" s="34" t="s">
        <v>48</v>
      </c>
      <c r="F71" s="24">
        <v>6820.000000000001</v>
      </c>
      <c r="G71" s="24">
        <f>F71*7</f>
        <v>47740.00000000001</v>
      </c>
      <c r="H71" s="24">
        <v>7191.999999999999</v>
      </c>
      <c r="I71" s="24">
        <f>H71*7</f>
        <v>50343.99999999999</v>
      </c>
      <c r="J71" s="42">
        <v>2107.9752</v>
      </c>
      <c r="K71" s="42">
        <f>J71*7</f>
        <v>14755.826399999998</v>
      </c>
      <c r="L71" s="34">
        <v>761</v>
      </c>
      <c r="M71" s="34">
        <v>54.22</v>
      </c>
      <c r="N71" s="34">
        <v>41262.96</v>
      </c>
      <c r="O71" s="34">
        <v>12125.68</v>
      </c>
      <c r="P71" s="34" t="s">
        <v>176</v>
      </c>
      <c r="Q71" s="53">
        <f>N71/G71</f>
        <v>0.8643267700041892</v>
      </c>
      <c r="R71" s="53">
        <f>N71/I71</f>
        <v>0.8196202129350072</v>
      </c>
      <c r="S71" s="53">
        <f>O71/K71</f>
        <v>0.8217553982608525</v>
      </c>
      <c r="T71" s="54"/>
      <c r="U71" s="52"/>
    </row>
    <row r="72" spans="1:21" ht="12.75">
      <c r="A72" s="34">
        <v>70</v>
      </c>
      <c r="B72" s="34">
        <v>329</v>
      </c>
      <c r="C72" s="35" t="s">
        <v>177</v>
      </c>
      <c r="D72" s="34" t="s">
        <v>35</v>
      </c>
      <c r="E72" s="34" t="s">
        <v>32</v>
      </c>
      <c r="F72" s="24">
        <v>6050.000000000001</v>
      </c>
      <c r="G72" s="24">
        <f>F72*7</f>
        <v>42350.00000000001</v>
      </c>
      <c r="H72" s="24">
        <v>6380</v>
      </c>
      <c r="I72" s="24">
        <f>H72*7</f>
        <v>44660</v>
      </c>
      <c r="J72" s="42">
        <v>1013.782</v>
      </c>
      <c r="K72" s="42">
        <f>J72*7</f>
        <v>7096.474</v>
      </c>
      <c r="L72" s="34">
        <v>390</v>
      </c>
      <c r="M72" s="34">
        <v>93.76</v>
      </c>
      <c r="N72" s="34">
        <v>36568.23</v>
      </c>
      <c r="O72" s="34">
        <v>11839.95</v>
      </c>
      <c r="P72" s="34" t="s">
        <v>178</v>
      </c>
      <c r="Q72" s="53">
        <f>N72/G72</f>
        <v>0.8634765053128689</v>
      </c>
      <c r="R72" s="53">
        <f>N72/I72</f>
        <v>0.8188139274518585</v>
      </c>
      <c r="S72" s="53">
        <f>O72/K72</f>
        <v>1.6684271653781864</v>
      </c>
      <c r="T72" s="54"/>
      <c r="U72" s="52"/>
    </row>
    <row r="73" spans="1:21" ht="12.75">
      <c r="A73" s="34">
        <v>71</v>
      </c>
      <c r="B73" s="34">
        <v>545</v>
      </c>
      <c r="C73" s="35" t="s">
        <v>179</v>
      </c>
      <c r="D73" s="34" t="s">
        <v>68</v>
      </c>
      <c r="E73" s="34" t="s">
        <v>97</v>
      </c>
      <c r="F73" s="24">
        <v>2300</v>
      </c>
      <c r="G73" s="24">
        <f>F73*7</f>
        <v>16100</v>
      </c>
      <c r="H73" s="24">
        <v>2500</v>
      </c>
      <c r="I73" s="24">
        <f>H73*7</f>
        <v>17500</v>
      </c>
      <c r="J73" s="42">
        <v>732</v>
      </c>
      <c r="K73" s="42">
        <f>J73*7</f>
        <v>5124</v>
      </c>
      <c r="L73" s="34">
        <v>257</v>
      </c>
      <c r="M73" s="34">
        <v>54.01</v>
      </c>
      <c r="N73" s="34">
        <v>13879.31</v>
      </c>
      <c r="O73" s="34">
        <v>4270.12</v>
      </c>
      <c r="P73" s="34" t="s">
        <v>180</v>
      </c>
      <c r="Q73" s="53">
        <f>N73/G73</f>
        <v>0.8620689440993788</v>
      </c>
      <c r="R73" s="53">
        <f>N73/I73</f>
        <v>0.7931034285714286</v>
      </c>
      <c r="S73" s="53">
        <f>O73/K73</f>
        <v>0.8333567525370804</v>
      </c>
      <c r="T73" s="54"/>
      <c r="U73" s="52"/>
    </row>
    <row r="74" spans="1:21" ht="12.75">
      <c r="A74" s="34">
        <v>72</v>
      </c>
      <c r="B74" s="34">
        <v>727</v>
      </c>
      <c r="C74" s="35" t="s">
        <v>181</v>
      </c>
      <c r="D74" s="34" t="s">
        <v>75</v>
      </c>
      <c r="E74" s="34" t="s">
        <v>36</v>
      </c>
      <c r="F74" s="24">
        <v>4180</v>
      </c>
      <c r="G74" s="24">
        <f>F74*7</f>
        <v>29260</v>
      </c>
      <c r="H74" s="24">
        <v>4484</v>
      </c>
      <c r="I74" s="24">
        <f>H74*7</f>
        <v>31388</v>
      </c>
      <c r="J74" s="42">
        <v>1404.8372000000002</v>
      </c>
      <c r="K74" s="42">
        <f>J74*7</f>
        <v>9833.860400000001</v>
      </c>
      <c r="L74" s="34">
        <v>454</v>
      </c>
      <c r="M74" s="34">
        <v>55.21</v>
      </c>
      <c r="N74" s="34">
        <v>25067.56</v>
      </c>
      <c r="O74" s="34">
        <v>7159.41</v>
      </c>
      <c r="P74" s="34" t="s">
        <v>182</v>
      </c>
      <c r="Q74" s="53">
        <f>N74/G74</f>
        <v>0.8567177033492823</v>
      </c>
      <c r="R74" s="53">
        <f>N74/I74</f>
        <v>0.7986351471900089</v>
      </c>
      <c r="S74" s="53">
        <f>O74/K74</f>
        <v>0.7280365704601622</v>
      </c>
      <c r="T74" s="54"/>
      <c r="U74" s="52"/>
    </row>
    <row r="75" spans="1:21" ht="12.75">
      <c r="A75" s="34">
        <v>73</v>
      </c>
      <c r="B75" s="34">
        <v>598</v>
      </c>
      <c r="C75" s="35" t="s">
        <v>183</v>
      </c>
      <c r="D75" s="34" t="s">
        <v>27</v>
      </c>
      <c r="E75" s="34" t="s">
        <v>48</v>
      </c>
      <c r="F75" s="24">
        <v>6480</v>
      </c>
      <c r="G75" s="24">
        <f>F75*7</f>
        <v>45360</v>
      </c>
      <c r="H75" s="24">
        <v>6779.999999999999</v>
      </c>
      <c r="I75" s="24">
        <f>H75*7</f>
        <v>47459.99999999999</v>
      </c>
      <c r="J75" s="42">
        <v>2255.028</v>
      </c>
      <c r="K75" s="42">
        <f>J75*7</f>
        <v>15785.195999999998</v>
      </c>
      <c r="L75" s="34">
        <v>806</v>
      </c>
      <c r="M75" s="34">
        <v>48.06</v>
      </c>
      <c r="N75" s="34">
        <v>38738.08</v>
      </c>
      <c r="O75" s="34">
        <v>13125.69</v>
      </c>
      <c r="P75" s="34" t="s">
        <v>184</v>
      </c>
      <c r="Q75" s="53">
        <f>N75/G75</f>
        <v>0.8540141093474427</v>
      </c>
      <c r="R75" s="53">
        <f>N75/I75</f>
        <v>0.8162258744205648</v>
      </c>
      <c r="S75" s="53">
        <f>O75/K75</f>
        <v>0.8315189751207398</v>
      </c>
      <c r="T75" s="54"/>
      <c r="U75" s="52"/>
    </row>
    <row r="76" spans="1:21" ht="12.75">
      <c r="A76" s="34">
        <v>74</v>
      </c>
      <c r="B76" s="34">
        <v>113299</v>
      </c>
      <c r="C76" s="35" t="s">
        <v>185</v>
      </c>
      <c r="D76" s="34" t="s">
        <v>27</v>
      </c>
      <c r="E76" s="34" t="s">
        <v>32</v>
      </c>
      <c r="F76" s="24">
        <v>4400</v>
      </c>
      <c r="G76" s="24">
        <f>F76*7</f>
        <v>30800</v>
      </c>
      <c r="H76" s="24">
        <v>5000</v>
      </c>
      <c r="I76" s="24">
        <f>H76*7</f>
        <v>35000</v>
      </c>
      <c r="J76" s="42">
        <v>1414.9999999999998</v>
      </c>
      <c r="K76" s="42">
        <f>J76*7</f>
        <v>9904.999999999998</v>
      </c>
      <c r="L76" s="34">
        <v>505</v>
      </c>
      <c r="M76" s="34">
        <v>51.69</v>
      </c>
      <c r="N76" s="34">
        <v>26105.24</v>
      </c>
      <c r="O76" s="34">
        <v>7148.78</v>
      </c>
      <c r="P76" s="34" t="s">
        <v>186</v>
      </c>
      <c r="Q76" s="53">
        <f>N76/G76</f>
        <v>0.8475727272727274</v>
      </c>
      <c r="R76" s="53">
        <f>N76/I76</f>
        <v>0.7458640000000001</v>
      </c>
      <c r="S76" s="53">
        <f>O76/K76</f>
        <v>0.7217344775365978</v>
      </c>
      <c r="T76" s="54"/>
      <c r="U76" s="52"/>
    </row>
    <row r="77" spans="1:21" ht="12.75">
      <c r="A77" s="34">
        <v>75</v>
      </c>
      <c r="B77" s="34">
        <v>104430</v>
      </c>
      <c r="C77" s="35" t="s">
        <v>187</v>
      </c>
      <c r="D77" s="34" t="s">
        <v>68</v>
      </c>
      <c r="E77" s="34" t="s">
        <v>36</v>
      </c>
      <c r="F77" s="24">
        <v>3909.9999999999995</v>
      </c>
      <c r="G77" s="24">
        <f>F77*7</f>
        <v>27369.999999999996</v>
      </c>
      <c r="H77" s="24">
        <v>4250</v>
      </c>
      <c r="I77" s="24">
        <f>H77*7</f>
        <v>29750</v>
      </c>
      <c r="J77" s="42">
        <v>1348.95</v>
      </c>
      <c r="K77" s="42">
        <f>J77*7</f>
        <v>9442.65</v>
      </c>
      <c r="L77" s="34">
        <v>475</v>
      </c>
      <c r="M77" s="34">
        <v>48.76</v>
      </c>
      <c r="N77" s="34">
        <v>23159.13</v>
      </c>
      <c r="O77" s="34">
        <v>7468.14</v>
      </c>
      <c r="P77" s="34" t="s">
        <v>188</v>
      </c>
      <c r="Q77" s="53">
        <f>N77/G77</f>
        <v>0.8461501644135917</v>
      </c>
      <c r="R77" s="53">
        <f>N77/I77</f>
        <v>0.7784581512605042</v>
      </c>
      <c r="S77" s="53">
        <f>O77/K77</f>
        <v>0.7908945052501153</v>
      </c>
      <c r="T77" s="54"/>
      <c r="U77" s="52"/>
    </row>
    <row r="78" spans="1:21" ht="12.75">
      <c r="A78" s="34">
        <v>76</v>
      </c>
      <c r="B78" s="34">
        <v>737</v>
      </c>
      <c r="C78" s="35" t="s">
        <v>189</v>
      </c>
      <c r="D78" s="34" t="s">
        <v>68</v>
      </c>
      <c r="E78" s="34" t="s">
        <v>48</v>
      </c>
      <c r="F78" s="24">
        <v>7700.000000000001</v>
      </c>
      <c r="G78" s="24">
        <f>F78*7</f>
        <v>53900.00000000001</v>
      </c>
      <c r="H78" s="24">
        <v>7979.999999999999</v>
      </c>
      <c r="I78" s="24">
        <f>H78*7</f>
        <v>55859.99999999999</v>
      </c>
      <c r="J78" s="42">
        <v>1646.274</v>
      </c>
      <c r="K78" s="42">
        <f>J78*7</f>
        <v>11523.918</v>
      </c>
      <c r="L78" s="34">
        <v>714</v>
      </c>
      <c r="M78" s="34">
        <v>63.83</v>
      </c>
      <c r="N78" s="34">
        <v>45576.87</v>
      </c>
      <c r="O78" s="34">
        <v>12837.31</v>
      </c>
      <c r="P78" s="34" t="s">
        <v>190</v>
      </c>
      <c r="Q78" s="53">
        <f>N78/G78</f>
        <v>0.8455820037105751</v>
      </c>
      <c r="R78" s="53">
        <f>N78/I78</f>
        <v>0.8159124597207306</v>
      </c>
      <c r="S78" s="53">
        <f>O78/K78</f>
        <v>1.113970960223771</v>
      </c>
      <c r="T78" s="54"/>
      <c r="U78" s="52"/>
    </row>
    <row r="79" spans="1:21" ht="12.75">
      <c r="A79" s="34">
        <v>77</v>
      </c>
      <c r="B79" s="34">
        <v>118151</v>
      </c>
      <c r="C79" s="35" t="s">
        <v>191</v>
      </c>
      <c r="D79" s="34" t="s">
        <v>75</v>
      </c>
      <c r="E79" s="34" t="s">
        <v>36</v>
      </c>
      <c r="F79" s="24">
        <v>3449.9999999999995</v>
      </c>
      <c r="G79" s="24">
        <f>F79*7</f>
        <v>24149.999999999996</v>
      </c>
      <c r="H79" s="24">
        <v>3750</v>
      </c>
      <c r="I79" s="24">
        <f>H79*7</f>
        <v>26250</v>
      </c>
      <c r="J79" s="42">
        <v>862.5</v>
      </c>
      <c r="K79" s="42">
        <f>J79*7</f>
        <v>6037.5</v>
      </c>
      <c r="L79" s="34">
        <v>336</v>
      </c>
      <c r="M79" s="34">
        <v>60.52</v>
      </c>
      <c r="N79" s="34">
        <v>20335.86</v>
      </c>
      <c r="O79" s="34">
        <v>4990.12</v>
      </c>
      <c r="P79" s="34" t="s">
        <v>192</v>
      </c>
      <c r="Q79" s="53">
        <f>N79/G79</f>
        <v>0.8420645962732921</v>
      </c>
      <c r="R79" s="53">
        <f>N79/I79</f>
        <v>0.7746994285714286</v>
      </c>
      <c r="S79" s="53">
        <f>O79/K79</f>
        <v>0.8265209109730849</v>
      </c>
      <c r="T79" s="54"/>
      <c r="U79" s="52"/>
    </row>
    <row r="80" spans="1:21" ht="12.75">
      <c r="A80" s="34">
        <v>78</v>
      </c>
      <c r="B80" s="34">
        <v>105267</v>
      </c>
      <c r="C80" s="35" t="s">
        <v>193</v>
      </c>
      <c r="D80" s="34" t="s">
        <v>75</v>
      </c>
      <c r="E80" s="34" t="s">
        <v>48</v>
      </c>
      <c r="F80" s="24">
        <v>7040.000000000001</v>
      </c>
      <c r="G80" s="24">
        <f>F80*7</f>
        <v>49280.00000000001</v>
      </c>
      <c r="H80" s="24">
        <v>7552</v>
      </c>
      <c r="I80" s="24">
        <f>H80*7</f>
        <v>52864</v>
      </c>
      <c r="J80" s="42">
        <v>2584.2943999999998</v>
      </c>
      <c r="K80" s="42">
        <f>J80*7</f>
        <v>18090.0608</v>
      </c>
      <c r="L80" s="34">
        <v>669</v>
      </c>
      <c r="M80" s="34">
        <v>61.88</v>
      </c>
      <c r="N80" s="34">
        <v>41395.9</v>
      </c>
      <c r="O80" s="34">
        <v>12146.68</v>
      </c>
      <c r="P80" s="34" t="s">
        <v>194</v>
      </c>
      <c r="Q80" s="53">
        <f>N80/G80</f>
        <v>0.8400142045454545</v>
      </c>
      <c r="R80" s="53">
        <f>N80/I80</f>
        <v>0.7830640889830509</v>
      </c>
      <c r="S80" s="53">
        <f>O80/K80</f>
        <v>0.6714560074889301</v>
      </c>
      <c r="T80" s="54"/>
      <c r="U80" s="52"/>
    </row>
    <row r="81" spans="1:21" ht="12.75">
      <c r="A81" s="34">
        <v>79</v>
      </c>
      <c r="B81" s="34">
        <v>339</v>
      </c>
      <c r="C81" s="35" t="s">
        <v>195</v>
      </c>
      <c r="D81" s="34" t="s">
        <v>75</v>
      </c>
      <c r="E81" s="34" t="s">
        <v>36</v>
      </c>
      <c r="F81" s="24">
        <v>4180</v>
      </c>
      <c r="G81" s="24">
        <f>F81*7</f>
        <v>29260</v>
      </c>
      <c r="H81" s="24">
        <v>4484</v>
      </c>
      <c r="I81" s="24">
        <f>H81*7</f>
        <v>31388</v>
      </c>
      <c r="J81" s="42">
        <v>1293.6339999999998</v>
      </c>
      <c r="K81" s="42">
        <f>J81*7</f>
        <v>9055.437999999998</v>
      </c>
      <c r="L81" s="34">
        <v>431</v>
      </c>
      <c r="M81" s="34">
        <v>56.78</v>
      </c>
      <c r="N81" s="34">
        <v>24473.9</v>
      </c>
      <c r="O81" s="34">
        <v>6025.11</v>
      </c>
      <c r="P81" s="34" t="s">
        <v>196</v>
      </c>
      <c r="Q81" s="53">
        <f>N81/G81</f>
        <v>0.8364285714285715</v>
      </c>
      <c r="R81" s="53">
        <f>N81/I81</f>
        <v>0.779721549636804</v>
      </c>
      <c r="S81" s="53">
        <f>O81/K81</f>
        <v>0.6653582079629943</v>
      </c>
      <c r="T81" s="54"/>
      <c r="U81" s="52"/>
    </row>
    <row r="82" spans="1:21" ht="12.75">
      <c r="A82" s="34">
        <v>80</v>
      </c>
      <c r="B82" s="34">
        <v>56</v>
      </c>
      <c r="C82" s="35" t="s">
        <v>197</v>
      </c>
      <c r="D82" s="34" t="s">
        <v>35</v>
      </c>
      <c r="E82" s="34" t="s">
        <v>36</v>
      </c>
      <c r="F82" s="24">
        <v>3794.9999999999995</v>
      </c>
      <c r="G82" s="24">
        <f>F82*7</f>
        <v>26564.999999999996</v>
      </c>
      <c r="H82" s="24">
        <v>4125</v>
      </c>
      <c r="I82" s="24">
        <f>H82*7</f>
        <v>28875</v>
      </c>
      <c r="J82" s="42">
        <v>1098.0749999999998</v>
      </c>
      <c r="K82" s="42">
        <f>J82*7</f>
        <v>7686.524999999999</v>
      </c>
      <c r="L82" s="34">
        <v>311</v>
      </c>
      <c r="M82" s="34">
        <v>71.27</v>
      </c>
      <c r="N82" s="34">
        <v>22165.33</v>
      </c>
      <c r="O82" s="34">
        <v>6793.81</v>
      </c>
      <c r="P82" s="34" t="s">
        <v>198</v>
      </c>
      <c r="Q82" s="53">
        <f>N82/G82</f>
        <v>0.8343809523809526</v>
      </c>
      <c r="R82" s="53">
        <f>N82/I82</f>
        <v>0.7676304761904762</v>
      </c>
      <c r="S82" s="53">
        <f>O82/K82</f>
        <v>0.8838597415607184</v>
      </c>
      <c r="T82" s="54"/>
      <c r="U82" s="52"/>
    </row>
    <row r="83" spans="1:21" ht="12.75">
      <c r="A83" s="34">
        <v>81</v>
      </c>
      <c r="B83" s="34">
        <v>585</v>
      </c>
      <c r="C83" s="35" t="s">
        <v>199</v>
      </c>
      <c r="D83" s="34" t="s">
        <v>27</v>
      </c>
      <c r="E83" s="34" t="s">
        <v>41</v>
      </c>
      <c r="F83" s="24">
        <v>9345</v>
      </c>
      <c r="G83" s="24">
        <f>F83*7</f>
        <v>65415</v>
      </c>
      <c r="H83" s="24">
        <v>9968.000000000002</v>
      </c>
      <c r="I83" s="24">
        <f>H83*7</f>
        <v>69776.00000000001</v>
      </c>
      <c r="J83" s="42">
        <v>3414.0400000000013</v>
      </c>
      <c r="K83" s="42">
        <f>J83*7</f>
        <v>23898.28000000001</v>
      </c>
      <c r="L83" s="34">
        <v>881</v>
      </c>
      <c r="M83" s="34">
        <v>61.83</v>
      </c>
      <c r="N83" s="34">
        <v>54474.97</v>
      </c>
      <c r="O83" s="34">
        <v>16062.08</v>
      </c>
      <c r="P83" s="34" t="s">
        <v>200</v>
      </c>
      <c r="Q83" s="53">
        <f>N83/G83</f>
        <v>0.8327596117098525</v>
      </c>
      <c r="R83" s="53">
        <f>N83/I83</f>
        <v>0.7807121359779865</v>
      </c>
      <c r="S83" s="53">
        <f>O83/K83</f>
        <v>0.6721019253268433</v>
      </c>
      <c r="T83" s="54"/>
      <c r="U83" s="52"/>
    </row>
    <row r="84" spans="1:21" ht="12.75">
      <c r="A84" s="34">
        <v>82</v>
      </c>
      <c r="B84" s="34">
        <v>399</v>
      </c>
      <c r="C84" s="35" t="s">
        <v>201</v>
      </c>
      <c r="D84" s="34" t="s">
        <v>27</v>
      </c>
      <c r="E84" s="34" t="s">
        <v>48</v>
      </c>
      <c r="F84" s="24">
        <v>6696</v>
      </c>
      <c r="G84" s="24">
        <f>F84*7</f>
        <v>46872</v>
      </c>
      <c r="H84" s="24">
        <v>7005.999999999999</v>
      </c>
      <c r="I84" s="24">
        <f>H84*7</f>
        <v>49041.99999999999</v>
      </c>
      <c r="J84" s="42">
        <v>1923.8475999999998</v>
      </c>
      <c r="K84" s="42">
        <f>J84*7</f>
        <v>13466.9332</v>
      </c>
      <c r="L84" s="34">
        <v>523</v>
      </c>
      <c r="M84" s="34">
        <v>73.82</v>
      </c>
      <c r="N84" s="34">
        <v>38607.68</v>
      </c>
      <c r="O84" s="34">
        <v>9772.78</v>
      </c>
      <c r="P84" s="34" t="s">
        <v>202</v>
      </c>
      <c r="Q84" s="53">
        <f>N84/G84</f>
        <v>0.8236832223928998</v>
      </c>
      <c r="R84" s="53">
        <f>N84/I84</f>
        <v>0.7872370621100283</v>
      </c>
      <c r="S84" s="53">
        <f>O84/K84</f>
        <v>0.7256871222915103</v>
      </c>
      <c r="T84" s="54"/>
      <c r="U84" s="52"/>
    </row>
    <row r="85" spans="1:21" ht="12.75">
      <c r="A85" s="34">
        <v>83</v>
      </c>
      <c r="B85" s="34">
        <v>365</v>
      </c>
      <c r="C85" s="35" t="s">
        <v>203</v>
      </c>
      <c r="D85" s="34" t="s">
        <v>75</v>
      </c>
      <c r="E85" s="34" t="s">
        <v>45</v>
      </c>
      <c r="F85" s="24">
        <v>10692</v>
      </c>
      <c r="G85" s="24">
        <f>F85*7</f>
        <v>74844</v>
      </c>
      <c r="H85" s="24">
        <v>11186.999999999998</v>
      </c>
      <c r="I85" s="24">
        <f>H85*7</f>
        <v>78308.99999999999</v>
      </c>
      <c r="J85" s="42">
        <v>3220.7372999999993</v>
      </c>
      <c r="K85" s="42">
        <f>J85*7</f>
        <v>22545.161099999994</v>
      </c>
      <c r="L85" s="34">
        <v>804</v>
      </c>
      <c r="M85" s="34">
        <v>76.53</v>
      </c>
      <c r="N85" s="34">
        <v>61528.92</v>
      </c>
      <c r="O85" s="34">
        <v>18930.53</v>
      </c>
      <c r="P85" s="34" t="s">
        <v>180</v>
      </c>
      <c r="Q85" s="53">
        <f>N85/G85</f>
        <v>0.8220955587622254</v>
      </c>
      <c r="R85" s="53">
        <f>N85/I85</f>
        <v>0.785719649082481</v>
      </c>
      <c r="S85" s="53">
        <f>O85/K85</f>
        <v>0.839671533773161</v>
      </c>
      <c r="T85" s="54"/>
      <c r="U85" s="52"/>
    </row>
    <row r="86" spans="1:21" ht="12.75">
      <c r="A86" s="34">
        <v>84</v>
      </c>
      <c r="B86" s="34">
        <v>103639</v>
      </c>
      <c r="C86" s="35" t="s">
        <v>204</v>
      </c>
      <c r="D86" s="34" t="s">
        <v>68</v>
      </c>
      <c r="E86" s="34" t="s">
        <v>32</v>
      </c>
      <c r="F86" s="24">
        <v>5832</v>
      </c>
      <c r="G86" s="24">
        <f>F86*7</f>
        <v>40824</v>
      </c>
      <c r="H86" s="24">
        <v>6264</v>
      </c>
      <c r="I86" s="24">
        <f>H86*7</f>
        <v>43848</v>
      </c>
      <c r="J86" s="42">
        <v>2005.1064</v>
      </c>
      <c r="K86" s="42">
        <f>J86*7</f>
        <v>14035.744799999999</v>
      </c>
      <c r="L86" s="34">
        <v>605</v>
      </c>
      <c r="M86" s="34">
        <v>55.11</v>
      </c>
      <c r="N86" s="34">
        <v>33343.7</v>
      </c>
      <c r="O86" s="34">
        <v>10017.43</v>
      </c>
      <c r="P86" s="34" t="s">
        <v>205</v>
      </c>
      <c r="Q86" s="53">
        <f>N86/G86</f>
        <v>0.8167670977856162</v>
      </c>
      <c r="R86" s="53">
        <f>N86/I86</f>
        <v>0.7604383324210909</v>
      </c>
      <c r="S86" s="53">
        <f>O86/K86</f>
        <v>0.7137084738103817</v>
      </c>
      <c r="T86" s="54"/>
      <c r="U86" s="52"/>
    </row>
    <row r="87" spans="1:21" ht="12.75">
      <c r="A87" s="34">
        <v>85</v>
      </c>
      <c r="B87" s="34">
        <v>116919</v>
      </c>
      <c r="C87" s="35" t="s">
        <v>206</v>
      </c>
      <c r="D87" s="34" t="s">
        <v>27</v>
      </c>
      <c r="E87" s="34" t="s">
        <v>36</v>
      </c>
      <c r="F87" s="24">
        <v>4427.5</v>
      </c>
      <c r="G87" s="24">
        <f>F87*7</f>
        <v>30992.5</v>
      </c>
      <c r="H87" s="24">
        <v>4812.5</v>
      </c>
      <c r="I87" s="24">
        <f>H87*7</f>
        <v>33687.5</v>
      </c>
      <c r="J87" s="42">
        <v>1712.76875</v>
      </c>
      <c r="K87" s="42">
        <f>J87*7</f>
        <v>11989.38125</v>
      </c>
      <c r="L87" s="34">
        <v>554</v>
      </c>
      <c r="M87" s="34">
        <v>45.49</v>
      </c>
      <c r="N87" s="34">
        <v>25199.5</v>
      </c>
      <c r="O87" s="34">
        <v>8684.2</v>
      </c>
      <c r="P87" s="34" t="s">
        <v>207</v>
      </c>
      <c r="Q87" s="53">
        <f>N87/G87</f>
        <v>0.8130838105993385</v>
      </c>
      <c r="R87" s="53">
        <f>N87/I87</f>
        <v>0.7480371057513915</v>
      </c>
      <c r="S87" s="53">
        <f>O87/K87</f>
        <v>0.7243242848750014</v>
      </c>
      <c r="T87" s="54"/>
      <c r="U87" s="52"/>
    </row>
    <row r="88" spans="1:21" ht="12.75">
      <c r="A88" s="34">
        <v>86</v>
      </c>
      <c r="B88" s="34">
        <v>745</v>
      </c>
      <c r="C88" s="35" t="s">
        <v>208</v>
      </c>
      <c r="D88" s="34" t="s">
        <v>75</v>
      </c>
      <c r="E88" s="34" t="s">
        <v>32</v>
      </c>
      <c r="F88" s="24">
        <v>5280</v>
      </c>
      <c r="G88" s="24">
        <f>F88*7</f>
        <v>36960</v>
      </c>
      <c r="H88" s="24">
        <v>5664</v>
      </c>
      <c r="I88" s="24">
        <f>H88*7</f>
        <v>39648</v>
      </c>
      <c r="J88" s="42">
        <v>1454.5151999999998</v>
      </c>
      <c r="K88" s="42">
        <f>J88*7</f>
        <v>10181.606399999999</v>
      </c>
      <c r="L88" s="34">
        <v>570</v>
      </c>
      <c r="M88" s="34">
        <v>52.65</v>
      </c>
      <c r="N88" s="34">
        <v>30012.9</v>
      </c>
      <c r="O88" s="34">
        <v>7211.88</v>
      </c>
      <c r="P88" s="34" t="s">
        <v>209</v>
      </c>
      <c r="Q88" s="53">
        <f>N88/G88</f>
        <v>0.8120373376623377</v>
      </c>
      <c r="R88" s="53">
        <f>N88/I88</f>
        <v>0.7569839588377725</v>
      </c>
      <c r="S88" s="53">
        <f>O88/K88</f>
        <v>0.7083243760041639</v>
      </c>
      <c r="T88" s="54"/>
      <c r="U88" s="52"/>
    </row>
    <row r="89" spans="1:21" ht="12.75">
      <c r="A89" s="34">
        <v>87</v>
      </c>
      <c r="B89" s="34">
        <v>102564</v>
      </c>
      <c r="C89" s="35" t="s">
        <v>210</v>
      </c>
      <c r="D89" s="34" t="s">
        <v>44</v>
      </c>
      <c r="E89" s="34" t="s">
        <v>36</v>
      </c>
      <c r="F89" s="24">
        <v>5060</v>
      </c>
      <c r="G89" s="24">
        <f>F89*7</f>
        <v>35420</v>
      </c>
      <c r="H89" s="24">
        <v>5500</v>
      </c>
      <c r="I89" s="24">
        <f>H89*7</f>
        <v>38500</v>
      </c>
      <c r="J89" s="42">
        <v>1651.1</v>
      </c>
      <c r="K89" s="42">
        <f>J89*7</f>
        <v>11557.7</v>
      </c>
      <c r="L89" s="34">
        <v>387</v>
      </c>
      <c r="M89" s="34">
        <v>74.26</v>
      </c>
      <c r="N89" s="34">
        <v>28737.13</v>
      </c>
      <c r="O89" s="34">
        <v>7817.53</v>
      </c>
      <c r="P89" s="34" t="s">
        <v>211</v>
      </c>
      <c r="Q89" s="53">
        <f>N89/G89</f>
        <v>0.8113249576510446</v>
      </c>
      <c r="R89" s="53">
        <f>N89/I89</f>
        <v>0.7464189610389611</v>
      </c>
      <c r="S89" s="53">
        <f>O89/K89</f>
        <v>0.6763914965780388</v>
      </c>
      <c r="T89" s="54"/>
      <c r="U89" s="52"/>
    </row>
    <row r="90" spans="1:21" ht="12.75">
      <c r="A90" s="34">
        <v>88</v>
      </c>
      <c r="B90" s="34">
        <v>713</v>
      </c>
      <c r="C90" s="35" t="s">
        <v>212</v>
      </c>
      <c r="D90" s="34" t="s">
        <v>35</v>
      </c>
      <c r="E90" s="34" t="s">
        <v>36</v>
      </c>
      <c r="F90" s="24">
        <v>3794.9999999999995</v>
      </c>
      <c r="G90" s="24">
        <f>F90*7</f>
        <v>26564.999999999996</v>
      </c>
      <c r="H90" s="24">
        <v>4125</v>
      </c>
      <c r="I90" s="24">
        <f>H90*7</f>
        <v>28875</v>
      </c>
      <c r="J90" s="42">
        <v>1254</v>
      </c>
      <c r="K90" s="42">
        <f>J90*7</f>
        <v>8778</v>
      </c>
      <c r="L90" s="34">
        <v>284</v>
      </c>
      <c r="M90" s="34">
        <v>75.88</v>
      </c>
      <c r="N90" s="34">
        <v>21549.21</v>
      </c>
      <c r="O90" s="34">
        <v>6651.67</v>
      </c>
      <c r="P90" s="34" t="s">
        <v>213</v>
      </c>
      <c r="Q90" s="53">
        <f>N90/G90</f>
        <v>0.8111880293619425</v>
      </c>
      <c r="R90" s="53">
        <f>N90/I90</f>
        <v>0.746292987012987</v>
      </c>
      <c r="S90" s="53">
        <f>O90/K90</f>
        <v>0.7577660059239006</v>
      </c>
      <c r="T90" s="54"/>
      <c r="U90" s="52"/>
    </row>
    <row r="91" spans="1:21" ht="12.75">
      <c r="A91" s="34">
        <v>89</v>
      </c>
      <c r="B91" s="34">
        <v>117637</v>
      </c>
      <c r="C91" s="35" t="s">
        <v>214</v>
      </c>
      <c r="D91" s="34" t="s">
        <v>44</v>
      </c>
      <c r="E91" s="34" t="s">
        <v>36</v>
      </c>
      <c r="F91" s="24">
        <v>3449.9999999999995</v>
      </c>
      <c r="G91" s="24">
        <f>F91*7</f>
        <v>24149.999999999996</v>
      </c>
      <c r="H91" s="24">
        <v>3750</v>
      </c>
      <c r="I91" s="24">
        <f>H91*7</f>
        <v>26250</v>
      </c>
      <c r="J91" s="42">
        <v>1119.75</v>
      </c>
      <c r="K91" s="42">
        <f>J91*7</f>
        <v>7838.25</v>
      </c>
      <c r="L91" s="34">
        <v>308</v>
      </c>
      <c r="M91" s="34">
        <v>63.4</v>
      </c>
      <c r="N91" s="34">
        <v>19526.51</v>
      </c>
      <c r="O91" s="34">
        <v>5922.02</v>
      </c>
      <c r="P91" s="34" t="s">
        <v>215</v>
      </c>
      <c r="Q91" s="53">
        <f>N91/G91</f>
        <v>0.8085511387163562</v>
      </c>
      <c r="R91" s="53">
        <f>N91/I91</f>
        <v>0.7438670476190475</v>
      </c>
      <c r="S91" s="53">
        <f>O91/K91</f>
        <v>0.7555283385959877</v>
      </c>
      <c r="T91" s="54"/>
      <c r="U91" s="52"/>
    </row>
    <row r="92" spans="1:21" ht="12.75">
      <c r="A92" s="34">
        <v>90</v>
      </c>
      <c r="B92" s="34">
        <v>385</v>
      </c>
      <c r="C92" s="35" t="s">
        <v>216</v>
      </c>
      <c r="D92" s="34" t="s">
        <v>92</v>
      </c>
      <c r="E92" s="34" t="s">
        <v>45</v>
      </c>
      <c r="F92" s="24">
        <v>11880</v>
      </c>
      <c r="G92" s="24">
        <f>F92*7</f>
        <v>83160</v>
      </c>
      <c r="H92" s="24">
        <v>12320.000000000002</v>
      </c>
      <c r="I92" s="24">
        <f>H92*7</f>
        <v>86240.00000000001</v>
      </c>
      <c r="J92" s="42">
        <v>2838.5280000000007</v>
      </c>
      <c r="K92" s="42">
        <f>J92*7</f>
        <v>19869.696000000004</v>
      </c>
      <c r="L92" s="34">
        <v>695</v>
      </c>
      <c r="M92" s="34">
        <v>95.58</v>
      </c>
      <c r="N92" s="34">
        <v>66427.67</v>
      </c>
      <c r="O92" s="34">
        <v>17083.21</v>
      </c>
      <c r="P92" s="34" t="s">
        <v>217</v>
      </c>
      <c r="Q92" s="53">
        <f>N92/G92</f>
        <v>0.7987935305435305</v>
      </c>
      <c r="R92" s="53">
        <f>N92/I92</f>
        <v>0.7702651901669757</v>
      </c>
      <c r="S92" s="53">
        <f>O92/K92</f>
        <v>0.859762021522624</v>
      </c>
      <c r="T92" s="54"/>
      <c r="U92" s="52"/>
    </row>
    <row r="93" spans="1:21" ht="12.75">
      <c r="A93" s="34">
        <v>91</v>
      </c>
      <c r="B93" s="34">
        <v>105751</v>
      </c>
      <c r="C93" s="35" t="s">
        <v>218</v>
      </c>
      <c r="D93" s="34" t="s">
        <v>68</v>
      </c>
      <c r="E93" s="34" t="s">
        <v>48</v>
      </c>
      <c r="F93" s="24">
        <v>7480.000000000001</v>
      </c>
      <c r="G93" s="24">
        <f>F93*7</f>
        <v>52360.00000000001</v>
      </c>
      <c r="H93" s="24">
        <v>8024</v>
      </c>
      <c r="I93" s="24">
        <f>H93*7</f>
        <v>56168</v>
      </c>
      <c r="J93" s="42">
        <v>2837.2864</v>
      </c>
      <c r="K93" s="42">
        <f>J93*7</f>
        <v>19861.0048</v>
      </c>
      <c r="L93" s="34">
        <v>615</v>
      </c>
      <c r="M93" s="34">
        <v>67.97</v>
      </c>
      <c r="N93" s="34">
        <v>41803.37</v>
      </c>
      <c r="O93" s="34">
        <v>12405.61</v>
      </c>
      <c r="P93" s="34" t="s">
        <v>219</v>
      </c>
      <c r="Q93" s="53">
        <f>N93/G93</f>
        <v>0.7983836898395721</v>
      </c>
      <c r="R93" s="53">
        <f>N93/I93</f>
        <v>0.7442559820538386</v>
      </c>
      <c r="S93" s="53">
        <f>O93/K93</f>
        <v>0.6246214693024998</v>
      </c>
      <c r="T93" s="54"/>
      <c r="U93" s="52"/>
    </row>
    <row r="94" spans="1:21" ht="12.75">
      <c r="A94" s="34">
        <v>92</v>
      </c>
      <c r="B94" s="34">
        <v>514</v>
      </c>
      <c r="C94" s="35" t="s">
        <v>220</v>
      </c>
      <c r="D94" s="34" t="s">
        <v>92</v>
      </c>
      <c r="E94" s="34" t="s">
        <v>48</v>
      </c>
      <c r="F94" s="24">
        <v>7560.000000000001</v>
      </c>
      <c r="G94" s="24">
        <f>F94*7</f>
        <v>52920.00000000001</v>
      </c>
      <c r="H94" s="24">
        <v>7909.999999999999</v>
      </c>
      <c r="I94" s="24">
        <f>H94*7</f>
        <v>55369.99999999999</v>
      </c>
      <c r="J94" s="42">
        <v>2407.013</v>
      </c>
      <c r="K94" s="42">
        <f>J94*7</f>
        <v>16849.091</v>
      </c>
      <c r="L94" s="34">
        <v>790</v>
      </c>
      <c r="M94" s="34">
        <v>53.27</v>
      </c>
      <c r="N94" s="34">
        <v>42082.18</v>
      </c>
      <c r="O94" s="34">
        <v>13192.63</v>
      </c>
      <c r="P94" s="34" t="s">
        <v>221</v>
      </c>
      <c r="Q94" s="53">
        <f>N94/G94</f>
        <v>0.7952037037037036</v>
      </c>
      <c r="R94" s="53">
        <f>N94/I94</f>
        <v>0.7600176991150444</v>
      </c>
      <c r="S94" s="53">
        <f>O94/K94</f>
        <v>0.7829876401047391</v>
      </c>
      <c r="T94" s="54"/>
      <c r="U94" s="52"/>
    </row>
    <row r="95" spans="1:21" ht="12.75">
      <c r="A95" s="34">
        <v>93</v>
      </c>
      <c r="B95" s="34">
        <v>357</v>
      </c>
      <c r="C95" s="35" t="s">
        <v>222</v>
      </c>
      <c r="D95" s="34" t="s">
        <v>75</v>
      </c>
      <c r="E95" s="34" t="s">
        <v>48</v>
      </c>
      <c r="F95" s="24">
        <v>7128.000000000001</v>
      </c>
      <c r="G95" s="24">
        <f>F95*7</f>
        <v>49896.00000000001</v>
      </c>
      <c r="H95" s="24">
        <v>7457.999999999999</v>
      </c>
      <c r="I95" s="24">
        <f>H95*7</f>
        <v>52205.99999999999</v>
      </c>
      <c r="J95" s="42">
        <v>2174.0069999999996</v>
      </c>
      <c r="K95" s="42">
        <f>J95*7</f>
        <v>15218.048999999997</v>
      </c>
      <c r="L95" s="34">
        <v>686</v>
      </c>
      <c r="M95" s="34">
        <v>57.71</v>
      </c>
      <c r="N95" s="34">
        <v>39587.64</v>
      </c>
      <c r="O95" s="34">
        <v>10656.58</v>
      </c>
      <c r="P95" s="34" t="s">
        <v>223</v>
      </c>
      <c r="Q95" s="53">
        <f>N95/G95</f>
        <v>0.7934030784030782</v>
      </c>
      <c r="R95" s="53">
        <f>N95/I95</f>
        <v>0.7582967475002874</v>
      </c>
      <c r="S95" s="53">
        <f>O95/K95</f>
        <v>0.7002592776511629</v>
      </c>
      <c r="T95" s="54"/>
      <c r="U95" s="52"/>
    </row>
    <row r="96" spans="1:21" ht="12.75">
      <c r="A96" s="34">
        <v>94</v>
      </c>
      <c r="B96" s="34">
        <v>723</v>
      </c>
      <c r="C96" s="35" t="s">
        <v>224</v>
      </c>
      <c r="D96" s="34" t="s">
        <v>68</v>
      </c>
      <c r="E96" s="34" t="s">
        <v>36</v>
      </c>
      <c r="F96" s="24">
        <v>4024.9999999999995</v>
      </c>
      <c r="G96" s="24">
        <f>F96*7</f>
        <v>28174.999999999996</v>
      </c>
      <c r="H96" s="24">
        <v>4375</v>
      </c>
      <c r="I96" s="24">
        <f>H96*7</f>
        <v>30625</v>
      </c>
      <c r="J96" s="42">
        <v>1293.6875</v>
      </c>
      <c r="K96" s="42">
        <f>J96*7</f>
        <v>9055.8125</v>
      </c>
      <c r="L96" s="34">
        <v>455</v>
      </c>
      <c r="M96" s="34">
        <v>49</v>
      </c>
      <c r="N96" s="34">
        <v>22294.73</v>
      </c>
      <c r="O96" s="34">
        <v>6297.62</v>
      </c>
      <c r="P96" s="34" t="s">
        <v>225</v>
      </c>
      <c r="Q96" s="53">
        <f>N96/G96</f>
        <v>0.7912947648624669</v>
      </c>
      <c r="R96" s="53">
        <f>N96/I96</f>
        <v>0.7279911836734694</v>
      </c>
      <c r="S96" s="53">
        <f>O96/K96</f>
        <v>0.6954229672931059</v>
      </c>
      <c r="T96" s="54"/>
      <c r="U96" s="52"/>
    </row>
    <row r="97" spans="1:21" ht="12.75">
      <c r="A97" s="34">
        <v>95</v>
      </c>
      <c r="B97" s="34">
        <v>347</v>
      </c>
      <c r="C97" s="35" t="s">
        <v>226</v>
      </c>
      <c r="D97" s="34" t="s">
        <v>75</v>
      </c>
      <c r="E97" s="34" t="s">
        <v>36</v>
      </c>
      <c r="F97" s="24">
        <v>4290</v>
      </c>
      <c r="G97" s="24">
        <f>F97*7</f>
        <v>30030</v>
      </c>
      <c r="H97" s="24">
        <v>4602</v>
      </c>
      <c r="I97" s="24">
        <f>H97*7</f>
        <v>32214</v>
      </c>
      <c r="J97" s="42">
        <v>1208.025</v>
      </c>
      <c r="K97" s="42">
        <f>J97*7</f>
        <v>8456.175000000001</v>
      </c>
      <c r="L97" s="34">
        <v>457</v>
      </c>
      <c r="M97" s="34">
        <v>51.76</v>
      </c>
      <c r="N97" s="34">
        <v>23654.64</v>
      </c>
      <c r="O97" s="34">
        <v>6964.27</v>
      </c>
      <c r="P97" s="34" t="s">
        <v>227</v>
      </c>
      <c r="Q97" s="53">
        <f>N97/G97</f>
        <v>0.7877002997002996</v>
      </c>
      <c r="R97" s="53">
        <f>N97/I97</f>
        <v>0.7342968895511268</v>
      </c>
      <c r="S97" s="53">
        <f>O97/K97</f>
        <v>0.8235721233299925</v>
      </c>
      <c r="T97" s="54"/>
      <c r="U97" s="52"/>
    </row>
    <row r="98" spans="1:21" ht="12.75">
      <c r="A98" s="34">
        <v>96</v>
      </c>
      <c r="B98" s="34">
        <v>349</v>
      </c>
      <c r="C98" s="35" t="s">
        <v>228</v>
      </c>
      <c r="D98" s="34" t="s">
        <v>27</v>
      </c>
      <c r="E98" s="34" t="s">
        <v>36</v>
      </c>
      <c r="F98" s="24">
        <v>4620</v>
      </c>
      <c r="G98" s="24">
        <f>F98*7</f>
        <v>32340</v>
      </c>
      <c r="H98" s="24">
        <v>4872</v>
      </c>
      <c r="I98" s="24">
        <f>H98*7</f>
        <v>34104</v>
      </c>
      <c r="J98" s="42">
        <v>1596.5544</v>
      </c>
      <c r="K98" s="42">
        <f>J98*7</f>
        <v>11175.880799999999</v>
      </c>
      <c r="L98" s="34">
        <v>551</v>
      </c>
      <c r="M98" s="34">
        <v>46.13</v>
      </c>
      <c r="N98" s="34">
        <v>25418.9</v>
      </c>
      <c r="O98" s="34">
        <v>8399.84</v>
      </c>
      <c r="P98" s="34" t="s">
        <v>229</v>
      </c>
      <c r="Q98" s="53">
        <f>N98/G98</f>
        <v>0.7859894867037724</v>
      </c>
      <c r="R98" s="53">
        <f>N98/I98</f>
        <v>0.7453348580811635</v>
      </c>
      <c r="S98" s="53">
        <f>O98/K98</f>
        <v>0.75160429413313</v>
      </c>
      <c r="T98" s="54"/>
      <c r="U98" s="52"/>
    </row>
    <row r="99" spans="1:21" ht="12.75">
      <c r="A99" s="34">
        <v>97</v>
      </c>
      <c r="B99" s="34">
        <v>387</v>
      </c>
      <c r="C99" s="35" t="s">
        <v>230</v>
      </c>
      <c r="D99" s="34" t="s">
        <v>68</v>
      </c>
      <c r="E99" s="34" t="s">
        <v>41</v>
      </c>
      <c r="F99" s="24">
        <v>8400</v>
      </c>
      <c r="G99" s="24">
        <f>F99*7</f>
        <v>58800</v>
      </c>
      <c r="H99" s="24">
        <v>9040</v>
      </c>
      <c r="I99" s="24">
        <f>H99*7</f>
        <v>63280</v>
      </c>
      <c r="J99" s="42">
        <v>2446.224</v>
      </c>
      <c r="K99" s="42">
        <f>J99*7</f>
        <v>17123.568</v>
      </c>
      <c r="L99" s="34">
        <v>755</v>
      </c>
      <c r="M99" s="34">
        <v>61.08</v>
      </c>
      <c r="N99" s="34">
        <v>46113.29</v>
      </c>
      <c r="O99" s="34">
        <v>10827.4</v>
      </c>
      <c r="P99" s="34" t="s">
        <v>231</v>
      </c>
      <c r="Q99" s="53">
        <f>N99/G99</f>
        <v>0.7842396258503401</v>
      </c>
      <c r="R99" s="53">
        <f>N99/I99</f>
        <v>0.7287182364096081</v>
      </c>
      <c r="S99" s="53">
        <f>O99/K99</f>
        <v>0.6323098083296659</v>
      </c>
      <c r="T99" s="54"/>
      <c r="U99" s="52"/>
    </row>
    <row r="100" spans="1:21" ht="12.75">
      <c r="A100" s="34">
        <v>98</v>
      </c>
      <c r="B100" s="34">
        <v>113833</v>
      </c>
      <c r="C100" s="35" t="s">
        <v>232</v>
      </c>
      <c r="D100" s="34" t="s">
        <v>75</v>
      </c>
      <c r="E100" s="34" t="s">
        <v>97</v>
      </c>
      <c r="F100" s="24">
        <v>3080.0000000000005</v>
      </c>
      <c r="G100" s="24">
        <f>F100*7</f>
        <v>21560.000000000004</v>
      </c>
      <c r="H100" s="24">
        <v>3500</v>
      </c>
      <c r="I100" s="24">
        <f>H100*7</f>
        <v>24500</v>
      </c>
      <c r="J100" s="42">
        <v>1245.65</v>
      </c>
      <c r="K100" s="42">
        <f>J100*7</f>
        <v>8719.550000000001</v>
      </c>
      <c r="L100" s="34">
        <v>363</v>
      </c>
      <c r="M100" s="34">
        <v>46.45</v>
      </c>
      <c r="N100" s="34">
        <v>16861.69</v>
      </c>
      <c r="O100" s="34">
        <v>4863</v>
      </c>
      <c r="P100" s="34" t="s">
        <v>233</v>
      </c>
      <c r="Q100" s="53">
        <f>N100/G100</f>
        <v>0.7820820964749534</v>
      </c>
      <c r="R100" s="53">
        <f>N100/I100</f>
        <v>0.6882322448979591</v>
      </c>
      <c r="S100" s="53">
        <f>O100/K100</f>
        <v>0.5577122672614985</v>
      </c>
      <c r="T100" s="54"/>
      <c r="U100" s="52"/>
    </row>
    <row r="101" spans="1:21" ht="12.75">
      <c r="A101" s="34">
        <v>99</v>
      </c>
      <c r="B101" s="34">
        <v>573</v>
      </c>
      <c r="C101" s="35" t="s">
        <v>234</v>
      </c>
      <c r="D101" s="34" t="s">
        <v>68</v>
      </c>
      <c r="E101" s="34" t="s">
        <v>36</v>
      </c>
      <c r="F101" s="24">
        <v>4400</v>
      </c>
      <c r="G101" s="24">
        <f>F101*7</f>
        <v>30800</v>
      </c>
      <c r="H101" s="24">
        <v>4720</v>
      </c>
      <c r="I101" s="24">
        <f>H101*7</f>
        <v>33040</v>
      </c>
      <c r="J101" s="42">
        <v>1312.632</v>
      </c>
      <c r="K101" s="42">
        <f>J101*7</f>
        <v>9188.424</v>
      </c>
      <c r="L101" s="34">
        <v>513</v>
      </c>
      <c r="M101" s="34">
        <v>46.85</v>
      </c>
      <c r="N101" s="34">
        <v>24033.32</v>
      </c>
      <c r="O101" s="34">
        <v>6339.39</v>
      </c>
      <c r="P101" s="34" t="s">
        <v>235</v>
      </c>
      <c r="Q101" s="53">
        <f>N101/G101</f>
        <v>0.7803025974025974</v>
      </c>
      <c r="R101" s="53">
        <f>N101/I101</f>
        <v>0.7274007263922518</v>
      </c>
      <c r="S101" s="53">
        <f>O101/K101</f>
        <v>0.6899322451815458</v>
      </c>
      <c r="T101" s="54"/>
      <c r="U101" s="52"/>
    </row>
    <row r="102" spans="1:21" ht="12.75">
      <c r="A102" s="34">
        <v>100</v>
      </c>
      <c r="B102" s="34">
        <v>117491</v>
      </c>
      <c r="C102" s="35" t="s">
        <v>236</v>
      </c>
      <c r="D102" s="34" t="s">
        <v>75</v>
      </c>
      <c r="E102" s="34" t="s">
        <v>41</v>
      </c>
      <c r="F102" s="24">
        <v>8625</v>
      </c>
      <c r="G102" s="24">
        <f>F102*7</f>
        <v>60375</v>
      </c>
      <c r="H102" s="24">
        <v>9375</v>
      </c>
      <c r="I102" s="24">
        <f>H102*7</f>
        <v>65625</v>
      </c>
      <c r="J102" s="42">
        <v>2156.25</v>
      </c>
      <c r="K102" s="42">
        <f>J102*7</f>
        <v>15093.75</v>
      </c>
      <c r="L102" s="34">
        <v>496</v>
      </c>
      <c r="M102" s="34">
        <v>94.79</v>
      </c>
      <c r="N102" s="34">
        <v>47014.82</v>
      </c>
      <c r="O102" s="34">
        <v>8034.55</v>
      </c>
      <c r="P102" s="34" t="s">
        <v>237</v>
      </c>
      <c r="Q102" s="53">
        <f>N102/G102</f>
        <v>0.7787133747412008</v>
      </c>
      <c r="R102" s="53">
        <f>N102/I102</f>
        <v>0.7164163047619048</v>
      </c>
      <c r="S102" s="53">
        <f>O102/K102</f>
        <v>0.5323097308488614</v>
      </c>
      <c r="T102" s="54"/>
      <c r="U102" s="52"/>
    </row>
    <row r="103" spans="1:21" ht="12.75">
      <c r="A103" s="34">
        <v>101</v>
      </c>
      <c r="B103" s="34">
        <v>114622</v>
      </c>
      <c r="C103" s="35" t="s">
        <v>238</v>
      </c>
      <c r="D103" s="34" t="s">
        <v>27</v>
      </c>
      <c r="E103" s="34" t="s">
        <v>48</v>
      </c>
      <c r="F103" s="24">
        <v>7150.000000000001</v>
      </c>
      <c r="G103" s="24">
        <f>F103*7</f>
        <v>50050.00000000001</v>
      </c>
      <c r="H103" s="24">
        <v>8125</v>
      </c>
      <c r="I103" s="24">
        <f>H103*7</f>
        <v>56875</v>
      </c>
      <c r="J103" s="42">
        <v>2842.125</v>
      </c>
      <c r="K103" s="42">
        <f>J103*7</f>
        <v>19894.875</v>
      </c>
      <c r="L103" s="34">
        <v>895</v>
      </c>
      <c r="M103" s="34">
        <v>43.53</v>
      </c>
      <c r="N103" s="34">
        <v>38961.92</v>
      </c>
      <c r="O103" s="34">
        <v>13261.28</v>
      </c>
      <c r="P103" s="34" t="s">
        <v>239</v>
      </c>
      <c r="Q103" s="53">
        <f>N103/G103</f>
        <v>0.7784599400599399</v>
      </c>
      <c r="R103" s="53">
        <f>N103/I103</f>
        <v>0.6850447472527472</v>
      </c>
      <c r="S103" s="53">
        <f>O103/K103</f>
        <v>0.6665676461902877</v>
      </c>
      <c r="T103" s="54"/>
      <c r="U103" s="52"/>
    </row>
    <row r="104" spans="1:21" ht="12.75">
      <c r="A104" s="34">
        <v>102</v>
      </c>
      <c r="B104" s="34">
        <v>712</v>
      </c>
      <c r="C104" s="35" t="s">
        <v>240</v>
      </c>
      <c r="D104" s="34" t="s">
        <v>68</v>
      </c>
      <c r="E104" s="34" t="s">
        <v>41</v>
      </c>
      <c r="F104" s="24">
        <v>11550</v>
      </c>
      <c r="G104" s="24">
        <f>F104*7</f>
        <v>80850</v>
      </c>
      <c r="H104" s="24">
        <v>12100.000000000002</v>
      </c>
      <c r="I104" s="24">
        <f>H104*7</f>
        <v>84700.00000000001</v>
      </c>
      <c r="J104" s="42">
        <v>4323.33</v>
      </c>
      <c r="K104" s="42">
        <f>J104*7</f>
        <v>30263.309999999998</v>
      </c>
      <c r="L104" s="34">
        <v>1040</v>
      </c>
      <c r="M104" s="34">
        <v>60.46</v>
      </c>
      <c r="N104" s="34">
        <v>62876.91</v>
      </c>
      <c r="O104" s="34">
        <v>18540.09</v>
      </c>
      <c r="P104" s="34" t="s">
        <v>200</v>
      </c>
      <c r="Q104" s="53">
        <f>N104/G104</f>
        <v>0.7776983302411874</v>
      </c>
      <c r="R104" s="53">
        <f>N104/I104</f>
        <v>0.7423484061393152</v>
      </c>
      <c r="S104" s="53">
        <f>O104/K104</f>
        <v>0.6126259817581091</v>
      </c>
      <c r="T104" s="54"/>
      <c r="U104" s="52"/>
    </row>
    <row r="105" spans="1:21" ht="12.75">
      <c r="A105" s="34">
        <v>103</v>
      </c>
      <c r="B105" s="34">
        <v>578</v>
      </c>
      <c r="C105" s="35" t="s">
        <v>241</v>
      </c>
      <c r="D105" s="34" t="s">
        <v>27</v>
      </c>
      <c r="E105" s="34" t="s">
        <v>41</v>
      </c>
      <c r="F105" s="24">
        <v>8424</v>
      </c>
      <c r="G105" s="24">
        <f>F105*7</f>
        <v>58968</v>
      </c>
      <c r="H105" s="24">
        <v>8814</v>
      </c>
      <c r="I105" s="24">
        <f>H105*7</f>
        <v>61698</v>
      </c>
      <c r="J105" s="42">
        <v>2850.4476</v>
      </c>
      <c r="K105" s="42">
        <f>J105*7</f>
        <v>19953.1332</v>
      </c>
      <c r="L105" s="34">
        <v>730</v>
      </c>
      <c r="M105" s="34">
        <v>62.5</v>
      </c>
      <c r="N105" s="34">
        <v>45622.9</v>
      </c>
      <c r="O105" s="34">
        <v>14256.63</v>
      </c>
      <c r="P105" s="34" t="s">
        <v>242</v>
      </c>
      <c r="Q105" s="53">
        <f>N105/G105</f>
        <v>0.7736891195224529</v>
      </c>
      <c r="R105" s="53">
        <f>N105/I105</f>
        <v>0.7394550876851762</v>
      </c>
      <c r="S105" s="53">
        <f>O105/K105</f>
        <v>0.7145058300918875</v>
      </c>
      <c r="T105" s="54"/>
      <c r="U105" s="52"/>
    </row>
    <row r="106" spans="1:21" ht="12.75">
      <c r="A106" s="34">
        <v>104</v>
      </c>
      <c r="B106" s="34">
        <v>750</v>
      </c>
      <c r="C106" s="35" t="s">
        <v>243</v>
      </c>
      <c r="D106" s="34" t="s">
        <v>59</v>
      </c>
      <c r="E106" s="34" t="s">
        <v>28</v>
      </c>
      <c r="F106" s="24">
        <v>28350</v>
      </c>
      <c r="G106" s="24">
        <f>F106*7</f>
        <v>198450</v>
      </c>
      <c r="H106" s="24">
        <v>29700.000000000004</v>
      </c>
      <c r="I106" s="24">
        <f>H106*7</f>
        <v>207900.00000000003</v>
      </c>
      <c r="J106" s="42">
        <v>9596.070000000002</v>
      </c>
      <c r="K106" s="42">
        <f>J106*7</f>
        <v>67172.49</v>
      </c>
      <c r="L106" s="34">
        <v>1239</v>
      </c>
      <c r="M106" s="34">
        <v>122.78</v>
      </c>
      <c r="N106" s="34">
        <v>152127.52</v>
      </c>
      <c r="O106" s="34">
        <v>42735.58</v>
      </c>
      <c r="P106" s="34" t="s">
        <v>244</v>
      </c>
      <c r="Q106" s="53">
        <f>N106/G106</f>
        <v>0.766578584026203</v>
      </c>
      <c r="R106" s="53">
        <f>N106/I106</f>
        <v>0.7317341029341028</v>
      </c>
      <c r="S106" s="53">
        <f>O106/K106</f>
        <v>0.6362065780202579</v>
      </c>
      <c r="T106" s="54"/>
      <c r="U106" s="52"/>
    </row>
    <row r="107" spans="1:21" ht="12.75">
      <c r="A107" s="34">
        <v>105</v>
      </c>
      <c r="B107" s="34">
        <v>52</v>
      </c>
      <c r="C107" s="35" t="s">
        <v>245</v>
      </c>
      <c r="D107" s="34" t="s">
        <v>35</v>
      </c>
      <c r="E107" s="34" t="s">
        <v>97</v>
      </c>
      <c r="F107" s="24">
        <v>3960.0000000000005</v>
      </c>
      <c r="G107" s="24">
        <f>F107*7</f>
        <v>27720.000000000004</v>
      </c>
      <c r="H107" s="24">
        <v>4176</v>
      </c>
      <c r="I107" s="24">
        <f>H107*7</f>
        <v>29232</v>
      </c>
      <c r="J107" s="42">
        <v>1290.384</v>
      </c>
      <c r="K107" s="42">
        <f>J107*7</f>
        <v>9032.688</v>
      </c>
      <c r="L107" s="34">
        <v>358</v>
      </c>
      <c r="M107" s="34">
        <v>59.18</v>
      </c>
      <c r="N107" s="34">
        <v>21187.29</v>
      </c>
      <c r="O107" s="34">
        <v>6166.91</v>
      </c>
      <c r="P107" s="34" t="s">
        <v>246</v>
      </c>
      <c r="Q107" s="53">
        <f>N107/G107</f>
        <v>0.764332251082251</v>
      </c>
      <c r="R107" s="53">
        <f>N107/I107</f>
        <v>0.7247978243021347</v>
      </c>
      <c r="S107" s="53">
        <f>O107/K107</f>
        <v>0.6827325376454938</v>
      </c>
      <c r="T107" s="54"/>
      <c r="U107" s="52"/>
    </row>
    <row r="108" spans="1:21" ht="12.75">
      <c r="A108" s="34">
        <v>106</v>
      </c>
      <c r="B108" s="34">
        <v>748</v>
      </c>
      <c r="C108" s="35" t="s">
        <v>247</v>
      </c>
      <c r="D108" s="34" t="s">
        <v>44</v>
      </c>
      <c r="E108" s="34" t="s">
        <v>32</v>
      </c>
      <c r="F108" s="24">
        <v>5610</v>
      </c>
      <c r="G108" s="24">
        <f>F108*7</f>
        <v>39270</v>
      </c>
      <c r="H108" s="24">
        <v>6018</v>
      </c>
      <c r="I108" s="24">
        <f>H108*7</f>
        <v>42126</v>
      </c>
      <c r="J108" s="42">
        <v>1994.967</v>
      </c>
      <c r="K108" s="42">
        <f>J108*7</f>
        <v>13964.769</v>
      </c>
      <c r="L108" s="34">
        <v>474</v>
      </c>
      <c r="M108" s="34">
        <v>63.29</v>
      </c>
      <c r="N108" s="34">
        <v>29999.89</v>
      </c>
      <c r="O108" s="34">
        <v>9521.1</v>
      </c>
      <c r="P108" s="34" t="s">
        <v>248</v>
      </c>
      <c r="Q108" s="53">
        <f>N108/G108</f>
        <v>0.7639391392920805</v>
      </c>
      <c r="R108" s="53">
        <f>N108/I108</f>
        <v>0.7121466552722784</v>
      </c>
      <c r="S108" s="53">
        <f>O108/K108</f>
        <v>0.6817943068016378</v>
      </c>
      <c r="T108" s="54"/>
      <c r="U108" s="52"/>
    </row>
    <row r="109" spans="1:21" ht="12.75">
      <c r="A109" s="34">
        <v>107</v>
      </c>
      <c r="B109" s="34">
        <v>102479</v>
      </c>
      <c r="C109" s="35" t="s">
        <v>249</v>
      </c>
      <c r="D109" s="34" t="s">
        <v>27</v>
      </c>
      <c r="E109" s="34" t="s">
        <v>36</v>
      </c>
      <c r="F109" s="24">
        <v>4840</v>
      </c>
      <c r="G109" s="24">
        <f>F109*7</f>
        <v>33880</v>
      </c>
      <c r="H109" s="24">
        <v>5192</v>
      </c>
      <c r="I109" s="24">
        <f>H109*7</f>
        <v>36344</v>
      </c>
      <c r="J109" s="42">
        <v>1845.2368</v>
      </c>
      <c r="K109" s="42">
        <f>J109*7</f>
        <v>12916.657599999999</v>
      </c>
      <c r="L109" s="34">
        <v>614</v>
      </c>
      <c r="M109" s="34">
        <v>42.15</v>
      </c>
      <c r="N109" s="34">
        <v>25881.06</v>
      </c>
      <c r="O109" s="34">
        <v>9494.04</v>
      </c>
      <c r="P109" s="34" t="s">
        <v>250</v>
      </c>
      <c r="Q109" s="53">
        <f>N109/G109</f>
        <v>0.7639037780401418</v>
      </c>
      <c r="R109" s="53">
        <f>N109/I109</f>
        <v>0.7121136913933525</v>
      </c>
      <c r="S109" s="53">
        <f>O109/K109</f>
        <v>0.7350229675516058</v>
      </c>
      <c r="T109" s="54"/>
      <c r="U109" s="52"/>
    </row>
    <row r="110" spans="1:21" ht="12.75">
      <c r="A110" s="34">
        <v>108</v>
      </c>
      <c r="B110" s="34">
        <v>118758</v>
      </c>
      <c r="C110" s="35" t="s">
        <v>251</v>
      </c>
      <c r="D110" s="34" t="s">
        <v>68</v>
      </c>
      <c r="E110" s="34" t="s">
        <v>97</v>
      </c>
      <c r="F110" s="24">
        <v>2645</v>
      </c>
      <c r="G110" s="24">
        <f>F110*7</f>
        <v>18515</v>
      </c>
      <c r="H110" s="24">
        <v>2875</v>
      </c>
      <c r="I110" s="24">
        <f>H110*7</f>
        <v>20125</v>
      </c>
      <c r="J110" s="42">
        <v>821.0999999999999</v>
      </c>
      <c r="K110" s="42">
        <f>J110*7</f>
        <v>5747.699999999999</v>
      </c>
      <c r="L110" s="34">
        <v>241</v>
      </c>
      <c r="M110" s="34">
        <v>58.57</v>
      </c>
      <c r="N110" s="34">
        <v>14114.49</v>
      </c>
      <c r="O110" s="34">
        <v>3448.33</v>
      </c>
      <c r="P110" s="34" t="s">
        <v>252</v>
      </c>
      <c r="Q110" s="53">
        <f>N110/G110</f>
        <v>0.7623273021874156</v>
      </c>
      <c r="R110" s="53">
        <f>N110/I110</f>
        <v>0.7013411180124224</v>
      </c>
      <c r="S110" s="53">
        <f>O110/K110</f>
        <v>0.5999495450354055</v>
      </c>
      <c r="T110" s="54"/>
      <c r="U110" s="52"/>
    </row>
    <row r="111" spans="1:21" ht="12.75">
      <c r="A111" s="34">
        <v>109</v>
      </c>
      <c r="B111" s="34">
        <v>343</v>
      </c>
      <c r="C111" s="35" t="s">
        <v>253</v>
      </c>
      <c r="D111" s="34" t="s">
        <v>75</v>
      </c>
      <c r="E111" s="34" t="s">
        <v>45</v>
      </c>
      <c r="F111" s="24">
        <v>18060</v>
      </c>
      <c r="G111" s="24">
        <f>F111*7</f>
        <v>126420</v>
      </c>
      <c r="H111" s="24">
        <v>18920</v>
      </c>
      <c r="I111" s="24">
        <f>H111*7</f>
        <v>132440</v>
      </c>
      <c r="J111" s="42">
        <v>5825.468</v>
      </c>
      <c r="K111" s="42">
        <f>J111*7</f>
        <v>40778.276</v>
      </c>
      <c r="L111" s="34">
        <v>948</v>
      </c>
      <c r="M111" s="34">
        <v>101.49</v>
      </c>
      <c r="N111" s="34">
        <v>96216.66</v>
      </c>
      <c r="O111" s="34">
        <v>25787.72</v>
      </c>
      <c r="P111" s="34" t="s">
        <v>254</v>
      </c>
      <c r="Q111" s="53">
        <f>N111/G111</f>
        <v>0.7610873279544376</v>
      </c>
      <c r="R111" s="53">
        <f>N111/I111</f>
        <v>0.7264924494110541</v>
      </c>
      <c r="S111" s="53">
        <f>O111/K111</f>
        <v>0.632388676755241</v>
      </c>
      <c r="T111" s="54"/>
      <c r="U111" s="52"/>
    </row>
    <row r="112" spans="1:21" ht="12.75">
      <c r="A112" s="34">
        <v>110</v>
      </c>
      <c r="B112" s="34">
        <v>515</v>
      </c>
      <c r="C112" s="35" t="s">
        <v>255</v>
      </c>
      <c r="D112" s="34" t="s">
        <v>68</v>
      </c>
      <c r="E112" s="34" t="s">
        <v>36</v>
      </c>
      <c r="F112" s="24">
        <v>6600.000000000001</v>
      </c>
      <c r="G112" s="24">
        <f>F112*7</f>
        <v>46200.00000000001</v>
      </c>
      <c r="H112" s="24">
        <v>6839.999999999999</v>
      </c>
      <c r="I112" s="24">
        <f>H112*7</f>
        <v>47879.99999999999</v>
      </c>
      <c r="J112" s="42">
        <v>2197.008</v>
      </c>
      <c r="K112" s="42">
        <f>J112*7</f>
        <v>15379.055999999999</v>
      </c>
      <c r="L112" s="34">
        <v>620</v>
      </c>
      <c r="M112" s="34">
        <v>56.04</v>
      </c>
      <c r="N112" s="34">
        <v>34746.98</v>
      </c>
      <c r="O112" s="34">
        <v>8711.71</v>
      </c>
      <c r="P112" s="34" t="s">
        <v>256</v>
      </c>
      <c r="Q112" s="53">
        <f>N112/G112</f>
        <v>0.7520991341991341</v>
      </c>
      <c r="R112" s="53">
        <f>N112/I112</f>
        <v>0.7257096908939016</v>
      </c>
      <c r="S112" s="53">
        <f>O112/K112</f>
        <v>0.566465848098869</v>
      </c>
      <c r="T112" s="54"/>
      <c r="U112" s="52"/>
    </row>
    <row r="113" spans="1:21" ht="12.75">
      <c r="A113" s="34">
        <v>111</v>
      </c>
      <c r="B113" s="34">
        <v>743</v>
      </c>
      <c r="C113" s="35" t="s">
        <v>257</v>
      </c>
      <c r="D113" s="34" t="s">
        <v>68</v>
      </c>
      <c r="E113" s="34" t="s">
        <v>36</v>
      </c>
      <c r="F113" s="24">
        <v>5280</v>
      </c>
      <c r="G113" s="24">
        <f>F113*7</f>
        <v>36960</v>
      </c>
      <c r="H113" s="24">
        <v>5664</v>
      </c>
      <c r="I113" s="24">
        <f>H113*7</f>
        <v>39648</v>
      </c>
      <c r="J113" s="42">
        <v>1963.1424</v>
      </c>
      <c r="K113" s="42">
        <f>J113*7</f>
        <v>13741.996799999999</v>
      </c>
      <c r="L113" s="34">
        <v>474</v>
      </c>
      <c r="M113" s="34">
        <v>58.63</v>
      </c>
      <c r="N113" s="34">
        <v>27789.73</v>
      </c>
      <c r="O113" s="34">
        <v>9152.36</v>
      </c>
      <c r="P113" s="34" t="s">
        <v>258</v>
      </c>
      <c r="Q113" s="53">
        <f>N113/G113</f>
        <v>0.7518866341991342</v>
      </c>
      <c r="R113" s="53">
        <f>N113/I113</f>
        <v>0.7009112691686844</v>
      </c>
      <c r="S113" s="53">
        <f>O113/K113</f>
        <v>0.6660138357767629</v>
      </c>
      <c r="T113" s="54"/>
      <c r="U113" s="52"/>
    </row>
    <row r="114" spans="1:21" ht="12.75">
      <c r="A114" s="34">
        <v>112</v>
      </c>
      <c r="B114" s="34">
        <v>117184</v>
      </c>
      <c r="C114" s="35" t="s">
        <v>259</v>
      </c>
      <c r="D114" s="34" t="s">
        <v>27</v>
      </c>
      <c r="E114" s="34" t="s">
        <v>32</v>
      </c>
      <c r="F114" s="24">
        <v>6094.999999999999</v>
      </c>
      <c r="G114" s="24">
        <f>F114*7</f>
        <v>42664.99999999999</v>
      </c>
      <c r="H114" s="24">
        <v>6625</v>
      </c>
      <c r="I114" s="24">
        <f>H114*7</f>
        <v>46375</v>
      </c>
      <c r="J114" s="42">
        <v>2416.1375000000003</v>
      </c>
      <c r="K114" s="42">
        <f>J114*7</f>
        <v>16912.9625</v>
      </c>
      <c r="L114" s="34">
        <v>583</v>
      </c>
      <c r="M114" s="34">
        <v>54.66</v>
      </c>
      <c r="N114" s="34">
        <v>31869.04</v>
      </c>
      <c r="O114" s="34">
        <v>10869.01</v>
      </c>
      <c r="P114" s="34" t="s">
        <v>260</v>
      </c>
      <c r="Q114" s="53">
        <f>N114/G114</f>
        <v>0.7469598031173095</v>
      </c>
      <c r="R114" s="53">
        <f>N114/I114</f>
        <v>0.6872030188679246</v>
      </c>
      <c r="S114" s="53">
        <f>O114/K114</f>
        <v>0.6426437710129139</v>
      </c>
      <c r="T114" s="54"/>
      <c r="U114" s="52"/>
    </row>
    <row r="115" spans="1:21" ht="12.75">
      <c r="A115" s="34">
        <v>113</v>
      </c>
      <c r="B115" s="34">
        <v>373</v>
      </c>
      <c r="C115" s="35" t="s">
        <v>261</v>
      </c>
      <c r="D115" s="34" t="s">
        <v>27</v>
      </c>
      <c r="E115" s="34" t="s">
        <v>41</v>
      </c>
      <c r="F115" s="24">
        <v>9180</v>
      </c>
      <c r="G115" s="24">
        <f>F115*7</f>
        <v>64260</v>
      </c>
      <c r="H115" s="24">
        <v>9605</v>
      </c>
      <c r="I115" s="24">
        <f>H115*7</f>
        <v>67235</v>
      </c>
      <c r="J115" s="42">
        <v>3049.5874999999996</v>
      </c>
      <c r="K115" s="42">
        <f>J115*7</f>
        <v>21347.112499999996</v>
      </c>
      <c r="L115" s="34">
        <v>703</v>
      </c>
      <c r="M115" s="34">
        <v>68.16</v>
      </c>
      <c r="N115" s="34">
        <v>47918.63</v>
      </c>
      <c r="O115" s="34">
        <v>14338.82</v>
      </c>
      <c r="P115" s="34" t="s">
        <v>262</v>
      </c>
      <c r="Q115" s="53">
        <f>N115/G115</f>
        <v>0.7456991907874261</v>
      </c>
      <c r="R115" s="53">
        <f>N115/I115</f>
        <v>0.7127036513720532</v>
      </c>
      <c r="S115" s="53">
        <f>O115/K115</f>
        <v>0.6716983385926318</v>
      </c>
      <c r="T115" s="54"/>
      <c r="U115" s="52"/>
    </row>
    <row r="116" spans="1:21" ht="12.75">
      <c r="A116" s="34">
        <v>114</v>
      </c>
      <c r="B116" s="34">
        <v>101453</v>
      </c>
      <c r="C116" s="35" t="s">
        <v>263</v>
      </c>
      <c r="D116" s="34" t="s">
        <v>35</v>
      </c>
      <c r="E116" s="34" t="s">
        <v>45</v>
      </c>
      <c r="F116" s="24">
        <v>7344.000000000001</v>
      </c>
      <c r="G116" s="24">
        <f>F116*7</f>
        <v>51408.00000000001</v>
      </c>
      <c r="H116" s="24">
        <v>7751.999999999999</v>
      </c>
      <c r="I116" s="24">
        <f>H116*7</f>
        <v>54263.99999999999</v>
      </c>
      <c r="J116" s="42">
        <v>2602.3463999999994</v>
      </c>
      <c r="K116" s="42">
        <f>J116*7</f>
        <v>18216.424799999997</v>
      </c>
      <c r="L116" s="34">
        <v>603</v>
      </c>
      <c r="M116" s="34">
        <v>63.39</v>
      </c>
      <c r="N116" s="34">
        <v>38223.72</v>
      </c>
      <c r="O116" s="34">
        <v>13556.6</v>
      </c>
      <c r="P116" s="34" t="s">
        <v>264</v>
      </c>
      <c r="Q116" s="53">
        <f>N116/G116</f>
        <v>0.7435364145658262</v>
      </c>
      <c r="R116" s="53">
        <f>N116/I116</f>
        <v>0.7044029190623619</v>
      </c>
      <c r="S116" s="53">
        <f>O116/K116</f>
        <v>0.7441965231289513</v>
      </c>
      <c r="T116" s="54"/>
      <c r="U116" s="52"/>
    </row>
    <row r="117" spans="1:21" ht="12.75">
      <c r="A117" s="34">
        <v>115</v>
      </c>
      <c r="B117" s="34">
        <v>113008</v>
      </c>
      <c r="C117" s="35" t="s">
        <v>265</v>
      </c>
      <c r="D117" s="34" t="s">
        <v>68</v>
      </c>
      <c r="E117" s="34" t="s">
        <v>97</v>
      </c>
      <c r="F117" s="24">
        <v>1320</v>
      </c>
      <c r="G117" s="24">
        <f>F117*7</f>
        <v>9240</v>
      </c>
      <c r="H117" s="24">
        <v>1500</v>
      </c>
      <c r="I117" s="24">
        <f>H117*7</f>
        <v>10500</v>
      </c>
      <c r="J117" s="42">
        <v>390</v>
      </c>
      <c r="K117" s="42">
        <f>J117*7</f>
        <v>2730</v>
      </c>
      <c r="L117" s="34">
        <v>157</v>
      </c>
      <c r="M117" s="34">
        <v>43.69</v>
      </c>
      <c r="N117" s="34">
        <v>6858.96</v>
      </c>
      <c r="O117" s="34">
        <v>2017.65</v>
      </c>
      <c r="P117" s="34" t="s">
        <v>266</v>
      </c>
      <c r="Q117" s="53">
        <f>N117/G117</f>
        <v>0.7423116883116884</v>
      </c>
      <c r="R117" s="53">
        <f>N117/I117</f>
        <v>0.6532342857142858</v>
      </c>
      <c r="S117" s="53">
        <f>O117/K117</f>
        <v>0.7390659340659341</v>
      </c>
      <c r="T117" s="54"/>
      <c r="U117" s="52"/>
    </row>
    <row r="118" spans="1:21" ht="12.75">
      <c r="A118" s="34">
        <v>116</v>
      </c>
      <c r="B118" s="34">
        <v>355</v>
      </c>
      <c r="C118" s="35" t="s">
        <v>267</v>
      </c>
      <c r="D118" s="34" t="s">
        <v>68</v>
      </c>
      <c r="E118" s="34" t="s">
        <v>36</v>
      </c>
      <c r="F118" s="24">
        <v>5400</v>
      </c>
      <c r="G118" s="24">
        <f>F118*7</f>
        <v>37800</v>
      </c>
      <c r="H118" s="24">
        <v>5649.999999999999</v>
      </c>
      <c r="I118" s="24">
        <f>H118*7</f>
        <v>39549.99999999999</v>
      </c>
      <c r="J118" s="42">
        <v>1854.3299999999997</v>
      </c>
      <c r="K118" s="42">
        <f>J118*7</f>
        <v>12980.309999999998</v>
      </c>
      <c r="L118" s="34">
        <v>416</v>
      </c>
      <c r="M118" s="34">
        <v>67.33</v>
      </c>
      <c r="N118" s="34">
        <v>28007.34</v>
      </c>
      <c r="O118" s="34">
        <v>7686.96</v>
      </c>
      <c r="P118" s="34" t="s">
        <v>268</v>
      </c>
      <c r="Q118" s="53">
        <f>N118/G118</f>
        <v>0.7409349206349206</v>
      </c>
      <c r="R118" s="53">
        <f>N118/I118</f>
        <v>0.7081501896333756</v>
      </c>
      <c r="S118" s="53">
        <f>O118/K118</f>
        <v>0.5922015729978715</v>
      </c>
      <c r="T118" s="54"/>
      <c r="U118" s="52"/>
    </row>
    <row r="119" spans="1:21" ht="12.75">
      <c r="A119" s="34">
        <v>117</v>
      </c>
      <c r="B119" s="34">
        <v>744</v>
      </c>
      <c r="C119" s="35" t="s">
        <v>269</v>
      </c>
      <c r="D119" s="34" t="s">
        <v>27</v>
      </c>
      <c r="E119" s="34" t="s">
        <v>48</v>
      </c>
      <c r="F119" s="24">
        <v>6696</v>
      </c>
      <c r="G119" s="24">
        <f>F119*7</f>
        <v>46872</v>
      </c>
      <c r="H119" s="24">
        <v>7005.999999999999</v>
      </c>
      <c r="I119" s="24">
        <f>H119*7</f>
        <v>49041.99999999999</v>
      </c>
      <c r="J119" s="42">
        <v>1831.3683999999998</v>
      </c>
      <c r="K119" s="42">
        <f>J119*7</f>
        <v>12819.5788</v>
      </c>
      <c r="L119" s="34">
        <v>436</v>
      </c>
      <c r="M119" s="34">
        <v>79.64</v>
      </c>
      <c r="N119" s="34">
        <v>34724.41</v>
      </c>
      <c r="O119" s="34">
        <v>9074.19</v>
      </c>
      <c r="P119" s="34" t="s">
        <v>270</v>
      </c>
      <c r="Q119" s="53">
        <f>N119/G119</f>
        <v>0.7408348267622462</v>
      </c>
      <c r="R119" s="53">
        <f>N119/I119</f>
        <v>0.7080545246931204</v>
      </c>
      <c r="S119" s="53">
        <f>O119/K119</f>
        <v>0.707838388574826</v>
      </c>
      <c r="T119" s="54"/>
      <c r="U119" s="52"/>
    </row>
    <row r="120" spans="1:21" ht="12.75">
      <c r="A120" s="34">
        <v>118</v>
      </c>
      <c r="B120" s="34">
        <v>116482</v>
      </c>
      <c r="C120" s="35" t="s">
        <v>271</v>
      </c>
      <c r="D120" s="34" t="s">
        <v>27</v>
      </c>
      <c r="E120" s="34" t="s">
        <v>36</v>
      </c>
      <c r="F120" s="24">
        <v>4600</v>
      </c>
      <c r="G120" s="24">
        <f>F120*7</f>
        <v>32200</v>
      </c>
      <c r="H120" s="24">
        <v>5000</v>
      </c>
      <c r="I120" s="24">
        <f>H120*7</f>
        <v>35000</v>
      </c>
      <c r="J120" s="42">
        <v>1532.5</v>
      </c>
      <c r="K120" s="42">
        <f>J120*7</f>
        <v>10727.5</v>
      </c>
      <c r="L120" s="34">
        <v>503</v>
      </c>
      <c r="M120" s="34">
        <v>47.13</v>
      </c>
      <c r="N120" s="34">
        <v>23708.35</v>
      </c>
      <c r="O120" s="34">
        <v>8201.33</v>
      </c>
      <c r="P120" s="34" t="s">
        <v>272</v>
      </c>
      <c r="Q120" s="53">
        <f>N120/G120</f>
        <v>0.7362841614906832</v>
      </c>
      <c r="R120" s="53">
        <f>N120/I120</f>
        <v>0.6773814285714286</v>
      </c>
      <c r="S120" s="53">
        <f>O120/K120</f>
        <v>0.7645145653693778</v>
      </c>
      <c r="T120" s="54"/>
      <c r="U120" s="52"/>
    </row>
    <row r="121" spans="1:21" ht="12.75">
      <c r="A121" s="34">
        <v>119</v>
      </c>
      <c r="B121" s="34">
        <v>111064</v>
      </c>
      <c r="C121" s="35" t="s">
        <v>273</v>
      </c>
      <c r="D121" s="34" t="s">
        <v>44</v>
      </c>
      <c r="E121" s="34" t="s">
        <v>97</v>
      </c>
      <c r="F121" s="24">
        <v>1650.0000000000002</v>
      </c>
      <c r="G121" s="24">
        <f>F121*7</f>
        <v>11550.000000000002</v>
      </c>
      <c r="H121" s="24">
        <v>1875</v>
      </c>
      <c r="I121" s="24">
        <f>H121*7</f>
        <v>13125</v>
      </c>
      <c r="J121" s="42">
        <v>620.0625</v>
      </c>
      <c r="K121" s="42">
        <f>J121*7</f>
        <v>4340.4375</v>
      </c>
      <c r="L121" s="34">
        <v>212</v>
      </c>
      <c r="M121" s="34">
        <v>39.28</v>
      </c>
      <c r="N121" s="34">
        <v>8327.68</v>
      </c>
      <c r="O121" s="34">
        <v>2882.99</v>
      </c>
      <c r="P121" s="34" t="s">
        <v>274</v>
      </c>
      <c r="Q121" s="53">
        <f>N121/G121</f>
        <v>0.7210112554112553</v>
      </c>
      <c r="R121" s="53">
        <f>N121/I121</f>
        <v>0.6344899047619048</v>
      </c>
      <c r="S121" s="53">
        <f>O121/K121</f>
        <v>0.6642164528345357</v>
      </c>
      <c r="T121" s="54"/>
      <c r="U121" s="52"/>
    </row>
    <row r="122" spans="1:21" ht="12.75">
      <c r="A122" s="34">
        <v>120</v>
      </c>
      <c r="B122" s="34">
        <v>102565</v>
      </c>
      <c r="C122" s="35" t="s">
        <v>275</v>
      </c>
      <c r="D122" s="34" t="s">
        <v>75</v>
      </c>
      <c r="E122" s="34" t="s">
        <v>32</v>
      </c>
      <c r="F122" s="24">
        <v>6600.000000000001</v>
      </c>
      <c r="G122" s="24">
        <f>F122*7</f>
        <v>46200.00000000001</v>
      </c>
      <c r="H122" s="24">
        <v>6959.999999999999</v>
      </c>
      <c r="I122" s="24">
        <f>H122*7</f>
        <v>48719.99999999999</v>
      </c>
      <c r="J122" s="42">
        <v>2465.232</v>
      </c>
      <c r="K122" s="42">
        <f>J122*7</f>
        <v>17256.624</v>
      </c>
      <c r="L122" s="34">
        <v>744</v>
      </c>
      <c r="M122" s="34">
        <v>44.65</v>
      </c>
      <c r="N122" s="34">
        <v>33218.31</v>
      </c>
      <c r="O122" s="34">
        <v>12663.87</v>
      </c>
      <c r="P122" s="34" t="s">
        <v>276</v>
      </c>
      <c r="Q122" s="53">
        <f>N122/G122</f>
        <v>0.7190110389610388</v>
      </c>
      <c r="R122" s="53">
        <f>N122/I122</f>
        <v>0.6818208128078819</v>
      </c>
      <c r="S122" s="53">
        <f>O122/K122</f>
        <v>0.733855590757497</v>
      </c>
      <c r="T122" s="54"/>
      <c r="U122" s="52"/>
    </row>
    <row r="123" spans="1:21" ht="12.75">
      <c r="A123" s="34">
        <v>121</v>
      </c>
      <c r="B123" s="34">
        <v>337</v>
      </c>
      <c r="C123" s="35" t="s">
        <v>277</v>
      </c>
      <c r="D123" s="34" t="s">
        <v>27</v>
      </c>
      <c r="E123" s="34" t="s">
        <v>28</v>
      </c>
      <c r="F123" s="24">
        <v>24150</v>
      </c>
      <c r="G123" s="24">
        <f>F123*7</f>
        <v>169050</v>
      </c>
      <c r="H123" s="24">
        <v>25300.000000000004</v>
      </c>
      <c r="I123" s="24">
        <f>H123*7</f>
        <v>177100.00000000003</v>
      </c>
      <c r="J123" s="42">
        <v>6416.08</v>
      </c>
      <c r="K123" s="42">
        <f>J123*7</f>
        <v>44912.56</v>
      </c>
      <c r="L123" s="34">
        <v>1429</v>
      </c>
      <c r="M123" s="34">
        <v>83.33</v>
      </c>
      <c r="N123" s="34">
        <v>119083.07</v>
      </c>
      <c r="O123" s="34">
        <v>32940.87</v>
      </c>
      <c r="P123" s="34" t="s">
        <v>278</v>
      </c>
      <c r="Q123" s="53">
        <f>N123/G123</f>
        <v>0.704425140490979</v>
      </c>
      <c r="R123" s="53">
        <f>N123/I123</f>
        <v>0.6724058159232071</v>
      </c>
      <c r="S123" s="53">
        <f>O123/K123</f>
        <v>0.7334444974857813</v>
      </c>
      <c r="T123" s="54"/>
      <c r="U123" s="52"/>
    </row>
    <row r="124" spans="1:21" ht="12.75">
      <c r="A124" s="34">
        <v>122</v>
      </c>
      <c r="B124" s="34">
        <v>571</v>
      </c>
      <c r="C124" s="35" t="s">
        <v>279</v>
      </c>
      <c r="D124" s="34" t="s">
        <v>68</v>
      </c>
      <c r="E124" s="34" t="s">
        <v>45</v>
      </c>
      <c r="F124" s="24">
        <v>14040.000000000002</v>
      </c>
      <c r="G124" s="24">
        <f>F124*7</f>
        <v>98280.00000000001</v>
      </c>
      <c r="H124" s="24">
        <v>14300.000000000002</v>
      </c>
      <c r="I124" s="24">
        <f>H124*7</f>
        <v>100100.00000000001</v>
      </c>
      <c r="J124" s="42">
        <v>3778.0600000000004</v>
      </c>
      <c r="K124" s="42">
        <f>J124*7</f>
        <v>26446.420000000002</v>
      </c>
      <c r="L124" s="34">
        <v>743</v>
      </c>
      <c r="M124" s="34">
        <v>91.93</v>
      </c>
      <c r="N124" s="34">
        <v>68303.12</v>
      </c>
      <c r="O124" s="34">
        <v>17907.24</v>
      </c>
      <c r="P124" s="34" t="s">
        <v>280</v>
      </c>
      <c r="Q124" s="53">
        <f>N124/G124</f>
        <v>0.6949849409849408</v>
      </c>
      <c r="R124" s="53">
        <f>N124/I124</f>
        <v>0.682348851148851</v>
      </c>
      <c r="S124" s="53">
        <f>O124/K124</f>
        <v>0.6771139534197823</v>
      </c>
      <c r="T124" s="54"/>
      <c r="U124" s="52"/>
    </row>
    <row r="125" spans="1:21" ht="12.75">
      <c r="A125" s="34">
        <v>123</v>
      </c>
      <c r="B125" s="34">
        <v>581</v>
      </c>
      <c r="C125" s="35" t="s">
        <v>281</v>
      </c>
      <c r="D125" s="34" t="s">
        <v>27</v>
      </c>
      <c r="E125" s="34" t="s">
        <v>41</v>
      </c>
      <c r="F125" s="24">
        <v>9504</v>
      </c>
      <c r="G125" s="24">
        <f>F125*7</f>
        <v>66528</v>
      </c>
      <c r="H125" s="24">
        <v>9856.000000000002</v>
      </c>
      <c r="I125" s="24">
        <f>H125*7</f>
        <v>68992.00000000001</v>
      </c>
      <c r="J125" s="42">
        <v>2728.1408</v>
      </c>
      <c r="K125" s="42">
        <f>J125*7</f>
        <v>19096.9856</v>
      </c>
      <c r="L125" s="34">
        <v>884</v>
      </c>
      <c r="M125" s="34">
        <v>51.99</v>
      </c>
      <c r="N125" s="34">
        <v>45956.14</v>
      </c>
      <c r="O125" s="34">
        <v>11693.79</v>
      </c>
      <c r="P125" s="34" t="s">
        <v>282</v>
      </c>
      <c r="Q125" s="53">
        <f>N125/G125</f>
        <v>0.6907789201539202</v>
      </c>
      <c r="R125" s="53">
        <f>N125/I125</f>
        <v>0.6661082444341372</v>
      </c>
      <c r="S125" s="53">
        <f>O125/K125</f>
        <v>0.6123369543725268</v>
      </c>
      <c r="T125" s="54"/>
      <c r="U125" s="52"/>
    </row>
    <row r="126" spans="1:21" ht="12.75">
      <c r="A126" s="34">
        <v>124</v>
      </c>
      <c r="B126" s="34">
        <v>104838</v>
      </c>
      <c r="C126" s="35" t="s">
        <v>283</v>
      </c>
      <c r="D126" s="34" t="s">
        <v>35</v>
      </c>
      <c r="E126" s="34" t="s">
        <v>36</v>
      </c>
      <c r="F126" s="24">
        <v>4600</v>
      </c>
      <c r="G126" s="24">
        <f>F126*7</f>
        <v>32200</v>
      </c>
      <c r="H126" s="24">
        <v>5000</v>
      </c>
      <c r="I126" s="24">
        <f>H126*7</f>
        <v>35000</v>
      </c>
      <c r="J126" s="42">
        <v>1421</v>
      </c>
      <c r="K126" s="42">
        <f>J126*7</f>
        <v>9947</v>
      </c>
      <c r="L126" s="34">
        <v>481</v>
      </c>
      <c r="M126" s="34">
        <v>46.12</v>
      </c>
      <c r="N126" s="34">
        <v>22181.78</v>
      </c>
      <c r="O126" s="34">
        <v>6652.31</v>
      </c>
      <c r="P126" s="34" t="s">
        <v>284</v>
      </c>
      <c r="Q126" s="53">
        <f>N126/G126</f>
        <v>0.688875155279503</v>
      </c>
      <c r="R126" s="53">
        <f>N126/I126</f>
        <v>0.6337651428571428</v>
      </c>
      <c r="S126" s="53">
        <f>O126/K126</f>
        <v>0.6687755102040817</v>
      </c>
      <c r="T126" s="54"/>
      <c r="U126" s="52"/>
    </row>
    <row r="127" spans="1:21" ht="12.75">
      <c r="A127" s="34">
        <v>125</v>
      </c>
      <c r="B127" s="34">
        <v>709</v>
      </c>
      <c r="C127" s="35" t="s">
        <v>285</v>
      </c>
      <c r="D127" s="34" t="s">
        <v>35</v>
      </c>
      <c r="E127" s="34" t="s">
        <v>48</v>
      </c>
      <c r="F127" s="24">
        <v>8640</v>
      </c>
      <c r="G127" s="24">
        <f>F127*7</f>
        <v>60480</v>
      </c>
      <c r="H127" s="24">
        <v>9040</v>
      </c>
      <c r="I127" s="24">
        <f>H127*7</f>
        <v>63280</v>
      </c>
      <c r="J127" s="42">
        <v>2925.344</v>
      </c>
      <c r="K127" s="42">
        <f>J127*7</f>
        <v>20477.408</v>
      </c>
      <c r="L127" s="34">
        <v>621</v>
      </c>
      <c r="M127" s="34">
        <v>66.96</v>
      </c>
      <c r="N127" s="34">
        <v>41580.26</v>
      </c>
      <c r="O127" s="34">
        <v>11537.88</v>
      </c>
      <c r="P127" s="34" t="s">
        <v>286</v>
      </c>
      <c r="Q127" s="53">
        <f>N127/G127</f>
        <v>0.687504298941799</v>
      </c>
      <c r="R127" s="53">
        <f>N127/I127</f>
        <v>0.6570837547408345</v>
      </c>
      <c r="S127" s="53">
        <f>O127/K127</f>
        <v>0.5634443578015342</v>
      </c>
      <c r="T127" s="54"/>
      <c r="U127" s="52"/>
    </row>
    <row r="128" spans="1:21" ht="12.75">
      <c r="A128" s="34">
        <v>126</v>
      </c>
      <c r="B128" s="34">
        <v>582</v>
      </c>
      <c r="C128" s="35" t="s">
        <v>287</v>
      </c>
      <c r="D128" s="34" t="s">
        <v>75</v>
      </c>
      <c r="E128" s="34" t="s">
        <v>288</v>
      </c>
      <c r="F128" s="24">
        <v>40950</v>
      </c>
      <c r="G128" s="24">
        <f>F128*7</f>
        <v>286650</v>
      </c>
      <c r="H128" s="24">
        <v>42120</v>
      </c>
      <c r="I128" s="24">
        <f>H128*7</f>
        <v>294840</v>
      </c>
      <c r="J128" s="42">
        <v>6006.312</v>
      </c>
      <c r="K128" s="42">
        <f>J128*7</f>
        <v>42044.184</v>
      </c>
      <c r="L128" s="34">
        <v>1361</v>
      </c>
      <c r="M128" s="34">
        <v>144.21</v>
      </c>
      <c r="N128" s="34">
        <v>196266.51</v>
      </c>
      <c r="O128" s="34">
        <v>39718.8</v>
      </c>
      <c r="P128" s="34" t="s">
        <v>289</v>
      </c>
      <c r="Q128" s="53">
        <f>N128/G128</f>
        <v>0.6846904238618524</v>
      </c>
      <c r="R128" s="53">
        <f>N128/I128</f>
        <v>0.6656712454212454</v>
      </c>
      <c r="S128" s="53">
        <f>O128/K128</f>
        <v>0.9446918984085885</v>
      </c>
      <c r="T128" s="54"/>
      <c r="U128" s="52"/>
    </row>
    <row r="129" spans="1:21" ht="12.75">
      <c r="A129" s="34">
        <v>127</v>
      </c>
      <c r="B129" s="34">
        <v>591</v>
      </c>
      <c r="C129" s="35" t="s">
        <v>290</v>
      </c>
      <c r="D129" s="34" t="s">
        <v>44</v>
      </c>
      <c r="E129" s="34" t="s">
        <v>97</v>
      </c>
      <c r="F129" s="24">
        <v>1650.0000000000002</v>
      </c>
      <c r="G129" s="24">
        <f>F129*7</f>
        <v>11550.000000000002</v>
      </c>
      <c r="H129" s="24">
        <v>1770</v>
      </c>
      <c r="I129" s="24">
        <f>H129*7</f>
        <v>12390</v>
      </c>
      <c r="J129" s="42">
        <v>501.79499999999996</v>
      </c>
      <c r="K129" s="42">
        <f>J129*7</f>
        <v>3512.5649999999996</v>
      </c>
      <c r="L129" s="34">
        <v>143</v>
      </c>
      <c r="M129" s="34">
        <v>54.35</v>
      </c>
      <c r="N129" s="34">
        <v>7771.9</v>
      </c>
      <c r="O129" s="34">
        <v>2697.43</v>
      </c>
      <c r="P129" s="34" t="s">
        <v>291</v>
      </c>
      <c r="Q129" s="53">
        <f>N129/G129</f>
        <v>0.6728917748917748</v>
      </c>
      <c r="R129" s="53">
        <f>N129/I129</f>
        <v>0.62727199354318</v>
      </c>
      <c r="S129" s="53">
        <f>O129/K129</f>
        <v>0.7679373904824538</v>
      </c>
      <c r="T129" s="54"/>
      <c r="U129" s="52"/>
    </row>
    <row r="130" spans="1:21" ht="12.75">
      <c r="A130" s="34">
        <v>128</v>
      </c>
      <c r="B130" s="34">
        <v>112888</v>
      </c>
      <c r="C130" s="35" t="s">
        <v>292</v>
      </c>
      <c r="D130" s="34" t="s">
        <v>75</v>
      </c>
      <c r="E130" s="34" t="s">
        <v>36</v>
      </c>
      <c r="F130" s="24">
        <v>4180</v>
      </c>
      <c r="G130" s="24">
        <f>F130*7</f>
        <v>29260</v>
      </c>
      <c r="H130" s="24">
        <v>4750</v>
      </c>
      <c r="I130" s="24">
        <f>H130*7</f>
        <v>33250</v>
      </c>
      <c r="J130" s="42">
        <v>1484.85</v>
      </c>
      <c r="K130" s="42">
        <f>J130*7</f>
        <v>10393.949999999999</v>
      </c>
      <c r="L130" s="34">
        <v>402</v>
      </c>
      <c r="M130" s="34">
        <v>48.76</v>
      </c>
      <c r="N130" s="34">
        <v>19602.05</v>
      </c>
      <c r="O130" s="34">
        <v>6300.99</v>
      </c>
      <c r="P130" s="34" t="s">
        <v>62</v>
      </c>
      <c r="Q130" s="53">
        <f>N130/G130</f>
        <v>0.6699265208475734</v>
      </c>
      <c r="R130" s="53">
        <f>N130/I130</f>
        <v>0.5895353383458647</v>
      </c>
      <c r="S130" s="53">
        <f>O130/K130</f>
        <v>0.6062170782041476</v>
      </c>
      <c r="T130" s="54"/>
      <c r="U130" s="52"/>
    </row>
    <row r="131" spans="1:21" ht="12.75">
      <c r="A131" s="34">
        <v>129</v>
      </c>
      <c r="B131" s="34">
        <v>114069</v>
      </c>
      <c r="C131" s="35" t="s">
        <v>293</v>
      </c>
      <c r="D131" s="34" t="s">
        <v>68</v>
      </c>
      <c r="E131" s="34" t="s">
        <v>97</v>
      </c>
      <c r="F131" s="24">
        <v>2750</v>
      </c>
      <c r="G131" s="24">
        <f>F131*7</f>
        <v>19250</v>
      </c>
      <c r="H131" s="24">
        <v>3125</v>
      </c>
      <c r="I131" s="24">
        <f>H131*7</f>
        <v>21875</v>
      </c>
      <c r="J131" s="42">
        <v>1063.75</v>
      </c>
      <c r="K131" s="42">
        <f>J131*7</f>
        <v>7446.25</v>
      </c>
      <c r="L131" s="34">
        <v>324</v>
      </c>
      <c r="M131" s="34">
        <v>38.71</v>
      </c>
      <c r="N131" s="34">
        <v>12540.92</v>
      </c>
      <c r="O131" s="34">
        <v>3832.74</v>
      </c>
      <c r="P131" s="34" t="s">
        <v>294</v>
      </c>
      <c r="Q131" s="53">
        <f>N131/G131</f>
        <v>0.6514763636363636</v>
      </c>
      <c r="R131" s="53">
        <f>N131/I131</f>
        <v>0.5732992</v>
      </c>
      <c r="S131" s="53">
        <f>O131/K131</f>
        <v>0.5147208326338761</v>
      </c>
      <c r="T131" s="54"/>
      <c r="U131" s="52"/>
    </row>
    <row r="132" spans="1:21" ht="12.75">
      <c r="A132" s="34">
        <v>130</v>
      </c>
      <c r="B132" s="34">
        <v>115971</v>
      </c>
      <c r="C132" s="35" t="s">
        <v>295</v>
      </c>
      <c r="D132" s="34" t="s">
        <v>27</v>
      </c>
      <c r="E132" s="34" t="s">
        <v>36</v>
      </c>
      <c r="F132" s="24">
        <v>4140</v>
      </c>
      <c r="G132" s="24">
        <f>F132*7</f>
        <v>28980</v>
      </c>
      <c r="H132" s="24">
        <v>4500</v>
      </c>
      <c r="I132" s="24">
        <f>H132*7</f>
        <v>31500</v>
      </c>
      <c r="J132" s="42">
        <v>1410.75</v>
      </c>
      <c r="K132" s="42">
        <f>J132*7</f>
        <v>9875.25</v>
      </c>
      <c r="L132" s="34">
        <v>323</v>
      </c>
      <c r="M132" s="34">
        <v>57.46</v>
      </c>
      <c r="N132" s="34">
        <v>18558.22</v>
      </c>
      <c r="O132" s="34">
        <v>5848.38</v>
      </c>
      <c r="P132" s="34" t="s">
        <v>296</v>
      </c>
      <c r="Q132" s="53">
        <f>N132/G132</f>
        <v>0.6403802622498275</v>
      </c>
      <c r="R132" s="53">
        <f>N132/I132</f>
        <v>0.5891498412698413</v>
      </c>
      <c r="S132" s="53">
        <f>O132/K132</f>
        <v>0.5922260195944407</v>
      </c>
      <c r="T132" s="54"/>
      <c r="U132" s="52"/>
    </row>
    <row r="133" spans="1:21" ht="12.75">
      <c r="A133" s="34">
        <v>131</v>
      </c>
      <c r="B133" s="34">
        <v>726</v>
      </c>
      <c r="C133" s="35" t="s">
        <v>297</v>
      </c>
      <c r="D133" s="34" t="s">
        <v>75</v>
      </c>
      <c r="E133" s="34" t="s">
        <v>48</v>
      </c>
      <c r="F133" s="24">
        <v>6696</v>
      </c>
      <c r="G133" s="24">
        <f>F133*7</f>
        <v>46872</v>
      </c>
      <c r="H133" s="24">
        <v>7005.999999999999</v>
      </c>
      <c r="I133" s="24">
        <f>H133*7</f>
        <v>49041.99999999999</v>
      </c>
      <c r="J133" s="42">
        <v>2002.3147999999997</v>
      </c>
      <c r="K133" s="42">
        <f>J133*7</f>
        <v>14016.203599999997</v>
      </c>
      <c r="L133" s="34">
        <v>551</v>
      </c>
      <c r="M133" s="34">
        <v>53.88</v>
      </c>
      <c r="N133" s="34">
        <v>29686.22</v>
      </c>
      <c r="O133" s="34">
        <v>9263.71</v>
      </c>
      <c r="P133" s="34" t="s">
        <v>298</v>
      </c>
      <c r="Q133" s="53">
        <f>N133/G133</f>
        <v>0.6333465608465608</v>
      </c>
      <c r="R133" s="53">
        <f>N133/I133</f>
        <v>0.605322376738306</v>
      </c>
      <c r="S133" s="53">
        <f>O133/K133</f>
        <v>0.6609286126522878</v>
      </c>
      <c r="T133" s="54"/>
      <c r="U133" s="52"/>
    </row>
    <row r="134" spans="1:21" ht="12.75">
      <c r="A134" s="34">
        <v>132</v>
      </c>
      <c r="B134" s="34">
        <v>106568</v>
      </c>
      <c r="C134" s="35" t="s">
        <v>299</v>
      </c>
      <c r="D134" s="34" t="s">
        <v>68</v>
      </c>
      <c r="E134" s="34" t="s">
        <v>97</v>
      </c>
      <c r="F134" s="24">
        <v>2875</v>
      </c>
      <c r="G134" s="24">
        <f>F134*7</f>
        <v>20125</v>
      </c>
      <c r="H134" s="24">
        <v>3125</v>
      </c>
      <c r="I134" s="24">
        <f>H134*7</f>
        <v>21875</v>
      </c>
      <c r="J134" s="42">
        <v>1101.25</v>
      </c>
      <c r="K134" s="42">
        <f>J134*7</f>
        <v>7708.75</v>
      </c>
      <c r="L134" s="34">
        <v>278</v>
      </c>
      <c r="M134" s="34">
        <v>45.33</v>
      </c>
      <c r="N134" s="34">
        <v>12600.46</v>
      </c>
      <c r="O134" s="34">
        <v>3581.68</v>
      </c>
      <c r="P134" s="34" t="s">
        <v>300</v>
      </c>
      <c r="Q134" s="53">
        <f>N134/G134</f>
        <v>0.6261098136645963</v>
      </c>
      <c r="R134" s="53">
        <f>N134/I134</f>
        <v>0.5760210285714286</v>
      </c>
      <c r="S134" s="53">
        <f>O134/K134</f>
        <v>0.4646252634992703</v>
      </c>
      <c r="T134" s="54"/>
      <c r="U134" s="52"/>
    </row>
    <row r="135" spans="1:21" ht="12.75">
      <c r="A135" s="34">
        <v>133</v>
      </c>
      <c r="B135" s="34">
        <v>359</v>
      </c>
      <c r="C135" s="35" t="s">
        <v>301</v>
      </c>
      <c r="D135" s="34" t="s">
        <v>75</v>
      </c>
      <c r="E135" s="34" t="s">
        <v>48</v>
      </c>
      <c r="F135" s="24">
        <v>8250</v>
      </c>
      <c r="G135" s="24">
        <f>F135*7</f>
        <v>57750</v>
      </c>
      <c r="H135" s="24">
        <v>8700</v>
      </c>
      <c r="I135" s="24">
        <f>H135*7</f>
        <v>60900</v>
      </c>
      <c r="J135" s="42">
        <v>2061.8999999999996</v>
      </c>
      <c r="K135" s="42">
        <f>J135*7</f>
        <v>14433.299999999997</v>
      </c>
      <c r="L135" s="34">
        <v>577</v>
      </c>
      <c r="M135" s="34">
        <v>60.82</v>
      </c>
      <c r="N135" s="34">
        <v>35093.76</v>
      </c>
      <c r="O135" s="34">
        <v>9800.88</v>
      </c>
      <c r="P135" s="34" t="s">
        <v>302</v>
      </c>
      <c r="Q135" s="53">
        <f>N135/G135</f>
        <v>0.6076841558441559</v>
      </c>
      <c r="R135" s="53">
        <f>N135/I135</f>
        <v>0.5762522167487685</v>
      </c>
      <c r="S135" s="53">
        <f>O135/K135</f>
        <v>0.6790463719315749</v>
      </c>
      <c r="T135" s="54"/>
      <c r="U135" s="52"/>
    </row>
    <row r="136" spans="1:21" ht="12.75">
      <c r="A136" s="34">
        <v>134</v>
      </c>
      <c r="B136" s="34">
        <v>308</v>
      </c>
      <c r="C136" s="35" t="s">
        <v>303</v>
      </c>
      <c r="D136" s="34" t="s">
        <v>27</v>
      </c>
      <c r="E136" s="34" t="s">
        <v>36</v>
      </c>
      <c r="F136" s="24">
        <v>4860</v>
      </c>
      <c r="G136" s="24">
        <f>F136*7</f>
        <v>34020</v>
      </c>
      <c r="H136" s="24">
        <v>5084.999999999999</v>
      </c>
      <c r="I136" s="24">
        <f>H136*7</f>
        <v>35594.99999999999</v>
      </c>
      <c r="J136" s="42">
        <v>1860.6014999999995</v>
      </c>
      <c r="K136" s="42">
        <f>J136*7</f>
        <v>13024.210499999997</v>
      </c>
      <c r="L136" s="34">
        <v>372</v>
      </c>
      <c r="M136" s="34">
        <v>53.96</v>
      </c>
      <c r="N136" s="34">
        <v>20071.64</v>
      </c>
      <c r="O136" s="34">
        <v>6631.9</v>
      </c>
      <c r="P136" s="34" t="s">
        <v>229</v>
      </c>
      <c r="Q136" s="53">
        <f>N136/G136</f>
        <v>0.5899952968841857</v>
      </c>
      <c r="R136" s="53">
        <f>N136/I136</f>
        <v>0.56388931029639</v>
      </c>
      <c r="S136" s="53">
        <f>O136/K136</f>
        <v>0.5091978511864501</v>
      </c>
      <c r="T136" s="54"/>
      <c r="U136" s="52"/>
    </row>
    <row r="137" spans="1:21" ht="12.75">
      <c r="A137" s="34">
        <v>135</v>
      </c>
      <c r="B137" s="34">
        <v>307</v>
      </c>
      <c r="C137" s="35" t="s">
        <v>304</v>
      </c>
      <c r="D137" s="34" t="s">
        <v>59</v>
      </c>
      <c r="E137" s="34" t="s">
        <v>288</v>
      </c>
      <c r="F137" s="24">
        <v>65100</v>
      </c>
      <c r="G137" s="24">
        <f>F137*7</f>
        <v>455700</v>
      </c>
      <c r="H137" s="24">
        <v>66960</v>
      </c>
      <c r="I137" s="24">
        <f>H137*7</f>
        <v>468720</v>
      </c>
      <c r="J137" s="42">
        <v>14041.511999999999</v>
      </c>
      <c r="K137" s="42">
        <f>J137*7</f>
        <v>98290.58399999999</v>
      </c>
      <c r="L137" s="34">
        <v>2381</v>
      </c>
      <c r="M137" s="34">
        <v>112.72</v>
      </c>
      <c r="N137" s="34">
        <v>268379.27</v>
      </c>
      <c r="O137" s="34">
        <v>67828.57</v>
      </c>
      <c r="P137" s="34" t="s">
        <v>305</v>
      </c>
      <c r="Q137" s="53">
        <f>N137/G137</f>
        <v>0.5889384902348036</v>
      </c>
      <c r="R137" s="53">
        <f>N137/I137</f>
        <v>0.5725790877282814</v>
      </c>
      <c r="S137" s="53">
        <f>O137/K137</f>
        <v>0.6900820733754112</v>
      </c>
      <c r="T137" s="54"/>
      <c r="U137" s="52"/>
    </row>
    <row r="138" spans="1:21" ht="12.75">
      <c r="A138" s="34">
        <v>136</v>
      </c>
      <c r="B138" s="34">
        <v>116773</v>
      </c>
      <c r="C138" s="35" t="s">
        <v>306</v>
      </c>
      <c r="D138" s="34" t="s">
        <v>75</v>
      </c>
      <c r="E138" s="34" t="s">
        <v>97</v>
      </c>
      <c r="F138" s="24">
        <v>3564.9999999999995</v>
      </c>
      <c r="G138" s="24">
        <f>F138*7</f>
        <v>24954.999999999996</v>
      </c>
      <c r="H138" s="24">
        <v>3875</v>
      </c>
      <c r="I138" s="24">
        <f>H138*7</f>
        <v>27125</v>
      </c>
      <c r="J138" s="42">
        <v>1138.8625000000002</v>
      </c>
      <c r="K138" s="42">
        <f>J138*7</f>
        <v>7972.037500000001</v>
      </c>
      <c r="L138" s="34">
        <v>364</v>
      </c>
      <c r="M138" s="34">
        <v>39.38</v>
      </c>
      <c r="N138" s="34">
        <v>14335.55</v>
      </c>
      <c r="O138" s="34">
        <v>4897.94</v>
      </c>
      <c r="P138" s="34" t="s">
        <v>307</v>
      </c>
      <c r="Q138" s="53">
        <f>N138/G138</f>
        <v>0.5744560208375076</v>
      </c>
      <c r="R138" s="53">
        <f>N138/I138</f>
        <v>0.5284995391705068</v>
      </c>
      <c r="S138" s="53">
        <f>O138/K138</f>
        <v>0.6143899849944257</v>
      </c>
      <c r="T138" s="54"/>
      <c r="U138" s="52"/>
    </row>
    <row r="139" spans="1:21" ht="12.75">
      <c r="A139" s="34">
        <v>137</v>
      </c>
      <c r="B139" s="34">
        <v>108656</v>
      </c>
      <c r="C139" s="35" t="s">
        <v>308</v>
      </c>
      <c r="D139" s="34" t="s">
        <v>92</v>
      </c>
      <c r="E139" s="34" t="s">
        <v>41</v>
      </c>
      <c r="F139" s="24">
        <v>8049.999999999999</v>
      </c>
      <c r="G139" s="24">
        <f>F139*7</f>
        <v>56349.99999999999</v>
      </c>
      <c r="H139" s="24">
        <v>8750</v>
      </c>
      <c r="I139" s="24">
        <f>H139*7</f>
        <v>61250</v>
      </c>
      <c r="J139" s="42">
        <v>2013.375</v>
      </c>
      <c r="K139" s="42">
        <f>J139*7</f>
        <v>14093.625</v>
      </c>
      <c r="L139" s="34">
        <v>368</v>
      </c>
      <c r="M139" s="34">
        <v>85.54</v>
      </c>
      <c r="N139" s="34">
        <v>31477.56</v>
      </c>
      <c r="O139" s="34">
        <v>7851.21</v>
      </c>
      <c r="P139" s="34" t="s">
        <v>309</v>
      </c>
      <c r="Q139" s="53">
        <f>N139/G139</f>
        <v>0.558607985803017</v>
      </c>
      <c r="R139" s="53">
        <f>N139/I139</f>
        <v>0.5139193469387755</v>
      </c>
      <c r="S139" s="53">
        <f>O139/K139</f>
        <v>0.5570752733948859</v>
      </c>
      <c r="T139" s="54"/>
      <c r="U139" s="52"/>
    </row>
    <row r="140" spans="1:21" ht="12.75">
      <c r="A140" s="34">
        <v>138</v>
      </c>
      <c r="B140" s="34">
        <v>391</v>
      </c>
      <c r="C140" s="35" t="s">
        <v>310</v>
      </c>
      <c r="D140" s="34" t="s">
        <v>27</v>
      </c>
      <c r="E140" s="34" t="s">
        <v>36</v>
      </c>
      <c r="F140" s="24">
        <v>5400</v>
      </c>
      <c r="G140" s="24">
        <f>F140*7</f>
        <v>37800</v>
      </c>
      <c r="H140" s="24">
        <v>5649.999999999999</v>
      </c>
      <c r="I140" s="24">
        <f>H140*7</f>
        <v>39549.99999999999</v>
      </c>
      <c r="J140" s="42">
        <v>2023.8300000000002</v>
      </c>
      <c r="K140" s="42">
        <f>J140*7</f>
        <v>14166.810000000001</v>
      </c>
      <c r="L140" s="34">
        <v>381</v>
      </c>
      <c r="M140" s="34">
        <v>52.93</v>
      </c>
      <c r="N140" s="34">
        <v>20166.15</v>
      </c>
      <c r="O140" s="34">
        <v>6492.31</v>
      </c>
      <c r="P140" s="34" t="s">
        <v>311</v>
      </c>
      <c r="Q140" s="53">
        <f>N140/G140</f>
        <v>0.5334960317460318</v>
      </c>
      <c r="R140" s="53">
        <f>N140/I140</f>
        <v>0.5098900126422251</v>
      </c>
      <c r="S140" s="53">
        <f>O140/K140</f>
        <v>0.4582760692068292</v>
      </c>
      <c r="T140" s="54"/>
      <c r="U140" s="52"/>
    </row>
    <row r="141" spans="1:21" ht="12.75">
      <c r="A141" s="34">
        <v>139</v>
      </c>
      <c r="B141" s="34">
        <v>118951</v>
      </c>
      <c r="C141" s="35" t="s">
        <v>312</v>
      </c>
      <c r="D141" s="34" t="s">
        <v>75</v>
      </c>
      <c r="E141" s="34" t="s">
        <v>97</v>
      </c>
      <c r="F141" s="24">
        <v>3449.9999999999995</v>
      </c>
      <c r="G141" s="24">
        <f>F141*7</f>
        <v>24149.999999999996</v>
      </c>
      <c r="H141" s="24">
        <v>3750</v>
      </c>
      <c r="I141" s="24">
        <f>H141*7</f>
        <v>26250</v>
      </c>
      <c r="J141" s="42">
        <v>1159.875</v>
      </c>
      <c r="K141" s="42">
        <f>J141*7</f>
        <v>8119.125</v>
      </c>
      <c r="L141" s="34">
        <v>301</v>
      </c>
      <c r="M141" s="34">
        <v>42.4</v>
      </c>
      <c r="N141" s="34">
        <v>12763.23</v>
      </c>
      <c r="O141" s="34">
        <v>4567</v>
      </c>
      <c r="P141" s="34" t="s">
        <v>313</v>
      </c>
      <c r="Q141" s="53">
        <f>N141/G141</f>
        <v>0.5284981366459628</v>
      </c>
      <c r="R141" s="53">
        <f>N141/I141</f>
        <v>0.4862182857142857</v>
      </c>
      <c r="S141" s="53">
        <f>O141/K141</f>
        <v>0.5624990377657691</v>
      </c>
      <c r="T141" s="54"/>
      <c r="U141" s="52"/>
    </row>
    <row r="142" spans="1:21" ht="12.75">
      <c r="A142" s="34">
        <v>140</v>
      </c>
      <c r="B142" s="34">
        <v>119622</v>
      </c>
      <c r="C142" s="35" t="s">
        <v>314</v>
      </c>
      <c r="D142" s="34" t="s">
        <v>75</v>
      </c>
      <c r="E142" s="34" t="s">
        <v>97</v>
      </c>
      <c r="F142" s="24">
        <v>1650.0000000000002</v>
      </c>
      <c r="G142" s="24">
        <f>F142*7</f>
        <v>11550.000000000002</v>
      </c>
      <c r="H142" s="24">
        <v>1770</v>
      </c>
      <c r="I142" s="24">
        <f>H142*7</f>
        <v>12390</v>
      </c>
      <c r="J142" s="42">
        <v>460.20000000000005</v>
      </c>
      <c r="K142" s="42">
        <f>J142*7</f>
        <v>3221.4000000000005</v>
      </c>
      <c r="L142" s="34">
        <v>129</v>
      </c>
      <c r="M142" s="34">
        <v>38.5</v>
      </c>
      <c r="N142" s="34">
        <v>4966.94</v>
      </c>
      <c r="O142" s="34">
        <v>1370.39</v>
      </c>
      <c r="P142" s="34" t="s">
        <v>134</v>
      </c>
      <c r="Q142" s="53">
        <f>N142/G142</f>
        <v>0.4300380952380951</v>
      </c>
      <c r="R142" s="53">
        <f>N142/I142</f>
        <v>0.4008829701372074</v>
      </c>
      <c r="S142" s="53">
        <f>O142/K142</f>
        <v>0.42540199913081267</v>
      </c>
      <c r="T142" s="54"/>
      <c r="U142" s="52"/>
    </row>
    <row r="143" spans="1:21" ht="12.75">
      <c r="A143" s="34">
        <v>141</v>
      </c>
      <c r="B143" s="34">
        <v>122176</v>
      </c>
      <c r="C143" s="35" t="s">
        <v>315</v>
      </c>
      <c r="D143" s="34" t="s">
        <v>35</v>
      </c>
      <c r="E143" s="34" t="s">
        <v>97</v>
      </c>
      <c r="F143" s="24">
        <v>1650.0000000000002</v>
      </c>
      <c r="G143" s="24">
        <f>F143*7</f>
        <v>11550.000000000002</v>
      </c>
      <c r="H143" s="24">
        <v>1770</v>
      </c>
      <c r="I143" s="24">
        <f>H143*7</f>
        <v>12390</v>
      </c>
      <c r="J143" s="42">
        <v>460.20000000000005</v>
      </c>
      <c r="K143" s="42">
        <f>J143*7</f>
        <v>3221.4000000000005</v>
      </c>
      <c r="L143" s="34">
        <v>121</v>
      </c>
      <c r="M143" s="34">
        <v>40.26</v>
      </c>
      <c r="N143" s="34">
        <v>4871.25</v>
      </c>
      <c r="O143" s="34">
        <v>1643.27</v>
      </c>
      <c r="P143" s="34" t="s">
        <v>316</v>
      </c>
      <c r="Q143" s="53">
        <f>N143/G143</f>
        <v>0.4217532467532467</v>
      </c>
      <c r="R143" s="53">
        <f>N143/I143</f>
        <v>0.39315980629539954</v>
      </c>
      <c r="S143" s="53">
        <f>O143/K143</f>
        <v>0.5101105109579684</v>
      </c>
      <c r="T143" s="54"/>
      <c r="U143" s="52"/>
    </row>
    <row r="144" spans="1:21" ht="12.75">
      <c r="A144" s="34">
        <v>142</v>
      </c>
      <c r="B144" s="34">
        <v>113023</v>
      </c>
      <c r="C144" s="35" t="s">
        <v>317</v>
      </c>
      <c r="D144" s="34" t="s">
        <v>27</v>
      </c>
      <c r="E144" s="34" t="s">
        <v>97</v>
      </c>
      <c r="F144" s="24">
        <v>2200</v>
      </c>
      <c r="G144" s="24">
        <f>F144*7</f>
        <v>15400</v>
      </c>
      <c r="H144" s="24">
        <v>2500</v>
      </c>
      <c r="I144" s="24">
        <f>H144*7</f>
        <v>17500</v>
      </c>
      <c r="J144" s="42">
        <v>643.2499999999999</v>
      </c>
      <c r="K144" s="42">
        <f>J144*7</f>
        <v>4502.749999999999</v>
      </c>
      <c r="L144" s="34">
        <v>162</v>
      </c>
      <c r="M144" s="34">
        <v>37.63</v>
      </c>
      <c r="N144" s="34">
        <v>6096.37</v>
      </c>
      <c r="O144" s="34">
        <v>1123.9</v>
      </c>
      <c r="P144" s="34" t="s">
        <v>318</v>
      </c>
      <c r="Q144" s="53">
        <f>N144/G144</f>
        <v>0.3958681818181818</v>
      </c>
      <c r="R144" s="53">
        <f>N144/I144</f>
        <v>0.348364</v>
      </c>
      <c r="S144" s="53">
        <f>O144/K144</f>
        <v>0.2496030203764367</v>
      </c>
      <c r="T144" s="54"/>
      <c r="U144" s="52"/>
    </row>
    <row r="145" spans="1:21" ht="12.75">
      <c r="A145" s="34">
        <v>143</v>
      </c>
      <c r="B145" s="34">
        <v>311</v>
      </c>
      <c r="C145" s="35" t="s">
        <v>319</v>
      </c>
      <c r="D145" s="34" t="s">
        <v>75</v>
      </c>
      <c r="E145" s="34" t="s">
        <v>48</v>
      </c>
      <c r="F145" s="24">
        <v>7140</v>
      </c>
      <c r="G145" s="24">
        <f>F145*7</f>
        <v>49980</v>
      </c>
      <c r="H145" s="24">
        <v>7887.999999999999</v>
      </c>
      <c r="I145" s="24">
        <f>H145*7</f>
        <v>55215.99999999999</v>
      </c>
      <c r="J145" s="42">
        <v>1530.2719999999997</v>
      </c>
      <c r="K145" s="42">
        <f>J145*7</f>
        <v>10711.903999999999</v>
      </c>
      <c r="L145" s="34">
        <v>113</v>
      </c>
      <c r="M145" s="34">
        <v>160.34</v>
      </c>
      <c r="N145" s="34">
        <v>18118.9</v>
      </c>
      <c r="O145" s="34">
        <v>3828.57</v>
      </c>
      <c r="P145" s="34" t="s">
        <v>320</v>
      </c>
      <c r="Q145" s="53">
        <f>N145/G145</f>
        <v>0.3625230092036815</v>
      </c>
      <c r="R145" s="53">
        <f>N145/I145</f>
        <v>0.3281458272964359</v>
      </c>
      <c r="S145" s="53">
        <f>O145/K145</f>
        <v>0.357412650449444</v>
      </c>
      <c r="T145" s="54"/>
      <c r="U145" s="52"/>
    </row>
    <row r="146" spans="1:21" ht="12.75">
      <c r="A146" s="34">
        <v>144</v>
      </c>
      <c r="B146" s="34">
        <v>105396</v>
      </c>
      <c r="C146" s="35" t="s">
        <v>321</v>
      </c>
      <c r="D146" s="34" t="s">
        <v>27</v>
      </c>
      <c r="E146" s="34" t="s">
        <v>36</v>
      </c>
      <c r="F146" s="24">
        <v>3794.9999999999995</v>
      </c>
      <c r="G146" s="24">
        <f>F146*7</f>
        <v>26564.999999999996</v>
      </c>
      <c r="H146" s="24">
        <v>4125</v>
      </c>
      <c r="I146" s="24">
        <f>H146*7</f>
        <v>28875</v>
      </c>
      <c r="J146" s="42">
        <v>1503.5625</v>
      </c>
      <c r="K146" s="42">
        <f>J146*7</f>
        <v>10524.9375</v>
      </c>
      <c r="L146" s="34">
        <v>194</v>
      </c>
      <c r="M146" s="34">
        <v>48.03</v>
      </c>
      <c r="N146" s="34">
        <v>9317.27</v>
      </c>
      <c r="O146" s="34">
        <v>2994.43</v>
      </c>
      <c r="P146" s="34" t="s">
        <v>322</v>
      </c>
      <c r="Q146" s="53">
        <f>N146/G146</f>
        <v>0.35073480143045366</v>
      </c>
      <c r="R146" s="53">
        <f>N146/I146</f>
        <v>0.3226760173160173</v>
      </c>
      <c r="S146" s="53">
        <f>O146/K146</f>
        <v>0.28450810277970773</v>
      </c>
      <c r="T146" s="54"/>
      <c r="U146" s="52"/>
    </row>
    <row r="147" spans="1:21" s="15" customFormat="1" ht="12.75">
      <c r="A147" s="25" t="s">
        <v>323</v>
      </c>
      <c r="B147" s="26"/>
      <c r="C147" s="26"/>
      <c r="D147" s="26"/>
      <c r="E147" s="26"/>
      <c r="F147" s="55">
        <f>SUM(F3:F146)</f>
        <v>1001196</v>
      </c>
      <c r="G147" s="55">
        <f>SUM(G3:G146)</f>
        <v>7008372</v>
      </c>
      <c r="H147" s="55">
        <f>SUM(H3:H146)</f>
        <v>1067077</v>
      </c>
      <c r="I147" s="55">
        <f>SUM(I3:I146)</f>
        <v>7469539</v>
      </c>
      <c r="J147" s="56">
        <f>SUM(J3:J146)</f>
        <v>298634.84645</v>
      </c>
      <c r="K147" s="56">
        <f>SUM(K3:K146)</f>
        <v>2090443.9251500005</v>
      </c>
      <c r="L147" s="57"/>
      <c r="M147" s="57"/>
      <c r="N147" s="55">
        <f>SUM(N3:N146)</f>
        <v>5842190.569999998</v>
      </c>
      <c r="O147" s="57">
        <f>SUM(O3:O146)</f>
        <v>1607962.7899999998</v>
      </c>
      <c r="P147" s="57"/>
      <c r="Q147" s="58">
        <f>N147/G147</f>
        <v>0.8336016652654851</v>
      </c>
      <c r="R147" s="58">
        <f>N147/I147</f>
        <v>0.7821353593575183</v>
      </c>
      <c r="S147" s="58">
        <f>O147/K147</f>
        <v>0.7691968058337751</v>
      </c>
      <c r="T147" s="54"/>
      <c r="U147" s="57"/>
    </row>
  </sheetData>
  <sheetProtection/>
  <mergeCells count="6">
    <mergeCell ref="A1:E1"/>
    <mergeCell ref="G1:K1"/>
    <mergeCell ref="N1:O1"/>
    <mergeCell ref="Q1:S1"/>
    <mergeCell ref="T1:U1"/>
    <mergeCell ref="A147:E14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zoomScaleSheetLayoutView="100" workbookViewId="0" topLeftCell="A1">
      <selection activeCell="G14" sqref="G14"/>
    </sheetView>
  </sheetViews>
  <sheetFormatPr defaultColWidth="9.140625" defaultRowHeight="19.5" customHeight="1"/>
  <cols>
    <col min="7" max="7" width="10.421875" style="0" customWidth="1"/>
  </cols>
  <sheetData>
    <row r="1" spans="1:8" ht="19.5" customHeight="1">
      <c r="A1" s="1" t="s">
        <v>324</v>
      </c>
      <c r="B1" s="1"/>
      <c r="C1" s="1"/>
      <c r="D1" s="1"/>
      <c r="E1" s="1"/>
      <c r="F1" s="1"/>
      <c r="G1" s="1"/>
      <c r="H1" s="1"/>
    </row>
    <row r="2" spans="1:8" ht="19.5" customHeight="1">
      <c r="A2" s="3" t="s">
        <v>5</v>
      </c>
      <c r="B2" s="3" t="s">
        <v>325</v>
      </c>
      <c r="C2" s="3" t="s">
        <v>326</v>
      </c>
      <c r="D2" s="3" t="s">
        <v>327</v>
      </c>
      <c r="E2" s="3" t="s">
        <v>328</v>
      </c>
      <c r="F2" s="3" t="s">
        <v>329</v>
      </c>
      <c r="G2" s="4" t="s">
        <v>330</v>
      </c>
      <c r="H2" s="8" t="s">
        <v>331</v>
      </c>
    </row>
    <row r="3" spans="1:8" ht="19.5" customHeight="1">
      <c r="A3" s="9">
        <v>1</v>
      </c>
      <c r="B3" s="9"/>
      <c r="C3" s="8"/>
      <c r="D3" s="8"/>
      <c r="E3" s="9"/>
      <c r="F3" s="8"/>
      <c r="G3" s="10"/>
      <c r="H3" s="9"/>
    </row>
    <row r="4" spans="1:8" ht="19.5" customHeight="1">
      <c r="A4" s="9">
        <v>2</v>
      </c>
      <c r="B4" s="9"/>
      <c r="C4" s="8"/>
      <c r="D4" s="9"/>
      <c r="E4" s="9"/>
      <c r="F4" s="8"/>
      <c r="G4" s="10"/>
      <c r="H4" s="9"/>
    </row>
    <row r="5" spans="1:8" ht="19.5" customHeight="1">
      <c r="A5" s="9">
        <v>3</v>
      </c>
      <c r="B5" s="11"/>
      <c r="C5" s="12"/>
      <c r="D5" s="12"/>
      <c r="E5" s="11"/>
      <c r="F5" s="12"/>
      <c r="G5" s="13"/>
      <c r="H5" s="9"/>
    </row>
    <row r="6" spans="1:8" ht="19.5" customHeight="1">
      <c r="A6" s="9">
        <v>4</v>
      </c>
      <c r="B6" s="11"/>
      <c r="C6" s="12"/>
      <c r="D6" s="12"/>
      <c r="E6" s="11"/>
      <c r="F6" s="12"/>
      <c r="G6" s="13"/>
      <c r="H6" s="9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tabSelected="1" zoomScaleSheetLayoutView="100" workbookViewId="0" topLeftCell="A1">
      <selection activeCell="M15" sqref="M15"/>
    </sheetView>
  </sheetViews>
  <sheetFormatPr defaultColWidth="9.140625" defaultRowHeight="24" customHeight="1"/>
  <cols>
    <col min="7" max="7" width="24.00390625" style="0" customWidth="1"/>
  </cols>
  <sheetData>
    <row r="1" spans="1:7" ht="24" customHeight="1">
      <c r="A1" s="1" t="s">
        <v>332</v>
      </c>
      <c r="B1" s="1"/>
      <c r="C1" s="1"/>
      <c r="D1" s="1"/>
      <c r="E1" s="1"/>
      <c r="F1" s="1"/>
      <c r="G1" s="2"/>
    </row>
    <row r="2" spans="1:7" ht="24" customHeight="1">
      <c r="A2" s="3" t="s">
        <v>5</v>
      </c>
      <c r="B2" s="3" t="s">
        <v>325</v>
      </c>
      <c r="C2" s="3" t="s">
        <v>326</v>
      </c>
      <c r="D2" s="3" t="s">
        <v>327</v>
      </c>
      <c r="E2" s="3" t="s">
        <v>328</v>
      </c>
      <c r="F2" s="3" t="s">
        <v>329</v>
      </c>
      <c r="G2" s="4" t="s">
        <v>333</v>
      </c>
    </row>
    <row r="3" spans="1:7" ht="24" customHeight="1">
      <c r="A3" s="5"/>
      <c r="B3" s="5"/>
      <c r="C3" s="6"/>
      <c r="D3" s="6"/>
      <c r="E3" s="5"/>
      <c r="F3" s="6"/>
      <c r="G3" s="7"/>
    </row>
    <row r="4" spans="1:7" ht="24" customHeight="1">
      <c r="A4" s="5"/>
      <c r="B4" s="5"/>
      <c r="C4" s="6"/>
      <c r="D4" s="6"/>
      <c r="E4" s="5"/>
      <c r="F4" s="6"/>
      <c r="G4" s="7"/>
    </row>
    <row r="5" spans="1:7" ht="24" customHeight="1">
      <c r="A5" s="5"/>
      <c r="B5" s="5"/>
      <c r="C5" s="6"/>
      <c r="D5" s="6"/>
      <c r="E5" s="5"/>
      <c r="F5" s="6"/>
      <c r="G5" s="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2021-10-29T03:38:27Z</dcterms:created>
  <dcterms:modified xsi:type="dcterms:W3CDTF">2021-10-29T06:17:10Z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90C6048A1FD24F6A91A942A73D93D2FE</vt:lpwstr>
  </property>
  <property fmtid="{D5CDD505-2E9C-101B-9397-08002B2CF9AE}" pid="4" name="KSOProductBuildV">
    <vt:lpwstr>2052-11.1.0.10938</vt:lpwstr>
  </property>
</Properties>
</file>