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555" activeTab="5"/>
  </bookViews>
  <sheets>
    <sheet name="附件总表" sheetId="1" r:id="rId1"/>
    <sheet name="附表二" sheetId="2" r:id="rId2"/>
    <sheet name="附表一" sheetId="3" r:id="rId3"/>
    <sheet name="附表三" sheetId="4" r:id="rId4"/>
    <sheet name="附表四" sheetId="5" r:id="rId5"/>
    <sheet name="附表五" sheetId="6" r:id="rId6"/>
    <sheet name="附表六" sheetId="7" r:id="rId7"/>
    <sheet name="附表七" sheetId="8" r:id="rId8"/>
    <sheet name="附表八" sheetId="9" r:id="rId9"/>
  </sheets>
  <definedNames>
    <definedName name="_xlnm.Print_Titles" localSheetId="2">'附表一'!$2:$4</definedName>
  </definedNames>
  <calcPr fullCalcOnLoad="1"/>
</workbook>
</file>

<file path=xl/sharedStrings.xml><?xml version="1.0" encoding="utf-8"?>
<sst xmlns="http://schemas.openxmlformats.org/spreadsheetml/2006/main" count="815" uniqueCount="394">
  <si>
    <t>四川太极大药房连锁有限公司2014年办公物资定额汇总表</t>
  </si>
  <si>
    <t>序号</t>
  </si>
  <si>
    <t>部门/门店类型</t>
  </si>
  <si>
    <t>部门/门店数量</t>
  </si>
  <si>
    <t>单店每月定额</t>
  </si>
  <si>
    <t>单店全年定额</t>
  </si>
  <si>
    <t>后勤/分类门店全年定额</t>
  </si>
  <si>
    <t>总额</t>
  </si>
  <si>
    <t>后勤部门</t>
  </si>
  <si>
    <t>旗舰店（含中药饮片、代煎药、中医坐诊）</t>
  </si>
  <si>
    <t>一类店（不含中药饮片、代煎药、中医坐诊）</t>
  </si>
  <si>
    <t>二类店（不含中药饮片、代煎药、中医坐诊）</t>
  </si>
  <si>
    <t>三类店（不含中药饮片、代煎药、中医坐诊）</t>
  </si>
  <si>
    <t>一类店（含中药饮片）</t>
  </si>
  <si>
    <t>根据中药销售额梯度定相应办公物资定额（详见附表三），全年单店定额1680元-12300元，最高不超过12300元（中药销售增长明显可作相应办公物资定额调整）。</t>
  </si>
  <si>
    <t>中药配套物资全年不超过7万</t>
  </si>
  <si>
    <t>二类店（含中药饮片）</t>
  </si>
  <si>
    <t>三类店（含中药饮片）</t>
  </si>
  <si>
    <t>一类店（含中药饮片、代煎药、中医坐诊）</t>
  </si>
  <si>
    <t>二类店（含中药饮片、代煎药、中医坐诊）</t>
  </si>
  <si>
    <t>三类店（含中药饮片、代煎药、中医坐诊）</t>
  </si>
  <si>
    <t>低值易耗品、清洁用品定额表（附表一）</t>
  </si>
  <si>
    <t>使用规定</t>
  </si>
  <si>
    <t>品名</t>
  </si>
  <si>
    <t>规格</t>
  </si>
  <si>
    <t>单位</t>
  </si>
  <si>
    <t>参考价格（元）</t>
  </si>
  <si>
    <t>定额</t>
  </si>
  <si>
    <t>旗舰店</t>
  </si>
  <si>
    <t>一类店</t>
  </si>
  <si>
    <t>二类店</t>
  </si>
  <si>
    <t>三类店</t>
  </si>
  <si>
    <t>数量</t>
  </si>
  <si>
    <t>金额</t>
  </si>
  <si>
    <t>低值易耗品（每月使用额度）</t>
  </si>
  <si>
    <t>打码机价签</t>
  </si>
  <si>
    <t>卷</t>
  </si>
  <si>
    <t>A4复印纸</t>
  </si>
  <si>
    <t>普白（500张/包）</t>
  </si>
  <si>
    <t>包</t>
  </si>
  <si>
    <t>签字笔</t>
  </si>
  <si>
    <t>支</t>
  </si>
  <si>
    <t>签字笔芯</t>
  </si>
  <si>
    <t>封口胶</t>
  </si>
  <si>
    <t>鸿盛</t>
  </si>
  <si>
    <t>透明胶</t>
  </si>
  <si>
    <t>双面胶</t>
  </si>
  <si>
    <t>修正液</t>
  </si>
  <si>
    <t>白雪</t>
  </si>
  <si>
    <t>瓶</t>
  </si>
  <si>
    <t>胶水</t>
  </si>
  <si>
    <t>订书针</t>
  </si>
  <si>
    <t>盒</t>
  </si>
  <si>
    <t>回形针</t>
  </si>
  <si>
    <t>大头针</t>
  </si>
  <si>
    <t>橡皮筋</t>
  </si>
  <si>
    <t>袋</t>
  </si>
  <si>
    <t>纸杯</t>
  </si>
  <si>
    <t>50个/打</t>
  </si>
  <si>
    <t>打</t>
  </si>
  <si>
    <t>复写纸</t>
  </si>
  <si>
    <t>48开（收据用）</t>
  </si>
  <si>
    <t>本</t>
  </si>
  <si>
    <t>16开（医生用）</t>
  </si>
  <si>
    <t>凭证粘贴单</t>
  </si>
  <si>
    <t>费用报销单</t>
  </si>
  <si>
    <t>专业POP笔</t>
  </si>
  <si>
    <t>红、黑、蓝色</t>
  </si>
  <si>
    <t>POP笔补充液</t>
  </si>
  <si>
    <t>合计</t>
  </si>
  <si>
    <t>每月定额</t>
  </si>
  <si>
    <t>耐用消耗品（年度使用额度）</t>
  </si>
  <si>
    <t>电池</t>
  </si>
  <si>
    <t>5#</t>
  </si>
  <si>
    <t>对</t>
  </si>
  <si>
    <t>7#</t>
  </si>
  <si>
    <t>原子印油</t>
  </si>
  <si>
    <t>红色</t>
  </si>
  <si>
    <t>快干印台</t>
  </si>
  <si>
    <t>个</t>
  </si>
  <si>
    <t>粘钩</t>
  </si>
  <si>
    <t>3个/板</t>
  </si>
  <si>
    <t>板</t>
  </si>
  <si>
    <t>计算器</t>
  </si>
  <si>
    <t>Cayina</t>
  </si>
  <si>
    <t>拉杆夹</t>
  </si>
  <si>
    <t>文件册</t>
  </si>
  <si>
    <t xml:space="preserve">60页 </t>
  </si>
  <si>
    <t>剪刀</t>
  </si>
  <si>
    <t>得力</t>
  </si>
  <si>
    <t>把</t>
  </si>
  <si>
    <t>美工刀</t>
  </si>
  <si>
    <t>长尾票夹</t>
  </si>
  <si>
    <t>中号（24个/盒）</t>
  </si>
  <si>
    <t>插线板</t>
  </si>
  <si>
    <t>公牛3米6孔</t>
  </si>
  <si>
    <t>公牛5米6孔</t>
  </si>
  <si>
    <t>起钉器</t>
  </si>
  <si>
    <t>订书机</t>
  </si>
  <si>
    <t>普通</t>
  </si>
  <si>
    <t>打码机</t>
  </si>
  <si>
    <t>证照框</t>
  </si>
  <si>
    <t>清洁用品（年度使用额度）</t>
  </si>
  <si>
    <t>大垃圾袋</t>
  </si>
  <si>
    <t>熬药室垃圾桶用</t>
  </si>
  <si>
    <t>洁厕净</t>
  </si>
  <si>
    <t>兰科</t>
  </si>
  <si>
    <t>洗衣粉</t>
  </si>
  <si>
    <t>胶手套</t>
  </si>
  <si>
    <t>付</t>
  </si>
  <si>
    <t>铁撮箕</t>
  </si>
  <si>
    <t>垃圾筒</t>
  </si>
  <si>
    <t>塑料</t>
  </si>
  <si>
    <t>扫把</t>
  </si>
  <si>
    <t>拖把</t>
  </si>
  <si>
    <t>0.6米</t>
  </si>
  <si>
    <t>圆拖</t>
  </si>
  <si>
    <t>杀虫剂</t>
  </si>
  <si>
    <t>毛巾</t>
  </si>
  <si>
    <t>张</t>
  </si>
  <si>
    <t>鸡毛掸子</t>
  </si>
  <si>
    <t>每年定额</t>
  </si>
  <si>
    <t>每月定额（合计数/12个月）</t>
  </si>
  <si>
    <t>耗材、定制品、劳保用品定额表（附表二）</t>
  </si>
  <si>
    <t>类型</t>
  </si>
  <si>
    <t>耗材（每年定额）</t>
  </si>
  <si>
    <t>收银纸</t>
  </si>
  <si>
    <t>75*60彩双</t>
  </si>
  <si>
    <t>件</t>
  </si>
  <si>
    <t>电脑打印纸</t>
  </si>
  <si>
    <t>241-2（打盘点表）</t>
  </si>
  <si>
    <t>硒鼓</t>
  </si>
  <si>
    <t>旗舰店专用</t>
  </si>
  <si>
    <t>硒鼓加粉</t>
  </si>
  <si>
    <t>次</t>
  </si>
  <si>
    <t>色带</t>
  </si>
  <si>
    <t>star712（收银机用）</t>
  </si>
  <si>
    <t>590K/得实2600II</t>
  </si>
  <si>
    <t>碳带</t>
  </si>
  <si>
    <t>打价签（中心店用）</t>
  </si>
  <si>
    <t>定制印刷品（每年定额）</t>
  </si>
  <si>
    <t>防伪标签</t>
  </si>
  <si>
    <t>176个/张</t>
  </si>
  <si>
    <t>社保缴款单</t>
  </si>
  <si>
    <t>拆零药袋</t>
  </si>
  <si>
    <t>100个/打</t>
  </si>
  <si>
    <t>商品价签</t>
  </si>
  <si>
    <t>600张/卷</t>
  </si>
  <si>
    <t>药品价签</t>
  </si>
  <si>
    <t>GSP登记表格</t>
  </si>
  <si>
    <t>5本/套</t>
  </si>
  <si>
    <t>套</t>
  </si>
  <si>
    <t>会员信息登记本</t>
  </si>
  <si>
    <t>60页/本</t>
  </si>
  <si>
    <t>交班本</t>
  </si>
  <si>
    <t>50页/本</t>
  </si>
  <si>
    <t>顾客意见本</t>
  </si>
  <si>
    <t>会员卡</t>
  </si>
  <si>
    <t>250张/盒</t>
  </si>
  <si>
    <t>特殊产品（每年定额）</t>
  </si>
  <si>
    <t>温湿度计（店内用）</t>
  </si>
  <si>
    <t>温湿度计（冰柜用）</t>
  </si>
  <si>
    <t>劳保用品（2年定额）</t>
  </si>
  <si>
    <t>营业员服装</t>
  </si>
  <si>
    <t>女士（夏装）</t>
  </si>
  <si>
    <t>每名员工2年内可领用工作服夏装2套、冬装2套、头花1个、工牌一个。在2年内出现损坏、遗失申领、辞职等情况，将按2013年《关于下发夏季工作服通知》要求赔偿。</t>
  </si>
  <si>
    <t>女士（冬装）</t>
  </si>
  <si>
    <t>男士（夏装）</t>
  </si>
  <si>
    <t>男士（冬装）</t>
  </si>
  <si>
    <t>头花</t>
  </si>
  <si>
    <t>工牌</t>
  </si>
  <si>
    <t>说明：空白部分不作定额要求，按照实际工作要求申领。</t>
  </si>
  <si>
    <t>中药饮片门店销售配套专用物资定额表（附表三）</t>
  </si>
  <si>
    <t>中药器具（5年定额）</t>
  </si>
  <si>
    <t>油漆刷</t>
  </si>
  <si>
    <t>刷药粉</t>
  </si>
  <si>
    <t>中药杆秤</t>
  </si>
  <si>
    <t>250g</t>
  </si>
  <si>
    <t>中药藤编筐</t>
  </si>
  <si>
    <t>中药玻璃盘</t>
  </si>
  <si>
    <t>大号、2.2L</t>
  </si>
  <si>
    <t>中号、1.8L</t>
  </si>
  <si>
    <t>小号、1.2L</t>
  </si>
  <si>
    <t>中药调配盘</t>
  </si>
  <si>
    <t>35cm</t>
  </si>
  <si>
    <t>中药玻璃瓶</t>
  </si>
  <si>
    <t>青花瓷中药罐</t>
  </si>
  <si>
    <t>丝漏</t>
  </si>
  <si>
    <t>对窝</t>
  </si>
  <si>
    <t>中药粉叉</t>
  </si>
  <si>
    <t>当调羹用的</t>
  </si>
  <si>
    <t>西洋参夹子</t>
  </si>
  <si>
    <t>中药标签</t>
  </si>
  <si>
    <t>散卖中药饮片（限1-6项,由门店自行采购）、中医坐诊、具备代煎药资格门店专用（每年定额）</t>
  </si>
  <si>
    <t>每月定额（合计数/60个月）</t>
  </si>
  <si>
    <t>玻璃纸塑料袋</t>
  </si>
  <si>
    <t>大号</t>
  </si>
  <si>
    <t>根据中药销售额订。全年销售额100万及以上的门店，全年物资费用不超过9000元；全年销售额50万元（含）至100万元（不含），全年费用不超过6000元；全年销售额10万元（含）至50万（不含）的门店，全年物资费用不超过3500元；全年销售10万（不含）以下的门店，全年物资费用不超过1500元；全年销售额5万元以下的门店，全年物资费用不超过500元。（中药销售增长明显可作相应办公物资定额调整）</t>
  </si>
  <si>
    <t>中号</t>
  </si>
  <si>
    <t>小号</t>
  </si>
  <si>
    <t>自封袋</t>
  </si>
  <si>
    <t>大号（30×20cm）</t>
  </si>
  <si>
    <t>中号（17×12cm）</t>
  </si>
  <si>
    <t>小号（12×8cm）</t>
  </si>
  <si>
    <t>垃圾桶</t>
  </si>
  <si>
    <t>塑料（熬药用）</t>
  </si>
  <si>
    <t>中药牛皮包装袋</t>
  </si>
  <si>
    <t>中药牛皮包装纸</t>
  </si>
  <si>
    <t>中药处方签</t>
  </si>
  <si>
    <t>诊所门诊登记表</t>
  </si>
  <si>
    <t>熬药袋（大号）</t>
  </si>
  <si>
    <t>300个/件</t>
  </si>
  <si>
    <t>熬药袋（中号）</t>
  </si>
  <si>
    <t>600个/件</t>
  </si>
  <si>
    <t>熬药袋（小号）</t>
  </si>
  <si>
    <t>吸管</t>
  </si>
  <si>
    <t>1万支/件</t>
  </si>
  <si>
    <t>中药包装卷</t>
  </si>
  <si>
    <t>5000个/件</t>
  </si>
  <si>
    <t>中药熬药签(提醒贴)</t>
  </si>
  <si>
    <t>50张/本</t>
  </si>
  <si>
    <t>1500-9000</t>
  </si>
  <si>
    <t>每月定额(合计数/12个月）</t>
  </si>
  <si>
    <t>42-750</t>
  </si>
  <si>
    <t>2年定额</t>
  </si>
  <si>
    <t>贵细柜台工作服</t>
  </si>
  <si>
    <t>每名员工2年内可领用工作服夏、冬装各2套。在2年内出现损坏、遗失申领、辞职等情况，将按相关文件要求赔偿。</t>
  </si>
  <si>
    <t>医生白大褂</t>
  </si>
  <si>
    <t>夏装</t>
  </si>
  <si>
    <t>冬装</t>
  </si>
  <si>
    <t>后勤部门办公物资定额表（附表四）</t>
  </si>
  <si>
    <t>部门</t>
  </si>
  <si>
    <t>人数</t>
  </si>
  <si>
    <t>低值易耗品定额（单位：元）</t>
  </si>
  <si>
    <t>A4纸定额（每月）</t>
  </si>
  <si>
    <t>打印纸定额（241-1/241-2/241-3)</t>
  </si>
  <si>
    <t>办公用品定额（单位：元）</t>
  </si>
  <si>
    <t>人/月</t>
  </si>
  <si>
    <t>部门/月</t>
  </si>
  <si>
    <t>包/元</t>
  </si>
  <si>
    <t>全年定额</t>
  </si>
  <si>
    <t>办公室</t>
  </si>
  <si>
    <t>保卫部</t>
  </si>
  <si>
    <t>人事部</t>
  </si>
  <si>
    <t>质管部</t>
  </si>
  <si>
    <t>发展部</t>
  </si>
  <si>
    <t>信息部</t>
  </si>
  <si>
    <t>营运部</t>
  </si>
  <si>
    <t>业务部</t>
  </si>
  <si>
    <t>财务部</t>
  </si>
  <si>
    <t>物流部</t>
  </si>
  <si>
    <t>参考价格</t>
  </si>
  <si>
    <r>
      <t>（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片区）数量汇总</t>
    </r>
  </si>
  <si>
    <t>申请数量</t>
  </si>
  <si>
    <t>耗材</t>
  </si>
  <si>
    <t>定制印刷品</t>
  </si>
  <si>
    <t>积分抵现登记本</t>
  </si>
  <si>
    <t>30页/本</t>
  </si>
  <si>
    <t>特殊产品</t>
  </si>
  <si>
    <t>中药销售专用(限中药饮片销售门店领用）</t>
  </si>
  <si>
    <t>电子称</t>
  </si>
  <si>
    <t>3kg(普通贵细）</t>
  </si>
  <si>
    <t>台</t>
  </si>
  <si>
    <t>虫草专用</t>
  </si>
  <si>
    <t>中药一次性熬药袋（大号）</t>
  </si>
  <si>
    <t>中药一次性熬药袋（中号）</t>
  </si>
  <si>
    <t>中药一次性熬药袋（小号）</t>
  </si>
  <si>
    <t>2组/件</t>
  </si>
  <si>
    <t>劳保用品申请表（门店名称：              ）附表六</t>
  </si>
  <si>
    <t>申请原因</t>
  </si>
  <si>
    <t>新申领需要报</t>
  </si>
  <si>
    <t>备注</t>
  </si>
  <si>
    <t>性别</t>
  </si>
  <si>
    <t xml:space="preserve">身高 </t>
  </si>
  <si>
    <t>肩宽</t>
  </si>
  <si>
    <t>胸围</t>
  </si>
  <si>
    <t>腰围</t>
  </si>
  <si>
    <t>臀围</t>
  </si>
  <si>
    <t>收银台工作服</t>
  </si>
  <si>
    <t>限旗舰店</t>
  </si>
  <si>
    <t>型号：(S/M/L/XL/XXL):</t>
  </si>
  <si>
    <t>限长发女士</t>
  </si>
  <si>
    <t>--------------</t>
  </si>
  <si>
    <t>后勤部门办公物资申请表（附表七）</t>
  </si>
  <si>
    <t>型号</t>
  </si>
  <si>
    <t>单价</t>
  </si>
  <si>
    <t>门店分类表（附表八）</t>
  </si>
  <si>
    <t>门店名称</t>
  </si>
  <si>
    <t>门店类型</t>
  </si>
  <si>
    <t>四川太极旗舰店</t>
  </si>
  <si>
    <t>四川太极浆洗街药店</t>
  </si>
  <si>
    <t>一类</t>
  </si>
  <si>
    <t>四川太极邛崃中心药店</t>
  </si>
  <si>
    <t>四川太极光华药店</t>
  </si>
  <si>
    <t>四川太极西部店</t>
  </si>
  <si>
    <t>四川太极光华村街药店</t>
  </si>
  <si>
    <t>四川太极高新区民丰大道西段药店</t>
  </si>
  <si>
    <t>四川太极沙河源药店</t>
  </si>
  <si>
    <t>四川太极成华区华泰路药店</t>
  </si>
  <si>
    <t>四川太极红星店</t>
  </si>
  <si>
    <t>四川太极双林路药店</t>
  </si>
  <si>
    <t>四川太极崇州中心店</t>
  </si>
  <si>
    <t>四川太极青羊区十二桥药店</t>
  </si>
  <si>
    <t>四川太极成华区万科路药店</t>
  </si>
  <si>
    <t>四川太极高新区府城大道西段店</t>
  </si>
  <si>
    <t>四川太极成华区羊子山西路药店（兴元华盛）</t>
  </si>
  <si>
    <t>四川太极温江店</t>
  </si>
  <si>
    <t>二类</t>
  </si>
  <si>
    <t>四川太极五津西路药店</t>
  </si>
  <si>
    <t>四川太极成华区华油路药店</t>
  </si>
  <si>
    <t>四川太极怀远店</t>
  </si>
  <si>
    <t>四川太极新乐中街药店</t>
  </si>
  <si>
    <t>四川太极金牛区交大路第三药店</t>
  </si>
  <si>
    <t>四川太极金丝街药店</t>
  </si>
  <si>
    <t>四川太极都江堰药店</t>
  </si>
  <si>
    <t>四川太极青羊区北东街店</t>
  </si>
  <si>
    <t>四川太极枣子巷药店</t>
  </si>
  <si>
    <t>四川太极人民中路店</t>
  </si>
  <si>
    <t>四川太极滨江东路药店</t>
  </si>
  <si>
    <t>四川太极三江店</t>
  </si>
  <si>
    <t>四川太极新津邓双镇岷江店</t>
  </si>
  <si>
    <t>四川太极新都区新繁镇繁江北路药店</t>
  </si>
  <si>
    <t>四川太极送仙桥药店</t>
  </si>
  <si>
    <t>四川太极金带街药店</t>
  </si>
  <si>
    <t>四川太极大邑县晋源镇富民路药店</t>
  </si>
  <si>
    <t>四川太极大邑县晋原镇内蒙古大道药店</t>
  </si>
  <si>
    <t>四川太极成华区二环路北四段药店（汇融名城）</t>
  </si>
  <si>
    <t>四川太极清江东路药店</t>
  </si>
  <si>
    <t>四川太极青羊区浣花滨河路药店</t>
  </si>
  <si>
    <t>四川太极华阳正东中街店</t>
  </si>
  <si>
    <t>四川太极大邑县晋原镇通达东路五段药店</t>
  </si>
  <si>
    <t>四川太极武侯区一环路南一段药店</t>
  </si>
  <si>
    <t>三类</t>
  </si>
  <si>
    <t>四川太极武侯区顺和街店</t>
  </si>
  <si>
    <t>四川太极都江堰幸福镇翔风路药店</t>
  </si>
  <si>
    <t>四川太极龙潭西路店</t>
  </si>
  <si>
    <t>四川太极通盈街药店</t>
  </si>
  <si>
    <t>四川太极大邑县晋原镇子龙路店</t>
  </si>
  <si>
    <t>四川太极都江堰奎光路中段药店</t>
  </si>
  <si>
    <t>四川太极邛崃市临邛镇长安大道药店</t>
  </si>
  <si>
    <t>四川太极土龙路药店</t>
  </si>
  <si>
    <t>四川太极新园大道药店</t>
  </si>
  <si>
    <t>四川太极武侯大道双楠段店</t>
  </si>
  <si>
    <t>四川太极温江区柳城街道同兴东路药店</t>
  </si>
  <si>
    <t>四川太极高新区中和街道柳荫街药店</t>
  </si>
  <si>
    <t>四川太极大邑县安仁镇千禧街药店</t>
  </si>
  <si>
    <t>四川太极邛崃市临邛镇洪川小区药店</t>
  </si>
  <si>
    <t>四川太极南湖路药店</t>
  </si>
  <si>
    <t>四川太极都江堰景中路店</t>
  </si>
  <si>
    <t>四川太极成华区崔家店路药店</t>
  </si>
  <si>
    <t>四川太极成华区玉双路药店</t>
  </si>
  <si>
    <t>四川太极都江堰胥家镇重庆路药店</t>
  </si>
  <si>
    <t>四川太极锦江区观音桥街药店</t>
  </si>
  <si>
    <t>四川太极金牛区白马寺街药店</t>
  </si>
  <si>
    <t>四川太极新都三河场镇天海路药店</t>
  </si>
  <si>
    <t>四川太极高新区大源北街药店</t>
  </si>
  <si>
    <t>四川太极武侯区燃灯寺东街药店</t>
  </si>
  <si>
    <t>四川太极大药房金牛区五里墩支路药店</t>
  </si>
  <si>
    <t>四川太极黄金路药店</t>
  </si>
  <si>
    <t>四川太极双流县西航港街道锦华路一段药店</t>
  </si>
  <si>
    <t>四川太极柳城正通东路药店</t>
  </si>
  <si>
    <t>四川太极郫县郫筒镇东大街药店</t>
  </si>
  <si>
    <t>四川太极金牛区黄苑东街药店</t>
  </si>
  <si>
    <t>四川太极成华杉板桥南一路店</t>
  </si>
  <si>
    <t>四川太极都江堰市蒲阳路药店</t>
  </si>
  <si>
    <t>四川太极新都区马超东路店</t>
  </si>
  <si>
    <t>四川太极邛崃市羊安镇永康大道药店</t>
  </si>
  <si>
    <t>四川太极青羊区群和路药店</t>
  </si>
  <si>
    <t>四川太极新津县正东街店</t>
  </si>
  <si>
    <t>四川太极高新天久北巷药店</t>
  </si>
  <si>
    <t>四川太极邛崃市临邛镇汇源街药店</t>
  </si>
  <si>
    <t>四川太极锦江区柳翠路药店</t>
  </si>
  <si>
    <t>四川太极大邑县新场镇文昌街药店</t>
  </si>
  <si>
    <t>四川太极锦江区水杉街药店</t>
  </si>
  <si>
    <t>四川太极羊马店</t>
  </si>
  <si>
    <t>四川太极青白江区华金大道二段药店</t>
  </si>
  <si>
    <t>四川太极大邑县晋源镇东壕沟段药店</t>
  </si>
  <si>
    <t>四川太极龙泉驿区同安镇锦绣路店</t>
  </si>
  <si>
    <t>四川太极都江堰市蒲阳镇堰问道西路药店</t>
  </si>
  <si>
    <t>四川太极锦江区楠丰路店</t>
  </si>
  <si>
    <t>四川太极双流县东升镇清泰路药店</t>
  </si>
  <si>
    <t>四川太极龙泉驿区东街药店</t>
  </si>
  <si>
    <t>四川太极大邑县晋源镇围城北路西段药店</t>
  </si>
  <si>
    <t>四川太极成华区双建路店</t>
  </si>
  <si>
    <t>四川太极大邑县沙渠镇方圆路药店</t>
  </si>
  <si>
    <t>四川太极营兴路药店</t>
  </si>
  <si>
    <t>四川太极新都区新泰西路药店</t>
  </si>
  <si>
    <t>四川太极都江堰聚源镇药店</t>
  </si>
  <si>
    <t>四川太极邛崃市平乐镇台子街药店</t>
  </si>
  <si>
    <t>四川太极新津县五津镇外西街药店</t>
  </si>
  <si>
    <t>四川太极兴义镇万兴路药店</t>
  </si>
  <si>
    <t>四川太极都江堰灌口镇外北街药店</t>
  </si>
  <si>
    <r>
      <t>门店：（华油路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）     </t>
    </r>
  </si>
  <si>
    <r>
      <t xml:space="preserve">   门店办公物资申请表（附表五）      </t>
    </r>
    <r>
      <rPr>
        <sz val="9"/>
        <rFont val="宋体"/>
        <family val="0"/>
      </rPr>
      <t xml:space="preserve"> 申报时间：2015  年 03  月 06  日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</si>
</sst>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1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u val="single"/>
      <sz val="10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84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84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84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84" fontId="2" fillId="0" borderId="0" xfId="0" applyNumberFormat="1" applyFont="1" applyFill="1" applyAlignment="1">
      <alignment horizontal="left"/>
    </xf>
    <xf numFmtId="0" fontId="2" fillId="0" borderId="1" xfId="16" applyFont="1" applyFill="1" applyBorder="1" applyAlignment="1">
      <alignment horizontal="left" vertical="center" wrapText="1"/>
      <protection/>
    </xf>
    <xf numFmtId="0" fontId="5" fillId="0" borderId="5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84" fontId="2" fillId="0" borderId="1" xfId="0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left"/>
    </xf>
    <xf numFmtId="184" fontId="5" fillId="0" borderId="1" xfId="0" applyNumberFormat="1" applyFont="1" applyFill="1" applyBorder="1" applyAlignment="1">
      <alignment horizontal="left" vertical="center"/>
    </xf>
    <xf numFmtId="184" fontId="5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84" fontId="6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4" fontId="4" fillId="0" borderId="0" xfId="0" applyNumberFormat="1" applyFont="1" applyFill="1" applyAlignment="1">
      <alignment horizont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5.125" style="11" customWidth="1"/>
    <col min="2" max="2" width="39.875" style="96" customWidth="1"/>
    <col min="3" max="3" width="13.25390625" style="96" customWidth="1"/>
    <col min="4" max="4" width="13.25390625" style="11" customWidth="1"/>
    <col min="5" max="5" width="20.00390625" style="11" customWidth="1"/>
    <col min="6" max="6" width="22.25390625" style="11" customWidth="1"/>
    <col min="7" max="16384" width="9.00390625" style="11" customWidth="1"/>
  </cols>
  <sheetData>
    <row r="1" spans="1:7" ht="45" customHeight="1">
      <c r="A1" s="105" t="s">
        <v>0</v>
      </c>
      <c r="B1" s="105"/>
      <c r="C1" s="105"/>
      <c r="D1" s="105"/>
      <c r="E1" s="105"/>
      <c r="F1" s="105"/>
      <c r="G1" s="105"/>
    </row>
    <row r="2" spans="1:7" ht="19.5" customHeight="1">
      <c r="A2" s="13" t="s">
        <v>1</v>
      </c>
      <c r="B2" s="97" t="s">
        <v>2</v>
      </c>
      <c r="C2" s="97" t="s">
        <v>3</v>
      </c>
      <c r="D2" s="13" t="s">
        <v>4</v>
      </c>
      <c r="E2" s="98" t="s">
        <v>5</v>
      </c>
      <c r="F2" s="98" t="s">
        <v>6</v>
      </c>
      <c r="G2" s="99" t="s">
        <v>7</v>
      </c>
    </row>
    <row r="3" spans="1:7" ht="19.5" customHeight="1">
      <c r="A3" s="13">
        <v>1</v>
      </c>
      <c r="B3" s="97" t="s">
        <v>8</v>
      </c>
      <c r="C3" s="13">
        <v>10</v>
      </c>
      <c r="D3" s="13"/>
      <c r="E3" s="98"/>
      <c r="F3" s="98">
        <v>11079</v>
      </c>
      <c r="G3" s="106">
        <v>225991</v>
      </c>
    </row>
    <row r="4" spans="1:7" ht="19.5" customHeight="1">
      <c r="A4" s="13">
        <v>2</v>
      </c>
      <c r="B4" s="97" t="s">
        <v>9</v>
      </c>
      <c r="C4" s="13">
        <v>1</v>
      </c>
      <c r="D4" s="13">
        <v>4120</v>
      </c>
      <c r="E4" s="98">
        <v>49442</v>
      </c>
      <c r="F4" s="98">
        <v>49442</v>
      </c>
      <c r="G4" s="106"/>
    </row>
    <row r="5" spans="1:7" ht="19.5" customHeight="1">
      <c r="A5" s="13">
        <v>3</v>
      </c>
      <c r="B5" s="97" t="s">
        <v>10</v>
      </c>
      <c r="C5" s="13">
        <v>15</v>
      </c>
      <c r="D5" s="100">
        <v>274</v>
      </c>
      <c r="E5" s="98">
        <v>3288</v>
      </c>
      <c r="F5" s="101">
        <v>49320</v>
      </c>
      <c r="G5" s="106"/>
    </row>
    <row r="6" spans="1:7" ht="19.5" customHeight="1">
      <c r="A6" s="13">
        <v>4</v>
      </c>
      <c r="B6" s="97" t="s">
        <v>11</v>
      </c>
      <c r="C6" s="13">
        <v>24</v>
      </c>
      <c r="D6" s="13">
        <v>159</v>
      </c>
      <c r="E6" s="98">
        <v>1912</v>
      </c>
      <c r="F6" s="98">
        <v>45890</v>
      </c>
      <c r="G6" s="106"/>
    </row>
    <row r="7" spans="1:7" ht="19.5" customHeight="1">
      <c r="A7" s="99">
        <v>5</v>
      </c>
      <c r="B7" s="102" t="s">
        <v>12</v>
      </c>
      <c r="C7" s="99">
        <v>60</v>
      </c>
      <c r="D7" s="99">
        <v>98</v>
      </c>
      <c r="E7" s="101">
        <v>1171</v>
      </c>
      <c r="F7" s="101">
        <v>70260</v>
      </c>
      <c r="G7" s="107"/>
    </row>
    <row r="8" spans="1:7" ht="19.5" customHeight="1">
      <c r="A8" s="103"/>
      <c r="B8" s="97" t="s">
        <v>13</v>
      </c>
      <c r="C8" s="104">
        <v>11</v>
      </c>
      <c r="D8" s="109" t="s">
        <v>14</v>
      </c>
      <c r="E8" s="109"/>
      <c r="F8" s="110"/>
      <c r="G8" s="108" t="s">
        <v>15</v>
      </c>
    </row>
    <row r="9" spans="1:7" ht="19.5" customHeight="1">
      <c r="A9" s="103"/>
      <c r="B9" s="97" t="s">
        <v>16</v>
      </c>
      <c r="C9" s="104">
        <v>15</v>
      </c>
      <c r="D9" s="109"/>
      <c r="E9" s="109"/>
      <c r="F9" s="110"/>
      <c r="G9" s="108"/>
    </row>
    <row r="10" spans="1:7" ht="19.5" customHeight="1">
      <c r="A10" s="103"/>
      <c r="B10" s="97" t="s">
        <v>17</v>
      </c>
      <c r="C10" s="104">
        <v>14</v>
      </c>
      <c r="D10" s="109"/>
      <c r="E10" s="109"/>
      <c r="F10" s="110"/>
      <c r="G10" s="108"/>
    </row>
    <row r="11" spans="1:7" ht="19.5" customHeight="1">
      <c r="A11" s="13">
        <v>6</v>
      </c>
      <c r="B11" s="97" t="s">
        <v>18</v>
      </c>
      <c r="C11" s="98">
        <v>9</v>
      </c>
      <c r="D11" s="109"/>
      <c r="E11" s="109"/>
      <c r="F11" s="110"/>
      <c r="G11" s="108"/>
    </row>
    <row r="12" spans="1:7" ht="19.5" customHeight="1">
      <c r="A12" s="13">
        <v>7</v>
      </c>
      <c r="B12" s="97" t="s">
        <v>19</v>
      </c>
      <c r="C12" s="98">
        <v>5</v>
      </c>
      <c r="D12" s="109"/>
      <c r="E12" s="109"/>
      <c r="F12" s="110"/>
      <c r="G12" s="108"/>
    </row>
    <row r="13" spans="1:7" ht="19.5" customHeight="1">
      <c r="A13" s="13">
        <v>8</v>
      </c>
      <c r="B13" s="97" t="s">
        <v>20</v>
      </c>
      <c r="C13" s="98">
        <v>3</v>
      </c>
      <c r="D13" s="109"/>
      <c r="E13" s="109"/>
      <c r="F13" s="110"/>
      <c r="G13" s="108"/>
    </row>
  </sheetData>
  <sheetProtection/>
  <mergeCells count="4">
    <mergeCell ref="A1:G1"/>
    <mergeCell ref="G3:G7"/>
    <mergeCell ref="G8:G13"/>
    <mergeCell ref="D8:F13"/>
  </mergeCells>
  <printOptions/>
  <pageMargins left="0.5506944444444445" right="0.2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workbookViewId="0" topLeftCell="A1">
      <selection activeCell="I9" sqref="I9"/>
    </sheetView>
  </sheetViews>
  <sheetFormatPr defaultColWidth="9.00390625" defaultRowHeight="14.25"/>
  <cols>
    <col min="1" max="1" width="10.375" style="4" customWidth="1"/>
    <col min="2" max="2" width="3.75390625" style="69" customWidth="1"/>
    <col min="3" max="3" width="15.125" style="69" customWidth="1"/>
    <col min="4" max="4" width="16.125" style="69" customWidth="1"/>
    <col min="5" max="5" width="3.875" style="69" customWidth="1"/>
    <col min="6" max="6" width="6.00390625" style="70" customWidth="1"/>
    <col min="7" max="7" width="4.875" style="70" customWidth="1"/>
    <col min="8" max="8" width="5.00390625" style="70" customWidth="1"/>
    <col min="9" max="9" width="4.25390625" style="70" customWidth="1"/>
    <col min="10" max="10" width="5.125" style="70" customWidth="1"/>
    <col min="11" max="11" width="4.25390625" style="70" customWidth="1"/>
    <col min="12" max="12" width="5.375" style="70" customWidth="1"/>
    <col min="13" max="13" width="4.625" style="70" customWidth="1"/>
    <col min="14" max="14" width="5.00390625" style="70" customWidth="1"/>
    <col min="15" max="16384" width="9.00390625" style="69" customWidth="1"/>
  </cols>
  <sheetData>
    <row r="1" spans="1:14" ht="24" customHeight="1">
      <c r="A1" s="105" t="s">
        <v>123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2">
      <c r="A2" s="130" t="s">
        <v>124</v>
      </c>
      <c r="B2" s="133" t="s">
        <v>1</v>
      </c>
      <c r="C2" s="124" t="s">
        <v>23</v>
      </c>
      <c r="D2" s="124" t="s">
        <v>24</v>
      </c>
      <c r="E2" s="124" t="s">
        <v>25</v>
      </c>
      <c r="F2" s="134" t="s">
        <v>26</v>
      </c>
      <c r="G2" s="124" t="s">
        <v>27</v>
      </c>
      <c r="H2" s="124"/>
      <c r="I2" s="124"/>
      <c r="J2" s="124"/>
      <c r="K2" s="124"/>
      <c r="L2" s="124"/>
      <c r="M2" s="124"/>
      <c r="N2" s="124"/>
    </row>
    <row r="3" spans="1:14" ht="12">
      <c r="A3" s="130"/>
      <c r="B3" s="133"/>
      <c r="C3" s="124"/>
      <c r="D3" s="124"/>
      <c r="E3" s="124"/>
      <c r="F3" s="134"/>
      <c r="G3" s="124" t="s">
        <v>28</v>
      </c>
      <c r="H3" s="124"/>
      <c r="I3" s="124" t="s">
        <v>29</v>
      </c>
      <c r="J3" s="124"/>
      <c r="K3" s="124" t="s">
        <v>30</v>
      </c>
      <c r="L3" s="124"/>
      <c r="M3" s="124" t="s">
        <v>31</v>
      </c>
      <c r="N3" s="124"/>
    </row>
    <row r="4" spans="1:14" ht="12">
      <c r="A4" s="130"/>
      <c r="B4" s="133"/>
      <c r="C4" s="124"/>
      <c r="D4" s="124"/>
      <c r="E4" s="124"/>
      <c r="F4" s="134"/>
      <c r="G4" s="71" t="s">
        <v>32</v>
      </c>
      <c r="H4" s="71" t="s">
        <v>33</v>
      </c>
      <c r="I4" s="71" t="s">
        <v>32</v>
      </c>
      <c r="J4" s="71" t="s">
        <v>33</v>
      </c>
      <c r="K4" s="71" t="s">
        <v>32</v>
      </c>
      <c r="L4" s="71" t="s">
        <v>33</v>
      </c>
      <c r="M4" s="71" t="s">
        <v>32</v>
      </c>
      <c r="N4" s="71" t="s">
        <v>33</v>
      </c>
    </row>
    <row r="5" spans="1:14" ht="12">
      <c r="A5" s="108" t="s">
        <v>125</v>
      </c>
      <c r="B5" s="22">
        <v>1</v>
      </c>
      <c r="C5" s="18" t="s">
        <v>126</v>
      </c>
      <c r="D5" s="19" t="s">
        <v>127</v>
      </c>
      <c r="E5" s="19" t="s">
        <v>128</v>
      </c>
      <c r="F5" s="20">
        <v>143</v>
      </c>
      <c r="G5" s="72">
        <v>45</v>
      </c>
      <c r="H5" s="72">
        <f>F5*G5</f>
        <v>6435</v>
      </c>
      <c r="I5" s="72">
        <v>8</v>
      </c>
      <c r="J5" s="72">
        <f>I5*F5</f>
        <v>1144</v>
      </c>
      <c r="K5" s="72">
        <v>5</v>
      </c>
      <c r="L5" s="72">
        <f>K5*F5</f>
        <v>715</v>
      </c>
      <c r="M5" s="72">
        <v>3</v>
      </c>
      <c r="N5" s="23">
        <f>M5*F5</f>
        <v>429</v>
      </c>
    </row>
    <row r="6" spans="1:14" ht="12">
      <c r="A6" s="108"/>
      <c r="B6" s="22">
        <v>2</v>
      </c>
      <c r="C6" s="18" t="s">
        <v>129</v>
      </c>
      <c r="D6" s="19" t="s">
        <v>130</v>
      </c>
      <c r="E6" s="19" t="s">
        <v>128</v>
      </c>
      <c r="F6" s="20">
        <v>39</v>
      </c>
      <c r="G6" s="72">
        <v>4</v>
      </c>
      <c r="H6" s="72">
        <f aca="true" t="shared" si="0" ref="H6:H23">F6*G6</f>
        <v>156</v>
      </c>
      <c r="I6" s="72">
        <v>2</v>
      </c>
      <c r="J6" s="72">
        <f aca="true" t="shared" si="1" ref="J6:J23">I6*F6</f>
        <v>78</v>
      </c>
      <c r="K6" s="72">
        <v>1</v>
      </c>
      <c r="L6" s="72">
        <f aca="true" t="shared" si="2" ref="L6:L23">K6*F6</f>
        <v>39</v>
      </c>
      <c r="M6" s="72">
        <v>0.5</v>
      </c>
      <c r="N6" s="23">
        <f aca="true" t="shared" si="3" ref="N6:N23">M6*F6</f>
        <v>19.5</v>
      </c>
    </row>
    <row r="7" spans="1:14" ht="12">
      <c r="A7" s="108"/>
      <c r="B7" s="22">
        <v>3</v>
      </c>
      <c r="C7" s="18" t="s">
        <v>131</v>
      </c>
      <c r="D7" s="19" t="s">
        <v>132</v>
      </c>
      <c r="E7" s="19" t="s">
        <v>79</v>
      </c>
      <c r="F7" s="20">
        <v>180</v>
      </c>
      <c r="G7" s="72">
        <v>1</v>
      </c>
      <c r="H7" s="72">
        <f t="shared" si="0"/>
        <v>180</v>
      </c>
      <c r="I7" s="72">
        <v>0</v>
      </c>
      <c r="J7" s="72">
        <f t="shared" si="1"/>
        <v>0</v>
      </c>
      <c r="K7" s="72">
        <v>0</v>
      </c>
      <c r="L7" s="72">
        <f t="shared" si="2"/>
        <v>0</v>
      </c>
      <c r="M7" s="72">
        <v>0</v>
      </c>
      <c r="N7" s="23">
        <f t="shared" si="3"/>
        <v>0</v>
      </c>
    </row>
    <row r="8" spans="1:14" ht="12">
      <c r="A8" s="108"/>
      <c r="B8" s="22">
        <v>4</v>
      </c>
      <c r="C8" s="18" t="s">
        <v>133</v>
      </c>
      <c r="D8" s="19" t="s">
        <v>132</v>
      </c>
      <c r="E8" s="19" t="s">
        <v>134</v>
      </c>
      <c r="F8" s="20">
        <v>45</v>
      </c>
      <c r="G8" s="72">
        <v>4</v>
      </c>
      <c r="H8" s="72">
        <f t="shared" si="0"/>
        <v>180</v>
      </c>
      <c r="I8" s="72">
        <v>0</v>
      </c>
      <c r="J8" s="72">
        <f t="shared" si="1"/>
        <v>0</v>
      </c>
      <c r="K8" s="72">
        <v>0</v>
      </c>
      <c r="L8" s="72">
        <f t="shared" si="2"/>
        <v>0</v>
      </c>
      <c r="M8" s="72">
        <v>0</v>
      </c>
      <c r="N8" s="23">
        <f t="shared" si="3"/>
        <v>0</v>
      </c>
    </row>
    <row r="9" spans="1:14" ht="15" customHeight="1">
      <c r="A9" s="108"/>
      <c r="B9" s="22">
        <v>5</v>
      </c>
      <c r="C9" s="18" t="s">
        <v>135</v>
      </c>
      <c r="D9" s="19" t="s">
        <v>136</v>
      </c>
      <c r="E9" s="19" t="s">
        <v>79</v>
      </c>
      <c r="F9" s="20">
        <v>3</v>
      </c>
      <c r="G9" s="72">
        <v>10</v>
      </c>
      <c r="H9" s="72">
        <f t="shared" si="0"/>
        <v>30</v>
      </c>
      <c r="I9" s="72">
        <v>3</v>
      </c>
      <c r="J9" s="72">
        <f t="shared" si="1"/>
        <v>9</v>
      </c>
      <c r="K9" s="72">
        <v>2</v>
      </c>
      <c r="L9" s="72">
        <f t="shared" si="2"/>
        <v>6</v>
      </c>
      <c r="M9" s="72">
        <v>1</v>
      </c>
      <c r="N9" s="23">
        <f t="shared" si="3"/>
        <v>3</v>
      </c>
    </row>
    <row r="10" spans="1:14" ht="12" customHeight="1">
      <c r="A10" s="108"/>
      <c r="B10" s="22">
        <v>6</v>
      </c>
      <c r="C10" s="29" t="s">
        <v>135</v>
      </c>
      <c r="D10" s="29" t="s">
        <v>137</v>
      </c>
      <c r="E10" s="29" t="s">
        <v>79</v>
      </c>
      <c r="F10" s="30">
        <v>7</v>
      </c>
      <c r="G10" s="73">
        <v>4</v>
      </c>
      <c r="H10" s="72">
        <f t="shared" si="0"/>
        <v>28</v>
      </c>
      <c r="I10" s="72">
        <v>2</v>
      </c>
      <c r="J10" s="72">
        <f t="shared" si="1"/>
        <v>14</v>
      </c>
      <c r="K10" s="72">
        <v>1</v>
      </c>
      <c r="L10" s="72">
        <f t="shared" si="2"/>
        <v>7</v>
      </c>
      <c r="M10" s="72">
        <v>1</v>
      </c>
      <c r="N10" s="23">
        <f t="shared" si="3"/>
        <v>7</v>
      </c>
    </row>
    <row r="11" spans="1:14" ht="13.5" customHeight="1">
      <c r="A11" s="108"/>
      <c r="B11" s="22">
        <v>7</v>
      </c>
      <c r="C11" s="18" t="s">
        <v>138</v>
      </c>
      <c r="D11" s="19" t="s">
        <v>139</v>
      </c>
      <c r="E11" s="19" t="s">
        <v>79</v>
      </c>
      <c r="F11" s="20">
        <v>30</v>
      </c>
      <c r="G11" s="72">
        <v>2</v>
      </c>
      <c r="H11" s="72">
        <f t="shared" si="0"/>
        <v>60</v>
      </c>
      <c r="I11" s="72">
        <v>2</v>
      </c>
      <c r="J11" s="72">
        <f t="shared" si="1"/>
        <v>60</v>
      </c>
      <c r="K11" s="73">
        <v>0</v>
      </c>
      <c r="L11" s="72">
        <f t="shared" si="2"/>
        <v>0</v>
      </c>
      <c r="M11" s="73">
        <v>0</v>
      </c>
      <c r="N11" s="23">
        <f t="shared" si="3"/>
        <v>0</v>
      </c>
    </row>
    <row r="12" spans="1:14" ht="12">
      <c r="A12" s="108" t="s">
        <v>140</v>
      </c>
      <c r="B12" s="22">
        <v>1</v>
      </c>
      <c r="C12" s="18" t="s">
        <v>141</v>
      </c>
      <c r="D12" s="19" t="s">
        <v>142</v>
      </c>
      <c r="E12" s="19" t="s">
        <v>119</v>
      </c>
      <c r="F12" s="20">
        <v>1.3</v>
      </c>
      <c r="G12" s="72">
        <v>20</v>
      </c>
      <c r="H12" s="72">
        <f t="shared" si="0"/>
        <v>26</v>
      </c>
      <c r="I12" s="73">
        <v>10</v>
      </c>
      <c r="J12" s="72">
        <f t="shared" si="1"/>
        <v>13</v>
      </c>
      <c r="K12" s="73">
        <v>5</v>
      </c>
      <c r="L12" s="72">
        <f t="shared" si="2"/>
        <v>6.5</v>
      </c>
      <c r="M12" s="73">
        <v>3</v>
      </c>
      <c r="N12" s="23">
        <f t="shared" si="3"/>
        <v>3.9000000000000004</v>
      </c>
    </row>
    <row r="13" spans="1:14" ht="12">
      <c r="A13" s="108"/>
      <c r="B13" s="22">
        <v>2</v>
      </c>
      <c r="C13" s="18" t="s">
        <v>143</v>
      </c>
      <c r="D13" s="19"/>
      <c r="E13" s="19" t="s">
        <v>62</v>
      </c>
      <c r="F13" s="20">
        <v>1.5</v>
      </c>
      <c r="G13" s="72">
        <v>48</v>
      </c>
      <c r="H13" s="72">
        <f t="shared" si="0"/>
        <v>72</v>
      </c>
      <c r="I13" s="73">
        <v>8</v>
      </c>
      <c r="J13" s="72">
        <f t="shared" si="1"/>
        <v>12</v>
      </c>
      <c r="K13" s="72">
        <v>8</v>
      </c>
      <c r="L13" s="72">
        <f t="shared" si="2"/>
        <v>12</v>
      </c>
      <c r="M13" s="72">
        <v>8</v>
      </c>
      <c r="N13" s="23">
        <f t="shared" si="3"/>
        <v>12</v>
      </c>
    </row>
    <row r="14" spans="1:14" ht="12">
      <c r="A14" s="108"/>
      <c r="B14" s="22">
        <v>3</v>
      </c>
      <c r="C14" s="18" t="s">
        <v>144</v>
      </c>
      <c r="D14" s="19" t="s">
        <v>145</v>
      </c>
      <c r="E14" s="19" t="s">
        <v>59</v>
      </c>
      <c r="F14" s="20">
        <v>6</v>
      </c>
      <c r="G14" s="72">
        <v>10</v>
      </c>
      <c r="H14" s="72">
        <f t="shared" si="0"/>
        <v>60</v>
      </c>
      <c r="I14" s="72">
        <v>5</v>
      </c>
      <c r="J14" s="72">
        <f t="shared" si="1"/>
        <v>30</v>
      </c>
      <c r="K14" s="72">
        <v>3</v>
      </c>
      <c r="L14" s="72">
        <f t="shared" si="2"/>
        <v>18</v>
      </c>
      <c r="M14" s="72">
        <v>1</v>
      </c>
      <c r="N14" s="23">
        <f t="shared" si="3"/>
        <v>6</v>
      </c>
    </row>
    <row r="15" spans="1:14" ht="12">
      <c r="A15" s="108"/>
      <c r="B15" s="22">
        <v>4</v>
      </c>
      <c r="C15" s="22" t="s">
        <v>146</v>
      </c>
      <c r="D15" s="22" t="s">
        <v>147</v>
      </c>
      <c r="E15" s="22" t="s">
        <v>36</v>
      </c>
      <c r="F15" s="23">
        <v>24</v>
      </c>
      <c r="G15" s="23">
        <v>2</v>
      </c>
      <c r="H15" s="72">
        <f t="shared" si="0"/>
        <v>48</v>
      </c>
      <c r="I15" s="72">
        <v>4</v>
      </c>
      <c r="J15" s="72">
        <f t="shared" si="1"/>
        <v>96</v>
      </c>
      <c r="K15" s="72">
        <v>0</v>
      </c>
      <c r="L15" s="72">
        <f t="shared" si="2"/>
        <v>0</v>
      </c>
      <c r="M15" s="72">
        <v>0</v>
      </c>
      <c r="N15" s="23">
        <f t="shared" si="3"/>
        <v>0</v>
      </c>
    </row>
    <row r="16" spans="1:14" ht="12">
      <c r="A16" s="108"/>
      <c r="B16" s="22">
        <v>5</v>
      </c>
      <c r="C16" s="22" t="s">
        <v>148</v>
      </c>
      <c r="D16" s="22" t="s">
        <v>147</v>
      </c>
      <c r="E16" s="22" t="s">
        <v>36</v>
      </c>
      <c r="F16" s="23">
        <v>24</v>
      </c>
      <c r="G16" s="23">
        <v>1</v>
      </c>
      <c r="H16" s="72">
        <f t="shared" si="0"/>
        <v>24</v>
      </c>
      <c r="I16" s="72">
        <v>1</v>
      </c>
      <c r="J16" s="72">
        <f t="shared" si="1"/>
        <v>24</v>
      </c>
      <c r="K16" s="72">
        <v>0</v>
      </c>
      <c r="L16" s="72">
        <f t="shared" si="2"/>
        <v>0</v>
      </c>
      <c r="M16" s="72">
        <v>0</v>
      </c>
      <c r="N16" s="23">
        <f t="shared" si="3"/>
        <v>0</v>
      </c>
    </row>
    <row r="17" spans="1:14" ht="12">
      <c r="A17" s="108"/>
      <c r="B17" s="22">
        <v>6</v>
      </c>
      <c r="C17" s="29" t="s">
        <v>149</v>
      </c>
      <c r="D17" s="29" t="s">
        <v>150</v>
      </c>
      <c r="E17" s="29" t="s">
        <v>151</v>
      </c>
      <c r="F17" s="30">
        <v>15</v>
      </c>
      <c r="G17" s="73"/>
      <c r="H17" s="72">
        <f t="shared" si="0"/>
        <v>0</v>
      </c>
      <c r="I17" s="73"/>
      <c r="J17" s="72">
        <f t="shared" si="1"/>
        <v>0</v>
      </c>
      <c r="K17" s="73"/>
      <c r="L17" s="72">
        <f t="shared" si="2"/>
        <v>0</v>
      </c>
      <c r="M17" s="73"/>
      <c r="N17" s="23">
        <f t="shared" si="3"/>
        <v>0</v>
      </c>
    </row>
    <row r="18" spans="1:14" ht="12">
      <c r="A18" s="108"/>
      <c r="B18" s="22">
        <v>7</v>
      </c>
      <c r="C18" s="18" t="s">
        <v>152</v>
      </c>
      <c r="D18" s="19" t="s">
        <v>153</v>
      </c>
      <c r="E18" s="19" t="s">
        <v>62</v>
      </c>
      <c r="F18" s="20">
        <v>3</v>
      </c>
      <c r="G18" s="72">
        <v>12</v>
      </c>
      <c r="H18" s="72">
        <f t="shared" si="0"/>
        <v>36</v>
      </c>
      <c r="I18" s="72">
        <v>4</v>
      </c>
      <c r="J18" s="72">
        <f t="shared" si="1"/>
        <v>12</v>
      </c>
      <c r="K18" s="72">
        <v>3</v>
      </c>
      <c r="L18" s="72">
        <f t="shared" si="2"/>
        <v>9</v>
      </c>
      <c r="M18" s="72">
        <v>2</v>
      </c>
      <c r="N18" s="23">
        <f t="shared" si="3"/>
        <v>6</v>
      </c>
    </row>
    <row r="19" spans="1:14" ht="12">
      <c r="A19" s="108"/>
      <c r="B19" s="22">
        <v>8</v>
      </c>
      <c r="C19" s="18" t="s">
        <v>154</v>
      </c>
      <c r="D19" s="19" t="s">
        <v>155</v>
      </c>
      <c r="E19" s="19" t="s">
        <v>62</v>
      </c>
      <c r="F19" s="20">
        <v>2</v>
      </c>
      <c r="G19" s="72">
        <v>12</v>
      </c>
      <c r="H19" s="72">
        <f t="shared" si="0"/>
        <v>24</v>
      </c>
      <c r="I19" s="72">
        <v>12</v>
      </c>
      <c r="J19" s="72">
        <f t="shared" si="1"/>
        <v>24</v>
      </c>
      <c r="K19" s="72">
        <v>12</v>
      </c>
      <c r="L19" s="72">
        <f t="shared" si="2"/>
        <v>24</v>
      </c>
      <c r="M19" s="72">
        <v>12</v>
      </c>
      <c r="N19" s="23">
        <f t="shared" si="3"/>
        <v>24</v>
      </c>
    </row>
    <row r="20" spans="1:14" ht="12">
      <c r="A20" s="108"/>
      <c r="B20" s="22">
        <v>9</v>
      </c>
      <c r="C20" s="31" t="s">
        <v>156</v>
      </c>
      <c r="D20" s="19" t="s">
        <v>155</v>
      </c>
      <c r="E20" s="22" t="s">
        <v>62</v>
      </c>
      <c r="F20" s="23">
        <v>4</v>
      </c>
      <c r="G20" s="23"/>
      <c r="H20" s="72">
        <f t="shared" si="0"/>
        <v>0</v>
      </c>
      <c r="I20" s="23"/>
      <c r="J20" s="72">
        <f t="shared" si="1"/>
        <v>0</v>
      </c>
      <c r="K20" s="23"/>
      <c r="L20" s="72">
        <f t="shared" si="2"/>
        <v>0</v>
      </c>
      <c r="M20" s="23"/>
      <c r="N20" s="23">
        <f t="shared" si="3"/>
        <v>0</v>
      </c>
    </row>
    <row r="21" spans="1:14" ht="12">
      <c r="A21" s="108"/>
      <c r="B21" s="22">
        <v>10</v>
      </c>
      <c r="C21" s="22" t="s">
        <v>157</v>
      </c>
      <c r="D21" s="74" t="s">
        <v>158</v>
      </c>
      <c r="E21" s="22" t="s">
        <v>52</v>
      </c>
      <c r="F21" s="23">
        <v>42.5</v>
      </c>
      <c r="G21" s="23">
        <v>10</v>
      </c>
      <c r="H21" s="72">
        <f t="shared" si="0"/>
        <v>425</v>
      </c>
      <c r="I21" s="23">
        <v>6</v>
      </c>
      <c r="J21" s="72">
        <f t="shared" si="1"/>
        <v>255</v>
      </c>
      <c r="K21" s="23">
        <v>4</v>
      </c>
      <c r="L21" s="72">
        <f t="shared" si="2"/>
        <v>170</v>
      </c>
      <c r="M21" s="23">
        <v>2</v>
      </c>
      <c r="N21" s="23">
        <f t="shared" si="3"/>
        <v>85</v>
      </c>
    </row>
    <row r="22" spans="1:14" ht="12">
      <c r="A22" s="108" t="s">
        <v>159</v>
      </c>
      <c r="B22" s="22">
        <v>11</v>
      </c>
      <c r="C22" s="75" t="s">
        <v>160</v>
      </c>
      <c r="D22" s="22"/>
      <c r="E22" s="76" t="s">
        <v>79</v>
      </c>
      <c r="F22" s="23">
        <v>30</v>
      </c>
      <c r="G22" s="23">
        <v>1</v>
      </c>
      <c r="H22" s="72">
        <f t="shared" si="0"/>
        <v>30</v>
      </c>
      <c r="I22" s="23">
        <v>1</v>
      </c>
      <c r="J22" s="72">
        <f t="shared" si="1"/>
        <v>30</v>
      </c>
      <c r="K22" s="23">
        <v>1</v>
      </c>
      <c r="L22" s="72">
        <f t="shared" si="2"/>
        <v>30</v>
      </c>
      <c r="M22" s="23">
        <v>1</v>
      </c>
      <c r="N22" s="23">
        <f t="shared" si="3"/>
        <v>30</v>
      </c>
    </row>
    <row r="23" spans="1:14" ht="12">
      <c r="A23" s="108"/>
      <c r="B23" s="22">
        <v>12</v>
      </c>
      <c r="C23" s="75" t="s">
        <v>161</v>
      </c>
      <c r="D23" s="22"/>
      <c r="E23" s="76" t="s">
        <v>79</v>
      </c>
      <c r="F23" s="23">
        <v>20</v>
      </c>
      <c r="G23" s="23">
        <v>2</v>
      </c>
      <c r="H23" s="72">
        <f t="shared" si="0"/>
        <v>40</v>
      </c>
      <c r="I23" s="23">
        <v>1</v>
      </c>
      <c r="J23" s="72">
        <f t="shared" si="1"/>
        <v>20</v>
      </c>
      <c r="K23" s="23">
        <v>1</v>
      </c>
      <c r="L23" s="72">
        <f t="shared" si="2"/>
        <v>20</v>
      </c>
      <c r="M23" s="23">
        <v>1</v>
      </c>
      <c r="N23" s="23">
        <f t="shared" si="3"/>
        <v>20</v>
      </c>
    </row>
    <row r="24" spans="1:14" ht="12">
      <c r="A24" s="131" t="s">
        <v>69</v>
      </c>
      <c r="B24" s="74"/>
      <c r="C24" s="125" t="s">
        <v>121</v>
      </c>
      <c r="D24" s="126"/>
      <c r="E24" s="74"/>
      <c r="F24" s="77"/>
      <c r="G24" s="77"/>
      <c r="H24" s="78">
        <f>SUM(H5:H23)</f>
        <v>7854</v>
      </c>
      <c r="I24" s="78"/>
      <c r="J24" s="78">
        <f>SUM(J5:J23)</f>
        <v>1821</v>
      </c>
      <c r="K24" s="78"/>
      <c r="L24" s="78">
        <f>SUM(L5:L23)</f>
        <v>1056.5</v>
      </c>
      <c r="M24" s="78"/>
      <c r="N24" s="78">
        <f>SUM(N5:N23)</f>
        <v>645.4</v>
      </c>
    </row>
    <row r="25" spans="1:14" ht="12">
      <c r="A25" s="132"/>
      <c r="B25" s="79"/>
      <c r="C25" s="127" t="s">
        <v>122</v>
      </c>
      <c r="D25" s="127"/>
      <c r="E25" s="79"/>
      <c r="F25" s="80"/>
      <c r="G25" s="80"/>
      <c r="H25" s="81">
        <f>H24/12</f>
        <v>654.5</v>
      </c>
      <c r="I25" s="81"/>
      <c r="J25" s="81">
        <f>J24/12</f>
        <v>151.75</v>
      </c>
      <c r="K25" s="81"/>
      <c r="L25" s="81">
        <f>L24/12</f>
        <v>88.04166666666667</v>
      </c>
      <c r="M25" s="81"/>
      <c r="N25" s="81">
        <f>N24/12</f>
        <v>53.78333333333333</v>
      </c>
    </row>
    <row r="26" spans="1:14" ht="16.5" customHeight="1">
      <c r="A26" s="108" t="s">
        <v>162</v>
      </c>
      <c r="B26" s="22">
        <v>1</v>
      </c>
      <c r="C26" s="18" t="s">
        <v>163</v>
      </c>
      <c r="D26" s="19" t="s">
        <v>164</v>
      </c>
      <c r="E26" s="19" t="s">
        <v>128</v>
      </c>
      <c r="F26" s="20">
        <v>100</v>
      </c>
      <c r="G26" s="135" t="s">
        <v>165</v>
      </c>
      <c r="H26" s="135"/>
      <c r="I26" s="135"/>
      <c r="J26" s="135"/>
      <c r="K26" s="135"/>
      <c r="L26" s="135"/>
      <c r="M26" s="135"/>
      <c r="N26" s="135"/>
    </row>
    <row r="27" spans="1:14" ht="12">
      <c r="A27" s="108"/>
      <c r="B27" s="22">
        <v>2</v>
      </c>
      <c r="C27" s="18" t="s">
        <v>163</v>
      </c>
      <c r="D27" s="19" t="s">
        <v>166</v>
      </c>
      <c r="E27" s="19" t="s">
        <v>128</v>
      </c>
      <c r="F27" s="20">
        <v>100</v>
      </c>
      <c r="G27" s="135"/>
      <c r="H27" s="135"/>
      <c r="I27" s="135"/>
      <c r="J27" s="135"/>
      <c r="K27" s="135"/>
      <c r="L27" s="135"/>
      <c r="M27" s="135"/>
      <c r="N27" s="135"/>
    </row>
    <row r="28" spans="1:14" ht="12">
      <c r="A28" s="108"/>
      <c r="B28" s="22">
        <v>3</v>
      </c>
      <c r="C28" s="18" t="s">
        <v>163</v>
      </c>
      <c r="D28" s="19" t="s">
        <v>167</v>
      </c>
      <c r="E28" s="19" t="s">
        <v>128</v>
      </c>
      <c r="F28" s="20">
        <v>100</v>
      </c>
      <c r="G28" s="135"/>
      <c r="H28" s="135"/>
      <c r="I28" s="135"/>
      <c r="J28" s="135"/>
      <c r="K28" s="135"/>
      <c r="L28" s="135"/>
      <c r="M28" s="135"/>
      <c r="N28" s="135"/>
    </row>
    <row r="29" spans="1:14" ht="12">
      <c r="A29" s="108"/>
      <c r="B29" s="22">
        <v>4</v>
      </c>
      <c r="C29" s="18" t="s">
        <v>163</v>
      </c>
      <c r="D29" s="19" t="s">
        <v>168</v>
      </c>
      <c r="E29" s="19" t="s">
        <v>128</v>
      </c>
      <c r="F29" s="20">
        <v>100</v>
      </c>
      <c r="G29" s="135"/>
      <c r="H29" s="135"/>
      <c r="I29" s="135"/>
      <c r="J29" s="135"/>
      <c r="K29" s="135"/>
      <c r="L29" s="135"/>
      <c r="M29" s="135"/>
      <c r="N29" s="135"/>
    </row>
    <row r="30" spans="1:14" ht="12">
      <c r="A30" s="108"/>
      <c r="B30" s="22">
        <v>7</v>
      </c>
      <c r="C30" s="22" t="s">
        <v>169</v>
      </c>
      <c r="D30" s="22"/>
      <c r="E30" s="22" t="s">
        <v>79</v>
      </c>
      <c r="F30" s="23">
        <v>5</v>
      </c>
      <c r="G30" s="135"/>
      <c r="H30" s="135"/>
      <c r="I30" s="135"/>
      <c r="J30" s="135"/>
      <c r="K30" s="135"/>
      <c r="L30" s="135"/>
      <c r="M30" s="135"/>
      <c r="N30" s="135"/>
    </row>
    <row r="31" spans="1:14" ht="12">
      <c r="A31" s="108"/>
      <c r="B31" s="22">
        <v>8</v>
      </c>
      <c r="C31" s="22" t="s">
        <v>170</v>
      </c>
      <c r="D31" s="22"/>
      <c r="E31" s="22" t="s">
        <v>79</v>
      </c>
      <c r="F31" s="23">
        <v>4</v>
      </c>
      <c r="G31" s="135"/>
      <c r="H31" s="135"/>
      <c r="I31" s="135"/>
      <c r="J31" s="135"/>
      <c r="K31" s="135"/>
      <c r="L31" s="135"/>
      <c r="M31" s="135"/>
      <c r="N31" s="135"/>
    </row>
    <row r="32" spans="1:14" ht="19.5" customHeight="1">
      <c r="A32" s="128" t="s">
        <v>171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</row>
  </sheetData>
  <sheetProtection/>
  <mergeCells count="21">
    <mergeCell ref="G26:N31"/>
    <mergeCell ref="C24:D24"/>
    <mergeCell ref="C25:D25"/>
    <mergeCell ref="A32:N32"/>
    <mergeCell ref="A2:A4"/>
    <mergeCell ref="A5:A11"/>
    <mergeCell ref="A12:A21"/>
    <mergeCell ref="A22:A23"/>
    <mergeCell ref="A24:A25"/>
    <mergeCell ref="A26:A31"/>
    <mergeCell ref="B2:B4"/>
    <mergeCell ref="A1:N1"/>
    <mergeCell ref="G2:N2"/>
    <mergeCell ref="G3:H3"/>
    <mergeCell ref="I3:J3"/>
    <mergeCell ref="K3:L3"/>
    <mergeCell ref="M3:N3"/>
    <mergeCell ref="C2:C4"/>
    <mergeCell ref="D2:D4"/>
    <mergeCell ref="E2:E4"/>
    <mergeCell ref="F2:F4"/>
  </mergeCells>
  <printOptions/>
  <pageMargins left="0.15694444444444444" right="0.19652777777777777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31">
      <selection activeCell="I43" sqref="I43"/>
    </sheetView>
  </sheetViews>
  <sheetFormatPr defaultColWidth="9.00390625" defaultRowHeight="14.25"/>
  <cols>
    <col min="1" max="1" width="4.75390625" style="84" customWidth="1"/>
    <col min="2" max="2" width="4.00390625" style="82" customWidth="1"/>
    <col min="3" max="3" width="11.75390625" style="82" customWidth="1"/>
    <col min="4" max="4" width="14.00390625" style="82" customWidth="1"/>
    <col min="5" max="5" width="3.75390625" style="82" customWidth="1"/>
    <col min="6" max="6" width="5.625" style="82" customWidth="1"/>
    <col min="7" max="7" width="4.125" style="85" customWidth="1"/>
    <col min="8" max="8" width="5.50390625" style="85" customWidth="1"/>
    <col min="9" max="9" width="4.375" style="85" customWidth="1"/>
    <col min="10" max="10" width="5.375" style="85" customWidth="1"/>
    <col min="11" max="11" width="4.625" style="85" customWidth="1"/>
    <col min="12" max="12" width="5.50390625" style="85" customWidth="1"/>
    <col min="13" max="13" width="4.75390625" style="85" customWidth="1"/>
    <col min="14" max="14" width="8.25390625" style="86" customWidth="1"/>
    <col min="15" max="254" width="9.00390625" style="82" customWidth="1"/>
  </cols>
  <sheetData>
    <row r="1" spans="1:14" ht="45.75" customHeight="1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s="41" customFormat="1" ht="18" customHeight="1">
      <c r="A2" s="108" t="s">
        <v>22</v>
      </c>
      <c r="B2" s="120" t="s">
        <v>1</v>
      </c>
      <c r="C2" s="113" t="s">
        <v>23</v>
      </c>
      <c r="D2" s="113" t="s">
        <v>24</v>
      </c>
      <c r="E2" s="113" t="s">
        <v>25</v>
      </c>
      <c r="F2" s="123" t="s">
        <v>26</v>
      </c>
      <c r="G2" s="113" t="s">
        <v>27</v>
      </c>
      <c r="H2" s="113"/>
      <c r="I2" s="113"/>
      <c r="J2" s="113"/>
      <c r="K2" s="113"/>
      <c r="L2" s="113"/>
      <c r="M2" s="113"/>
      <c r="N2" s="114"/>
    </row>
    <row r="3" spans="1:14" s="41" customFormat="1" ht="18" customHeight="1">
      <c r="A3" s="108"/>
      <c r="B3" s="121"/>
      <c r="C3" s="113"/>
      <c r="D3" s="113"/>
      <c r="E3" s="113"/>
      <c r="F3" s="123"/>
      <c r="G3" s="113" t="s">
        <v>28</v>
      </c>
      <c r="H3" s="113"/>
      <c r="I3" s="113" t="s">
        <v>29</v>
      </c>
      <c r="J3" s="113"/>
      <c r="K3" s="113" t="s">
        <v>30</v>
      </c>
      <c r="L3" s="113"/>
      <c r="M3" s="113" t="s">
        <v>31</v>
      </c>
      <c r="N3" s="114"/>
    </row>
    <row r="4" spans="1:14" s="41" customFormat="1" ht="18" customHeight="1">
      <c r="A4" s="117"/>
      <c r="B4" s="122"/>
      <c r="C4" s="113"/>
      <c r="D4" s="113"/>
      <c r="E4" s="113"/>
      <c r="F4" s="123"/>
      <c r="G4" s="16" t="s">
        <v>32</v>
      </c>
      <c r="H4" s="16" t="s">
        <v>33</v>
      </c>
      <c r="I4" s="16" t="s">
        <v>32</v>
      </c>
      <c r="J4" s="16" t="s">
        <v>33</v>
      </c>
      <c r="K4" s="16" t="s">
        <v>32</v>
      </c>
      <c r="L4" s="16" t="s">
        <v>33</v>
      </c>
      <c r="M4" s="16" t="s">
        <v>32</v>
      </c>
      <c r="N4" s="92" t="s">
        <v>33</v>
      </c>
    </row>
    <row r="5" spans="1:14" s="83" customFormat="1" ht="18.75" customHeight="1">
      <c r="A5" s="118" t="s">
        <v>34</v>
      </c>
      <c r="B5" s="55">
        <v>1</v>
      </c>
      <c r="C5" s="19" t="s">
        <v>35</v>
      </c>
      <c r="D5" s="19"/>
      <c r="E5" s="19" t="s">
        <v>36</v>
      </c>
      <c r="F5" s="19">
        <v>9.5</v>
      </c>
      <c r="G5" s="46">
        <v>1</v>
      </c>
      <c r="H5" s="46">
        <f>G5*F5</f>
        <v>9.5</v>
      </c>
      <c r="I5" s="46">
        <v>0.5</v>
      </c>
      <c r="J5" s="46">
        <f>I5*F5</f>
        <v>4.75</v>
      </c>
      <c r="K5" s="46">
        <v>0.25</v>
      </c>
      <c r="L5" s="46">
        <f aca="true" t="shared" si="0" ref="L5:L24">K5*F5</f>
        <v>2.375</v>
      </c>
      <c r="M5" s="46">
        <v>0.125</v>
      </c>
      <c r="N5" s="93">
        <f>M5*F5</f>
        <v>1.1875</v>
      </c>
    </row>
    <row r="6" spans="1:14" s="83" customFormat="1" ht="15.75" customHeight="1">
      <c r="A6" s="118"/>
      <c r="B6" s="55">
        <v>2</v>
      </c>
      <c r="C6" s="19" t="s">
        <v>37</v>
      </c>
      <c r="D6" s="19" t="s">
        <v>38</v>
      </c>
      <c r="E6" s="19" t="s">
        <v>39</v>
      </c>
      <c r="F6" s="19">
        <v>16.25</v>
      </c>
      <c r="G6" s="46">
        <v>1</v>
      </c>
      <c r="H6" s="46">
        <f>G6*F6</f>
        <v>16.25</v>
      </c>
      <c r="I6" s="46">
        <v>0.5</v>
      </c>
      <c r="J6" s="46">
        <f>I6*F6</f>
        <v>8.125</v>
      </c>
      <c r="K6" s="46">
        <v>0.25</v>
      </c>
      <c r="L6" s="46">
        <f t="shared" si="0"/>
        <v>4.0625</v>
      </c>
      <c r="M6" s="46">
        <v>0.125</v>
      </c>
      <c r="N6" s="93">
        <f>M6*F6</f>
        <v>2.03125</v>
      </c>
    </row>
    <row r="7" spans="1:14" s="83" customFormat="1" ht="15.75" customHeight="1">
      <c r="A7" s="118"/>
      <c r="B7" s="55">
        <v>3</v>
      </c>
      <c r="C7" s="87" t="s">
        <v>40</v>
      </c>
      <c r="D7" s="87"/>
      <c r="E7" s="19" t="s">
        <v>41</v>
      </c>
      <c r="F7" s="19">
        <v>0.65</v>
      </c>
      <c r="G7" s="46">
        <v>5</v>
      </c>
      <c r="H7" s="46">
        <f>G7*F7</f>
        <v>3.25</v>
      </c>
      <c r="I7" s="46">
        <v>2</v>
      </c>
      <c r="J7" s="46">
        <f>I7*F7</f>
        <v>1.3</v>
      </c>
      <c r="K7" s="46">
        <v>1</v>
      </c>
      <c r="L7" s="46">
        <f t="shared" si="0"/>
        <v>0.65</v>
      </c>
      <c r="M7" s="46">
        <v>1</v>
      </c>
      <c r="N7" s="93">
        <f>M7*F7</f>
        <v>0.65</v>
      </c>
    </row>
    <row r="8" spans="1:14" s="83" customFormat="1" ht="15.75" customHeight="1">
      <c r="A8" s="118"/>
      <c r="B8" s="55">
        <v>4</v>
      </c>
      <c r="C8" s="87" t="s">
        <v>42</v>
      </c>
      <c r="D8" s="87"/>
      <c r="E8" s="19" t="s">
        <v>41</v>
      </c>
      <c r="F8" s="19">
        <v>0.4</v>
      </c>
      <c r="G8" s="46">
        <v>30</v>
      </c>
      <c r="H8" s="46">
        <f>G8*F8</f>
        <v>12</v>
      </c>
      <c r="I8" s="46">
        <v>15</v>
      </c>
      <c r="J8" s="46">
        <f aca="true" t="shared" si="1" ref="J8:J24">I8*F8</f>
        <v>6</v>
      </c>
      <c r="K8" s="46">
        <v>5</v>
      </c>
      <c r="L8" s="46">
        <f t="shared" si="0"/>
        <v>2</v>
      </c>
      <c r="M8" s="46">
        <v>3</v>
      </c>
      <c r="N8" s="93">
        <f>M8*F8</f>
        <v>1.2000000000000002</v>
      </c>
    </row>
    <row r="9" spans="1:14" ht="15.75" customHeight="1">
      <c r="A9" s="118"/>
      <c r="B9" s="55">
        <v>5</v>
      </c>
      <c r="C9" s="19" t="s">
        <v>43</v>
      </c>
      <c r="D9" s="19" t="s">
        <v>44</v>
      </c>
      <c r="E9" s="19" t="s">
        <v>36</v>
      </c>
      <c r="F9" s="19">
        <v>10.5</v>
      </c>
      <c r="G9" s="46">
        <v>1</v>
      </c>
      <c r="H9" s="46">
        <f aca="true" t="shared" si="2" ref="H9:H24">G9*F9</f>
        <v>10.5</v>
      </c>
      <c r="I9" s="46">
        <v>0.5</v>
      </c>
      <c r="J9" s="46">
        <f t="shared" si="1"/>
        <v>5.25</v>
      </c>
      <c r="K9" s="46">
        <v>0.25</v>
      </c>
      <c r="L9" s="46">
        <f t="shared" si="0"/>
        <v>2.625</v>
      </c>
      <c r="M9" s="46">
        <v>0.125</v>
      </c>
      <c r="N9" s="93">
        <f aca="true" t="shared" si="3" ref="N9:N18">M9*F9</f>
        <v>1.3125</v>
      </c>
    </row>
    <row r="10" spans="1:14" ht="15.75" customHeight="1">
      <c r="A10" s="118"/>
      <c r="B10" s="55">
        <v>6</v>
      </c>
      <c r="C10" s="19" t="s">
        <v>45</v>
      </c>
      <c r="D10" s="19"/>
      <c r="E10" s="19" t="s">
        <v>36</v>
      </c>
      <c r="F10" s="19">
        <v>0.5</v>
      </c>
      <c r="G10" s="46">
        <v>2</v>
      </c>
      <c r="H10" s="46">
        <f t="shared" si="2"/>
        <v>1</v>
      </c>
      <c r="I10" s="46">
        <v>1</v>
      </c>
      <c r="J10" s="46">
        <f t="shared" si="1"/>
        <v>0.5</v>
      </c>
      <c r="K10" s="46">
        <v>0.25</v>
      </c>
      <c r="L10" s="46">
        <f t="shared" si="0"/>
        <v>0.125</v>
      </c>
      <c r="M10" s="46">
        <v>0.125</v>
      </c>
      <c r="N10" s="93">
        <f t="shared" si="3"/>
        <v>0.0625</v>
      </c>
    </row>
    <row r="11" spans="1:14" ht="15.75" customHeight="1">
      <c r="A11" s="118"/>
      <c r="B11" s="55">
        <v>7</v>
      </c>
      <c r="C11" s="19" t="s">
        <v>46</v>
      </c>
      <c r="D11" s="19"/>
      <c r="E11" s="19" t="s">
        <v>36</v>
      </c>
      <c r="F11" s="19">
        <v>0.8</v>
      </c>
      <c r="G11" s="46">
        <v>3</v>
      </c>
      <c r="H11" s="46">
        <f t="shared" si="2"/>
        <v>2.4000000000000004</v>
      </c>
      <c r="I11" s="46">
        <v>2</v>
      </c>
      <c r="J11" s="46">
        <f t="shared" si="1"/>
        <v>1.6</v>
      </c>
      <c r="K11" s="46">
        <v>0.5</v>
      </c>
      <c r="L11" s="46">
        <f t="shared" si="0"/>
        <v>0.4</v>
      </c>
      <c r="M11" s="46">
        <v>0.25</v>
      </c>
      <c r="N11" s="93">
        <f t="shared" si="3"/>
        <v>0.2</v>
      </c>
    </row>
    <row r="12" spans="1:14" ht="15.75" customHeight="1">
      <c r="A12" s="118"/>
      <c r="B12" s="55">
        <v>8</v>
      </c>
      <c r="C12" s="19" t="s">
        <v>47</v>
      </c>
      <c r="D12" s="19" t="s">
        <v>48</v>
      </c>
      <c r="E12" s="19" t="s">
        <v>49</v>
      </c>
      <c r="F12" s="19">
        <v>2.7</v>
      </c>
      <c r="G12" s="46">
        <v>1</v>
      </c>
      <c r="H12" s="46">
        <f t="shared" si="2"/>
        <v>2.7</v>
      </c>
      <c r="I12" s="46">
        <v>0.5</v>
      </c>
      <c r="J12" s="46">
        <f t="shared" si="1"/>
        <v>1.35</v>
      </c>
      <c r="K12" s="46">
        <v>0.5</v>
      </c>
      <c r="L12" s="46">
        <f t="shared" si="0"/>
        <v>1.35</v>
      </c>
      <c r="M12" s="46">
        <v>0.5</v>
      </c>
      <c r="N12" s="93">
        <f t="shared" si="3"/>
        <v>1.35</v>
      </c>
    </row>
    <row r="13" spans="1:14" ht="15.75" customHeight="1">
      <c r="A13" s="118"/>
      <c r="B13" s="55">
        <v>9</v>
      </c>
      <c r="C13" s="19" t="s">
        <v>50</v>
      </c>
      <c r="D13" s="19"/>
      <c r="E13" s="19" t="s">
        <v>49</v>
      </c>
      <c r="F13" s="19">
        <v>1</v>
      </c>
      <c r="G13" s="46">
        <v>1</v>
      </c>
      <c r="H13" s="46">
        <f t="shared" si="2"/>
        <v>1</v>
      </c>
      <c r="I13" s="46">
        <v>0.5</v>
      </c>
      <c r="J13" s="46">
        <f t="shared" si="1"/>
        <v>0.5</v>
      </c>
      <c r="K13" s="46">
        <v>0.5</v>
      </c>
      <c r="L13" s="46">
        <f t="shared" si="0"/>
        <v>0.5</v>
      </c>
      <c r="M13" s="46">
        <v>0.5</v>
      </c>
      <c r="N13" s="93">
        <f t="shared" si="3"/>
        <v>0.5</v>
      </c>
    </row>
    <row r="14" spans="1:14" ht="15.75" customHeight="1">
      <c r="A14" s="118"/>
      <c r="B14" s="55">
        <v>10</v>
      </c>
      <c r="C14" s="19" t="s">
        <v>51</v>
      </c>
      <c r="D14" s="19"/>
      <c r="E14" s="19" t="s">
        <v>52</v>
      </c>
      <c r="F14" s="19">
        <v>1</v>
      </c>
      <c r="G14" s="46">
        <v>1</v>
      </c>
      <c r="H14" s="46">
        <f t="shared" si="2"/>
        <v>1</v>
      </c>
      <c r="I14" s="46">
        <v>0.5</v>
      </c>
      <c r="J14" s="46">
        <f t="shared" si="1"/>
        <v>0.5</v>
      </c>
      <c r="K14" s="46">
        <v>0.25</v>
      </c>
      <c r="L14" s="46">
        <f t="shared" si="0"/>
        <v>0.25</v>
      </c>
      <c r="M14" s="46">
        <v>0.125</v>
      </c>
      <c r="N14" s="93">
        <f t="shared" si="3"/>
        <v>0.125</v>
      </c>
    </row>
    <row r="15" spans="1:14" ht="15.75" customHeight="1">
      <c r="A15" s="118"/>
      <c r="B15" s="55">
        <v>11</v>
      </c>
      <c r="C15" s="19" t="s">
        <v>53</v>
      </c>
      <c r="D15" s="19"/>
      <c r="E15" s="19" t="s">
        <v>52</v>
      </c>
      <c r="F15" s="19">
        <v>1.2</v>
      </c>
      <c r="G15" s="46">
        <v>1</v>
      </c>
      <c r="H15" s="46">
        <f t="shared" si="2"/>
        <v>1.2</v>
      </c>
      <c r="I15" s="46">
        <v>0.5</v>
      </c>
      <c r="J15" s="46">
        <f t="shared" si="1"/>
        <v>0.6</v>
      </c>
      <c r="K15" s="46">
        <v>0.25</v>
      </c>
      <c r="L15" s="46">
        <f t="shared" si="0"/>
        <v>0.3</v>
      </c>
      <c r="M15" s="46">
        <v>0.125</v>
      </c>
      <c r="N15" s="93">
        <f t="shared" si="3"/>
        <v>0.15</v>
      </c>
    </row>
    <row r="16" spans="1:14" ht="15.75" customHeight="1">
      <c r="A16" s="118"/>
      <c r="B16" s="55">
        <v>12</v>
      </c>
      <c r="C16" s="87" t="s">
        <v>54</v>
      </c>
      <c r="D16" s="87"/>
      <c r="E16" s="19" t="s">
        <v>52</v>
      </c>
      <c r="F16" s="19">
        <v>1.3</v>
      </c>
      <c r="G16" s="46">
        <v>0.5</v>
      </c>
      <c r="H16" s="46">
        <f t="shared" si="2"/>
        <v>0.65</v>
      </c>
      <c r="I16" s="46">
        <v>0.5</v>
      </c>
      <c r="J16" s="46">
        <f t="shared" si="1"/>
        <v>0.65</v>
      </c>
      <c r="K16" s="46">
        <v>0.5</v>
      </c>
      <c r="L16" s="46">
        <f t="shared" si="0"/>
        <v>0.65</v>
      </c>
      <c r="M16" s="46">
        <v>0.25</v>
      </c>
      <c r="N16" s="93">
        <f t="shared" si="3"/>
        <v>0.325</v>
      </c>
    </row>
    <row r="17" spans="1:14" ht="15.75" customHeight="1">
      <c r="A17" s="118"/>
      <c r="B17" s="55">
        <v>13</v>
      </c>
      <c r="C17" s="19" t="s">
        <v>55</v>
      </c>
      <c r="D17" s="19"/>
      <c r="E17" s="19" t="s">
        <v>56</v>
      </c>
      <c r="F17" s="19">
        <v>4.5</v>
      </c>
      <c r="G17" s="46">
        <v>1</v>
      </c>
      <c r="H17" s="46">
        <f t="shared" si="2"/>
        <v>4.5</v>
      </c>
      <c r="I17" s="46">
        <v>0.5</v>
      </c>
      <c r="J17" s="46">
        <f t="shared" si="1"/>
        <v>2.25</v>
      </c>
      <c r="K17" s="46">
        <v>0.25</v>
      </c>
      <c r="L17" s="46">
        <f t="shared" si="0"/>
        <v>1.125</v>
      </c>
      <c r="M17" s="46">
        <v>0.125</v>
      </c>
      <c r="N17" s="93">
        <f t="shared" si="3"/>
        <v>0.5625</v>
      </c>
    </row>
    <row r="18" spans="1:14" ht="15.75" customHeight="1">
      <c r="A18" s="118"/>
      <c r="B18" s="55">
        <v>14</v>
      </c>
      <c r="C18" s="19" t="s">
        <v>57</v>
      </c>
      <c r="D18" s="19" t="s">
        <v>58</v>
      </c>
      <c r="E18" s="19" t="s">
        <v>59</v>
      </c>
      <c r="F18" s="19">
        <v>5</v>
      </c>
      <c r="G18" s="46">
        <v>4</v>
      </c>
      <c r="H18" s="46">
        <f t="shared" si="2"/>
        <v>20</v>
      </c>
      <c r="I18" s="46">
        <v>1</v>
      </c>
      <c r="J18" s="46">
        <f t="shared" si="1"/>
        <v>5</v>
      </c>
      <c r="K18" s="46">
        <v>0.5</v>
      </c>
      <c r="L18" s="46">
        <f t="shared" si="0"/>
        <v>2.5</v>
      </c>
      <c r="M18" s="46">
        <v>0.25</v>
      </c>
      <c r="N18" s="93">
        <f t="shared" si="3"/>
        <v>1.25</v>
      </c>
    </row>
    <row r="19" spans="1:14" ht="15.75" customHeight="1">
      <c r="A19" s="118"/>
      <c r="B19" s="55">
        <v>15</v>
      </c>
      <c r="C19" s="19" t="s">
        <v>60</v>
      </c>
      <c r="D19" s="19" t="s">
        <v>61</v>
      </c>
      <c r="E19" s="19" t="s">
        <v>62</v>
      </c>
      <c r="F19" s="19">
        <v>3.2</v>
      </c>
      <c r="G19" s="46">
        <v>1</v>
      </c>
      <c r="H19" s="46">
        <f t="shared" si="2"/>
        <v>3.2</v>
      </c>
      <c r="I19" s="46">
        <v>0.5</v>
      </c>
      <c r="J19" s="46">
        <f t="shared" si="1"/>
        <v>1.6</v>
      </c>
      <c r="K19" s="46">
        <v>0.25</v>
      </c>
      <c r="L19" s="46">
        <f t="shared" si="0"/>
        <v>0.8</v>
      </c>
      <c r="M19" s="46">
        <v>0.125</v>
      </c>
      <c r="N19" s="93">
        <f aca="true" t="shared" si="4" ref="N19:N24">M19*F19</f>
        <v>0.4</v>
      </c>
    </row>
    <row r="20" spans="1:14" ht="15.75" customHeight="1">
      <c r="A20" s="118"/>
      <c r="B20" s="55">
        <v>16</v>
      </c>
      <c r="C20" s="19" t="s">
        <v>60</v>
      </c>
      <c r="D20" s="19" t="s">
        <v>63</v>
      </c>
      <c r="E20" s="19" t="s">
        <v>62</v>
      </c>
      <c r="F20" s="19">
        <v>7</v>
      </c>
      <c r="G20" s="46">
        <v>2</v>
      </c>
      <c r="H20" s="46">
        <f t="shared" si="2"/>
        <v>14</v>
      </c>
      <c r="I20" s="46">
        <v>1</v>
      </c>
      <c r="J20" s="46">
        <f t="shared" si="1"/>
        <v>7</v>
      </c>
      <c r="K20" s="46">
        <v>0.5</v>
      </c>
      <c r="L20" s="46">
        <f t="shared" si="0"/>
        <v>3.5</v>
      </c>
      <c r="M20" s="46">
        <v>0</v>
      </c>
      <c r="N20" s="93">
        <f t="shared" si="4"/>
        <v>0</v>
      </c>
    </row>
    <row r="21" spans="1:14" ht="15.75" customHeight="1">
      <c r="A21" s="118"/>
      <c r="B21" s="55">
        <v>17</v>
      </c>
      <c r="C21" s="19" t="s">
        <v>64</v>
      </c>
      <c r="D21" s="19"/>
      <c r="E21" s="19" t="s">
        <v>62</v>
      </c>
      <c r="F21" s="19">
        <v>1</v>
      </c>
      <c r="G21" s="46">
        <v>1</v>
      </c>
      <c r="H21" s="46">
        <f t="shared" si="2"/>
        <v>1</v>
      </c>
      <c r="I21" s="46">
        <v>0.5</v>
      </c>
      <c r="J21" s="46">
        <f t="shared" si="1"/>
        <v>0.5</v>
      </c>
      <c r="K21" s="46">
        <v>0.5</v>
      </c>
      <c r="L21" s="46">
        <f t="shared" si="0"/>
        <v>0.5</v>
      </c>
      <c r="M21" s="46">
        <v>0.5</v>
      </c>
      <c r="N21" s="93">
        <f t="shared" si="4"/>
        <v>0.5</v>
      </c>
    </row>
    <row r="22" spans="1:14" ht="15.75" customHeight="1">
      <c r="A22" s="118"/>
      <c r="B22" s="55">
        <v>18</v>
      </c>
      <c r="C22" s="19" t="s">
        <v>65</v>
      </c>
      <c r="D22" s="19"/>
      <c r="E22" s="19" t="s">
        <v>62</v>
      </c>
      <c r="F22" s="19">
        <v>1</v>
      </c>
      <c r="G22" s="46">
        <v>1</v>
      </c>
      <c r="H22" s="46">
        <f t="shared" si="2"/>
        <v>1</v>
      </c>
      <c r="I22" s="46">
        <v>0.5</v>
      </c>
      <c r="J22" s="46">
        <f t="shared" si="1"/>
        <v>0.5</v>
      </c>
      <c r="K22" s="46">
        <v>0.5</v>
      </c>
      <c r="L22" s="46">
        <f t="shared" si="0"/>
        <v>0.5</v>
      </c>
      <c r="M22" s="46">
        <v>0.5</v>
      </c>
      <c r="N22" s="93">
        <f t="shared" si="4"/>
        <v>0.5</v>
      </c>
    </row>
    <row r="23" spans="1:14" ht="15.75" customHeight="1">
      <c r="A23" s="118"/>
      <c r="B23" s="55">
        <v>19</v>
      </c>
      <c r="C23" s="19" t="s">
        <v>66</v>
      </c>
      <c r="D23" s="19" t="s">
        <v>67</v>
      </c>
      <c r="E23" s="19" t="s">
        <v>41</v>
      </c>
      <c r="F23" s="19">
        <v>6.2</v>
      </c>
      <c r="G23" s="46">
        <v>6</v>
      </c>
      <c r="H23" s="46">
        <f t="shared" si="2"/>
        <v>37.2</v>
      </c>
      <c r="I23" s="46">
        <v>3</v>
      </c>
      <c r="J23" s="46">
        <f t="shared" si="1"/>
        <v>18.6</v>
      </c>
      <c r="K23" s="46">
        <v>2</v>
      </c>
      <c r="L23" s="46">
        <f t="shared" si="0"/>
        <v>12.4</v>
      </c>
      <c r="M23" s="46">
        <v>1</v>
      </c>
      <c r="N23" s="93">
        <f t="shared" si="4"/>
        <v>6.2</v>
      </c>
    </row>
    <row r="24" spans="1:14" ht="15.75" customHeight="1">
      <c r="A24" s="118"/>
      <c r="B24" s="55">
        <v>20</v>
      </c>
      <c r="C24" s="19" t="s">
        <v>68</v>
      </c>
      <c r="D24" s="19"/>
      <c r="E24" s="19" t="s">
        <v>49</v>
      </c>
      <c r="F24" s="19">
        <v>6.2</v>
      </c>
      <c r="G24" s="46">
        <v>3</v>
      </c>
      <c r="H24" s="46">
        <f t="shared" si="2"/>
        <v>18.6</v>
      </c>
      <c r="I24" s="46">
        <v>1</v>
      </c>
      <c r="J24" s="46">
        <f t="shared" si="1"/>
        <v>6.2</v>
      </c>
      <c r="K24" s="46">
        <v>1</v>
      </c>
      <c r="L24" s="46">
        <f t="shared" si="0"/>
        <v>6.2</v>
      </c>
      <c r="M24" s="46">
        <v>0.5</v>
      </c>
      <c r="N24" s="93">
        <f t="shared" si="4"/>
        <v>3.1</v>
      </c>
    </row>
    <row r="25" spans="1:14" ht="15.75" customHeight="1">
      <c r="A25" s="88" t="s">
        <v>69</v>
      </c>
      <c r="B25" s="89"/>
      <c r="C25" s="115" t="s">
        <v>70</v>
      </c>
      <c r="D25" s="115"/>
      <c r="E25" s="19"/>
      <c r="F25" s="19"/>
      <c r="G25" s="47"/>
      <c r="H25" s="90">
        <f>SUM(H5:H24)</f>
        <v>160.95000000000002</v>
      </c>
      <c r="I25" s="90"/>
      <c r="J25" s="90">
        <f>SUM(J5:J24)</f>
        <v>72.775</v>
      </c>
      <c r="K25" s="90"/>
      <c r="L25" s="90">
        <f>SUM(L5:L24)</f>
        <v>42.81250000000001</v>
      </c>
      <c r="M25" s="90"/>
      <c r="N25" s="94">
        <f>SUM(N5:N24)</f>
        <v>21.606250000000003</v>
      </c>
    </row>
    <row r="26" spans="1:14" ht="15.75" customHeight="1">
      <c r="A26" s="118" t="s">
        <v>71</v>
      </c>
      <c r="B26" s="55">
        <v>1</v>
      </c>
      <c r="C26" s="19" t="s">
        <v>72</v>
      </c>
      <c r="D26" s="19" t="s">
        <v>73</v>
      </c>
      <c r="E26" s="19" t="s">
        <v>74</v>
      </c>
      <c r="F26" s="19">
        <v>1.9</v>
      </c>
      <c r="G26" s="46">
        <v>2</v>
      </c>
      <c r="H26" s="46">
        <f>G26*F26</f>
        <v>3.8</v>
      </c>
      <c r="I26" s="46">
        <v>1</v>
      </c>
      <c r="J26" s="46">
        <f>I26*F26</f>
        <v>1.9</v>
      </c>
      <c r="K26" s="46">
        <v>1</v>
      </c>
      <c r="L26" s="46">
        <f>K26*F26</f>
        <v>1.9</v>
      </c>
      <c r="M26" s="46">
        <v>1</v>
      </c>
      <c r="N26" s="93">
        <f>M26*F26</f>
        <v>1.9</v>
      </c>
    </row>
    <row r="27" spans="1:14" ht="15.75" customHeight="1">
      <c r="A27" s="118"/>
      <c r="B27" s="55">
        <v>2</v>
      </c>
      <c r="C27" s="19" t="s">
        <v>72</v>
      </c>
      <c r="D27" s="19" t="s">
        <v>75</v>
      </c>
      <c r="E27" s="19" t="s">
        <v>74</v>
      </c>
      <c r="F27" s="19">
        <v>1.9</v>
      </c>
      <c r="G27" s="46">
        <v>2</v>
      </c>
      <c r="H27" s="46">
        <f>G27*F27</f>
        <v>3.8</v>
      </c>
      <c r="I27" s="46">
        <v>1</v>
      </c>
      <c r="J27" s="46">
        <f>I27*F27</f>
        <v>1.9</v>
      </c>
      <c r="K27" s="46">
        <v>1</v>
      </c>
      <c r="L27" s="46">
        <f>K27*F27</f>
        <v>1.9</v>
      </c>
      <c r="M27" s="46">
        <v>1</v>
      </c>
      <c r="N27" s="93">
        <f>M27*F27</f>
        <v>1.9</v>
      </c>
    </row>
    <row r="28" spans="1:14" ht="15.75" customHeight="1">
      <c r="A28" s="118"/>
      <c r="B28" s="55">
        <v>3</v>
      </c>
      <c r="C28" s="19" t="s">
        <v>76</v>
      </c>
      <c r="D28" s="19" t="s">
        <v>77</v>
      </c>
      <c r="E28" s="19" t="s">
        <v>49</v>
      </c>
      <c r="F28" s="19">
        <v>2</v>
      </c>
      <c r="G28" s="46">
        <v>6</v>
      </c>
      <c r="H28" s="46">
        <f aca="true" t="shared" si="5" ref="H28:H44">F28*G28</f>
        <v>12</v>
      </c>
      <c r="I28" s="46">
        <v>3</v>
      </c>
      <c r="J28" s="46">
        <f aca="true" t="shared" si="6" ref="J28:J44">I28*F28</f>
        <v>6</v>
      </c>
      <c r="K28" s="46">
        <v>1</v>
      </c>
      <c r="L28" s="46">
        <f aca="true" t="shared" si="7" ref="L28:L44">K28*F28</f>
        <v>2</v>
      </c>
      <c r="M28" s="46">
        <v>1</v>
      </c>
      <c r="N28" s="93">
        <f aca="true" t="shared" si="8" ref="N28:N39">M28*F28</f>
        <v>2</v>
      </c>
    </row>
    <row r="29" spans="1:14" ht="15.75" customHeight="1">
      <c r="A29" s="118"/>
      <c r="B29" s="55">
        <v>4</v>
      </c>
      <c r="C29" s="19" t="s">
        <v>78</v>
      </c>
      <c r="D29" s="19" t="s">
        <v>77</v>
      </c>
      <c r="E29" s="19" t="s">
        <v>79</v>
      </c>
      <c r="F29" s="19">
        <v>7.2</v>
      </c>
      <c r="G29" s="46">
        <v>1</v>
      </c>
      <c r="H29" s="46">
        <f t="shared" si="5"/>
        <v>7.2</v>
      </c>
      <c r="I29" s="46">
        <v>1</v>
      </c>
      <c r="J29" s="46">
        <f t="shared" si="6"/>
        <v>7.2</v>
      </c>
      <c r="K29" s="46">
        <v>0.5</v>
      </c>
      <c r="L29" s="46">
        <f t="shared" si="7"/>
        <v>3.6</v>
      </c>
      <c r="M29" s="46">
        <v>0.5</v>
      </c>
      <c r="N29" s="93">
        <f t="shared" si="8"/>
        <v>3.6</v>
      </c>
    </row>
    <row r="30" spans="1:14" ht="15.75" customHeight="1">
      <c r="A30" s="118"/>
      <c r="B30" s="55">
        <v>5</v>
      </c>
      <c r="C30" s="19" t="s">
        <v>80</v>
      </c>
      <c r="D30" s="19" t="s">
        <v>81</v>
      </c>
      <c r="E30" s="19" t="s">
        <v>82</v>
      </c>
      <c r="F30" s="19">
        <v>0.9</v>
      </c>
      <c r="G30" s="46">
        <v>2</v>
      </c>
      <c r="H30" s="46">
        <f t="shared" si="5"/>
        <v>1.8</v>
      </c>
      <c r="I30" s="46">
        <v>1</v>
      </c>
      <c r="J30" s="46">
        <f t="shared" si="6"/>
        <v>0.9</v>
      </c>
      <c r="K30" s="46">
        <v>1</v>
      </c>
      <c r="L30" s="46">
        <f t="shared" si="7"/>
        <v>0.9</v>
      </c>
      <c r="M30" s="46">
        <v>1</v>
      </c>
      <c r="N30" s="93">
        <f t="shared" si="8"/>
        <v>0.9</v>
      </c>
    </row>
    <row r="31" spans="1:14" ht="15.75" customHeight="1">
      <c r="A31" s="118"/>
      <c r="B31" s="55">
        <v>6</v>
      </c>
      <c r="C31" s="19" t="s">
        <v>83</v>
      </c>
      <c r="D31" s="19" t="s">
        <v>84</v>
      </c>
      <c r="E31" s="19" t="s">
        <v>79</v>
      </c>
      <c r="F31" s="19">
        <v>18</v>
      </c>
      <c r="G31" s="47">
        <v>2</v>
      </c>
      <c r="H31" s="46">
        <f t="shared" si="5"/>
        <v>36</v>
      </c>
      <c r="I31" s="47">
        <v>1</v>
      </c>
      <c r="J31" s="46">
        <f t="shared" si="6"/>
        <v>18</v>
      </c>
      <c r="K31" s="47">
        <v>0.5</v>
      </c>
      <c r="L31" s="46">
        <f t="shared" si="7"/>
        <v>9</v>
      </c>
      <c r="M31" s="47">
        <v>0.5</v>
      </c>
      <c r="N31" s="93">
        <f t="shared" si="8"/>
        <v>9</v>
      </c>
    </row>
    <row r="32" spans="1:14" ht="15.75" customHeight="1">
      <c r="A32" s="118"/>
      <c r="B32" s="55">
        <v>7</v>
      </c>
      <c r="C32" s="19" t="s">
        <v>85</v>
      </c>
      <c r="D32" s="19"/>
      <c r="E32" s="19" t="s">
        <v>79</v>
      </c>
      <c r="F32" s="19">
        <v>0.8</v>
      </c>
      <c r="G32" s="47">
        <v>2</v>
      </c>
      <c r="H32" s="46">
        <f t="shared" si="5"/>
        <v>1.6</v>
      </c>
      <c r="I32" s="47">
        <v>1</v>
      </c>
      <c r="J32" s="46">
        <f t="shared" si="6"/>
        <v>0.8</v>
      </c>
      <c r="K32" s="47">
        <v>1</v>
      </c>
      <c r="L32" s="46">
        <f t="shared" si="7"/>
        <v>0.8</v>
      </c>
      <c r="M32" s="47">
        <v>1</v>
      </c>
      <c r="N32" s="93">
        <f t="shared" si="8"/>
        <v>0.8</v>
      </c>
    </row>
    <row r="33" spans="1:14" ht="15.75" customHeight="1">
      <c r="A33" s="118"/>
      <c r="B33" s="55">
        <v>8</v>
      </c>
      <c r="C33" s="19" t="s">
        <v>86</v>
      </c>
      <c r="D33" s="19" t="s">
        <v>87</v>
      </c>
      <c r="E33" s="19" t="s">
        <v>62</v>
      </c>
      <c r="F33" s="19">
        <v>6.8</v>
      </c>
      <c r="G33" s="47">
        <v>1</v>
      </c>
      <c r="H33" s="46">
        <f t="shared" si="5"/>
        <v>6.8</v>
      </c>
      <c r="I33" s="47">
        <v>1</v>
      </c>
      <c r="J33" s="46">
        <f t="shared" si="6"/>
        <v>6.8</v>
      </c>
      <c r="K33" s="47">
        <v>1</v>
      </c>
      <c r="L33" s="46">
        <f t="shared" si="7"/>
        <v>6.8</v>
      </c>
      <c r="M33" s="47">
        <v>1</v>
      </c>
      <c r="N33" s="93">
        <f t="shared" si="8"/>
        <v>6.8</v>
      </c>
    </row>
    <row r="34" spans="1:14" ht="15.75" customHeight="1">
      <c r="A34" s="118"/>
      <c r="B34" s="55">
        <v>9</v>
      </c>
      <c r="C34" s="19" t="s">
        <v>88</v>
      </c>
      <c r="D34" s="19" t="s">
        <v>89</v>
      </c>
      <c r="E34" s="19" t="s">
        <v>90</v>
      </c>
      <c r="F34" s="19">
        <v>3.5</v>
      </c>
      <c r="G34" s="47">
        <v>2</v>
      </c>
      <c r="H34" s="46">
        <f t="shared" si="5"/>
        <v>7</v>
      </c>
      <c r="I34" s="47">
        <v>1</v>
      </c>
      <c r="J34" s="46">
        <f t="shared" si="6"/>
        <v>3.5</v>
      </c>
      <c r="K34" s="47">
        <v>1</v>
      </c>
      <c r="L34" s="46">
        <f t="shared" si="7"/>
        <v>3.5</v>
      </c>
      <c r="M34" s="47">
        <v>1</v>
      </c>
      <c r="N34" s="93">
        <f t="shared" si="8"/>
        <v>3.5</v>
      </c>
    </row>
    <row r="35" spans="1:14" ht="15.75" customHeight="1">
      <c r="A35" s="118"/>
      <c r="B35" s="55">
        <v>10</v>
      </c>
      <c r="C35" s="19" t="s">
        <v>91</v>
      </c>
      <c r="D35" s="19" t="s">
        <v>89</v>
      </c>
      <c r="E35" s="19" t="s">
        <v>90</v>
      </c>
      <c r="F35" s="19">
        <v>4</v>
      </c>
      <c r="G35" s="47">
        <v>2</v>
      </c>
      <c r="H35" s="46">
        <f t="shared" si="5"/>
        <v>8</v>
      </c>
      <c r="I35" s="47">
        <v>1</v>
      </c>
      <c r="J35" s="46">
        <f t="shared" si="6"/>
        <v>4</v>
      </c>
      <c r="K35" s="47">
        <v>1</v>
      </c>
      <c r="L35" s="46">
        <f t="shared" si="7"/>
        <v>4</v>
      </c>
      <c r="M35" s="47">
        <v>1</v>
      </c>
      <c r="N35" s="93">
        <f t="shared" si="8"/>
        <v>4</v>
      </c>
    </row>
    <row r="36" spans="1:14" ht="15.75" customHeight="1">
      <c r="A36" s="118"/>
      <c r="B36" s="55">
        <v>11</v>
      </c>
      <c r="C36" s="19" t="s">
        <v>92</v>
      </c>
      <c r="D36" s="19" t="s">
        <v>93</v>
      </c>
      <c r="E36" s="19" t="s">
        <v>52</v>
      </c>
      <c r="F36" s="19">
        <v>8.5</v>
      </c>
      <c r="G36" s="46">
        <v>1</v>
      </c>
      <c r="H36" s="46">
        <f t="shared" si="5"/>
        <v>8.5</v>
      </c>
      <c r="I36" s="46">
        <v>0.5</v>
      </c>
      <c r="J36" s="46">
        <f t="shared" si="6"/>
        <v>4.25</v>
      </c>
      <c r="K36" s="46">
        <v>0.25</v>
      </c>
      <c r="L36" s="46">
        <f t="shared" si="7"/>
        <v>2.125</v>
      </c>
      <c r="M36" s="46">
        <v>0.125</v>
      </c>
      <c r="N36" s="93">
        <f t="shared" si="8"/>
        <v>1.0625</v>
      </c>
    </row>
    <row r="37" spans="1:14" ht="15.75" customHeight="1">
      <c r="A37" s="118"/>
      <c r="B37" s="55">
        <v>12</v>
      </c>
      <c r="C37" s="19" t="s">
        <v>94</v>
      </c>
      <c r="D37" s="19" t="s">
        <v>95</v>
      </c>
      <c r="E37" s="19" t="s">
        <v>79</v>
      </c>
      <c r="F37" s="19">
        <v>34</v>
      </c>
      <c r="G37" s="46">
        <v>2</v>
      </c>
      <c r="H37" s="46">
        <f t="shared" si="5"/>
        <v>68</v>
      </c>
      <c r="I37" s="47">
        <v>1</v>
      </c>
      <c r="J37" s="46">
        <f t="shared" si="6"/>
        <v>34</v>
      </c>
      <c r="K37" s="47">
        <v>1</v>
      </c>
      <c r="L37" s="46">
        <f t="shared" si="7"/>
        <v>34</v>
      </c>
      <c r="M37" s="47">
        <v>1</v>
      </c>
      <c r="N37" s="93">
        <f t="shared" si="8"/>
        <v>34</v>
      </c>
    </row>
    <row r="38" spans="1:14" ht="15.75" customHeight="1">
      <c r="A38" s="118"/>
      <c r="B38" s="55">
        <v>13</v>
      </c>
      <c r="C38" s="19" t="s">
        <v>94</v>
      </c>
      <c r="D38" s="19" t="s">
        <v>96</v>
      </c>
      <c r="E38" s="19" t="s">
        <v>79</v>
      </c>
      <c r="F38" s="19">
        <v>48</v>
      </c>
      <c r="G38" s="46">
        <v>1</v>
      </c>
      <c r="H38" s="46">
        <f t="shared" si="5"/>
        <v>48</v>
      </c>
      <c r="I38" s="47">
        <v>0</v>
      </c>
      <c r="J38" s="46">
        <f t="shared" si="6"/>
        <v>0</v>
      </c>
      <c r="K38" s="47">
        <v>0</v>
      </c>
      <c r="L38" s="46">
        <f t="shared" si="7"/>
        <v>0</v>
      </c>
      <c r="M38" s="47">
        <v>0</v>
      </c>
      <c r="N38" s="93">
        <f t="shared" si="8"/>
        <v>0</v>
      </c>
    </row>
    <row r="39" spans="1:14" ht="15.75" customHeight="1">
      <c r="A39" s="118"/>
      <c r="B39" s="55">
        <v>14</v>
      </c>
      <c r="C39" s="19" t="s">
        <v>97</v>
      </c>
      <c r="D39" s="19"/>
      <c r="E39" s="19" t="s">
        <v>79</v>
      </c>
      <c r="F39" s="19">
        <v>2.5</v>
      </c>
      <c r="G39" s="46">
        <v>1</v>
      </c>
      <c r="H39" s="46">
        <f t="shared" si="5"/>
        <v>2.5</v>
      </c>
      <c r="I39" s="46">
        <v>1</v>
      </c>
      <c r="J39" s="46">
        <f t="shared" si="6"/>
        <v>2.5</v>
      </c>
      <c r="K39" s="46">
        <v>1</v>
      </c>
      <c r="L39" s="46">
        <f t="shared" si="7"/>
        <v>2.5</v>
      </c>
      <c r="M39" s="46">
        <v>1</v>
      </c>
      <c r="N39" s="93">
        <f t="shared" si="8"/>
        <v>2.5</v>
      </c>
    </row>
    <row r="40" spans="1:14" ht="15.75" customHeight="1">
      <c r="A40" s="118"/>
      <c r="B40" s="55">
        <v>15</v>
      </c>
      <c r="C40" s="19" t="s">
        <v>98</v>
      </c>
      <c r="D40" s="19" t="s">
        <v>99</v>
      </c>
      <c r="E40" s="19" t="s">
        <v>79</v>
      </c>
      <c r="F40" s="19">
        <v>8</v>
      </c>
      <c r="G40" s="46">
        <v>1</v>
      </c>
      <c r="H40" s="46">
        <f t="shared" si="5"/>
        <v>8</v>
      </c>
      <c r="I40" s="47">
        <v>0.5</v>
      </c>
      <c r="J40" s="46">
        <f t="shared" si="6"/>
        <v>4</v>
      </c>
      <c r="K40" s="47">
        <v>0.5</v>
      </c>
      <c r="L40" s="46">
        <f t="shared" si="7"/>
        <v>4</v>
      </c>
      <c r="M40" s="47">
        <v>0.5</v>
      </c>
      <c r="N40" s="93">
        <f aca="true" t="shared" si="9" ref="N40:N48">M40*F40</f>
        <v>4</v>
      </c>
    </row>
    <row r="41" spans="1:14" ht="15.75" customHeight="1">
      <c r="A41" s="118"/>
      <c r="B41" s="55">
        <v>16</v>
      </c>
      <c r="C41" s="19" t="s">
        <v>100</v>
      </c>
      <c r="D41" s="19"/>
      <c r="E41" s="19" t="s">
        <v>79</v>
      </c>
      <c r="F41" s="19">
        <v>26</v>
      </c>
      <c r="G41" s="46">
        <v>0.5</v>
      </c>
      <c r="H41" s="46">
        <f t="shared" si="5"/>
        <v>13</v>
      </c>
      <c r="I41" s="47">
        <v>0.5</v>
      </c>
      <c r="J41" s="46">
        <f t="shared" si="6"/>
        <v>13</v>
      </c>
      <c r="K41" s="47">
        <v>0.25</v>
      </c>
      <c r="L41" s="46">
        <f t="shared" si="7"/>
        <v>6.5</v>
      </c>
      <c r="M41" s="47">
        <v>0.125</v>
      </c>
      <c r="N41" s="93">
        <f t="shared" si="9"/>
        <v>3.25</v>
      </c>
    </row>
    <row r="42" spans="1:14" s="83" customFormat="1" ht="15.75" customHeight="1">
      <c r="A42" s="118"/>
      <c r="B42" s="55">
        <v>17</v>
      </c>
      <c r="C42" s="19" t="s">
        <v>101</v>
      </c>
      <c r="D42" s="19"/>
      <c r="E42" s="19" t="s">
        <v>79</v>
      </c>
      <c r="F42" s="19">
        <v>5</v>
      </c>
      <c r="G42" s="47">
        <v>10</v>
      </c>
      <c r="H42" s="46">
        <f t="shared" si="5"/>
        <v>50</v>
      </c>
      <c r="I42" s="47">
        <v>5</v>
      </c>
      <c r="J42" s="46">
        <f t="shared" si="6"/>
        <v>25</v>
      </c>
      <c r="K42" s="47">
        <v>5</v>
      </c>
      <c r="L42" s="46">
        <f t="shared" si="7"/>
        <v>25</v>
      </c>
      <c r="M42" s="47">
        <v>5</v>
      </c>
      <c r="N42" s="93">
        <f t="shared" si="9"/>
        <v>25</v>
      </c>
    </row>
    <row r="43" spans="1:14" ht="15.75" customHeight="1">
      <c r="A43" s="119" t="s">
        <v>102</v>
      </c>
      <c r="B43" s="55">
        <v>18</v>
      </c>
      <c r="C43" s="19" t="s">
        <v>103</v>
      </c>
      <c r="D43" s="19" t="s">
        <v>104</v>
      </c>
      <c r="E43" s="19" t="s">
        <v>90</v>
      </c>
      <c r="F43" s="19">
        <v>13</v>
      </c>
      <c r="G43" s="46">
        <v>18</v>
      </c>
      <c r="H43" s="46">
        <f t="shared" si="5"/>
        <v>234</v>
      </c>
      <c r="I43" s="46">
        <v>8</v>
      </c>
      <c r="J43" s="46">
        <f t="shared" si="6"/>
        <v>104</v>
      </c>
      <c r="K43" s="46">
        <v>0</v>
      </c>
      <c r="L43" s="46">
        <f t="shared" si="7"/>
        <v>0</v>
      </c>
      <c r="M43" s="46">
        <v>0</v>
      </c>
      <c r="N43" s="93">
        <f t="shared" si="9"/>
        <v>0</v>
      </c>
    </row>
    <row r="44" spans="1:14" ht="15.75" customHeight="1">
      <c r="A44" s="118"/>
      <c r="B44" s="55">
        <v>19</v>
      </c>
      <c r="C44" s="19" t="s">
        <v>105</v>
      </c>
      <c r="D44" s="19" t="s">
        <v>106</v>
      </c>
      <c r="E44" s="19" t="s">
        <v>49</v>
      </c>
      <c r="F44" s="19">
        <v>1.9</v>
      </c>
      <c r="G44" s="46">
        <v>12</v>
      </c>
      <c r="H44" s="46">
        <f t="shared" si="5"/>
        <v>22.799999999999997</v>
      </c>
      <c r="I44" s="46">
        <v>6</v>
      </c>
      <c r="J44" s="46">
        <f t="shared" si="6"/>
        <v>11.399999999999999</v>
      </c>
      <c r="K44" s="46">
        <v>2</v>
      </c>
      <c r="L44" s="46">
        <f t="shared" si="7"/>
        <v>3.8</v>
      </c>
      <c r="M44" s="46">
        <v>1</v>
      </c>
      <c r="N44" s="93">
        <f t="shared" si="9"/>
        <v>1.9</v>
      </c>
    </row>
    <row r="45" spans="1:14" ht="15.75" customHeight="1">
      <c r="A45" s="118"/>
      <c r="B45" s="55">
        <v>20</v>
      </c>
      <c r="C45" s="19" t="s">
        <v>107</v>
      </c>
      <c r="D45" s="19"/>
      <c r="E45" s="19" t="s">
        <v>39</v>
      </c>
      <c r="F45" s="19">
        <v>2.2</v>
      </c>
      <c r="G45" s="46">
        <v>6</v>
      </c>
      <c r="H45" s="46">
        <f aca="true" t="shared" si="10" ref="H45:H53">F45*G45</f>
        <v>13.200000000000001</v>
      </c>
      <c r="I45" s="46">
        <v>3</v>
      </c>
      <c r="J45" s="46">
        <f aca="true" t="shared" si="11" ref="J45:J53">I45*F45</f>
        <v>6.6000000000000005</v>
      </c>
      <c r="K45" s="46">
        <v>2</v>
      </c>
      <c r="L45" s="46">
        <f aca="true" t="shared" si="12" ref="L45:L54">K45*F45</f>
        <v>4.4</v>
      </c>
      <c r="M45" s="46">
        <v>1</v>
      </c>
      <c r="N45" s="93">
        <f t="shared" si="9"/>
        <v>2.2</v>
      </c>
    </row>
    <row r="46" spans="1:14" ht="15.75" customHeight="1">
      <c r="A46" s="118"/>
      <c r="B46" s="55">
        <v>21</v>
      </c>
      <c r="C46" s="19" t="s">
        <v>108</v>
      </c>
      <c r="D46" s="19"/>
      <c r="E46" s="19" t="s">
        <v>109</v>
      </c>
      <c r="F46" s="19">
        <v>3</v>
      </c>
      <c r="G46" s="46">
        <v>8</v>
      </c>
      <c r="H46" s="46">
        <f t="shared" si="10"/>
        <v>24</v>
      </c>
      <c r="I46" s="46">
        <v>4</v>
      </c>
      <c r="J46" s="46">
        <f t="shared" si="11"/>
        <v>12</v>
      </c>
      <c r="K46" s="46">
        <v>2</v>
      </c>
      <c r="L46" s="46">
        <f t="shared" si="12"/>
        <v>6</v>
      </c>
      <c r="M46" s="46">
        <v>1</v>
      </c>
      <c r="N46" s="93">
        <f t="shared" si="9"/>
        <v>3</v>
      </c>
    </row>
    <row r="47" spans="1:14" ht="15.75" customHeight="1">
      <c r="A47" s="118"/>
      <c r="B47" s="55">
        <v>22</v>
      </c>
      <c r="C47" s="19" t="s">
        <v>110</v>
      </c>
      <c r="D47" s="19"/>
      <c r="E47" s="19" t="s">
        <v>79</v>
      </c>
      <c r="F47" s="19">
        <v>6.9</v>
      </c>
      <c r="G47" s="46">
        <v>2</v>
      </c>
      <c r="H47" s="46">
        <f t="shared" si="10"/>
        <v>13.8</v>
      </c>
      <c r="I47" s="46">
        <v>1</v>
      </c>
      <c r="J47" s="46">
        <f t="shared" si="11"/>
        <v>6.9</v>
      </c>
      <c r="K47" s="46">
        <v>1</v>
      </c>
      <c r="L47" s="46">
        <f t="shared" si="12"/>
        <v>6.9</v>
      </c>
      <c r="M47" s="46">
        <v>1</v>
      </c>
      <c r="N47" s="93">
        <f t="shared" si="9"/>
        <v>6.9</v>
      </c>
    </row>
    <row r="48" spans="1:14" ht="15.75" customHeight="1">
      <c r="A48" s="118"/>
      <c r="B48" s="55">
        <v>23</v>
      </c>
      <c r="C48" s="19" t="s">
        <v>111</v>
      </c>
      <c r="D48" s="19" t="s">
        <v>112</v>
      </c>
      <c r="E48" s="19" t="s">
        <v>79</v>
      </c>
      <c r="F48" s="19">
        <v>3.2</v>
      </c>
      <c r="G48" s="46">
        <v>2</v>
      </c>
      <c r="H48" s="46">
        <f t="shared" si="10"/>
        <v>6.4</v>
      </c>
      <c r="I48" s="46">
        <v>1</v>
      </c>
      <c r="J48" s="46">
        <f t="shared" si="11"/>
        <v>3.2</v>
      </c>
      <c r="K48" s="46">
        <v>1</v>
      </c>
      <c r="L48" s="46">
        <f t="shared" si="12"/>
        <v>3.2</v>
      </c>
      <c r="M48" s="46">
        <v>1</v>
      </c>
      <c r="N48" s="93">
        <f t="shared" si="9"/>
        <v>3.2</v>
      </c>
    </row>
    <row r="49" spans="1:14" ht="15.75" customHeight="1">
      <c r="A49" s="118"/>
      <c r="B49" s="55">
        <v>24</v>
      </c>
      <c r="C49" s="19" t="s">
        <v>113</v>
      </c>
      <c r="D49" s="19"/>
      <c r="E49" s="19" t="s">
        <v>90</v>
      </c>
      <c r="F49" s="19">
        <v>4</v>
      </c>
      <c r="G49" s="46">
        <v>5</v>
      </c>
      <c r="H49" s="46">
        <f t="shared" si="10"/>
        <v>20</v>
      </c>
      <c r="I49" s="46">
        <v>2</v>
      </c>
      <c r="J49" s="46">
        <f t="shared" si="11"/>
        <v>8</v>
      </c>
      <c r="K49" s="46">
        <v>2</v>
      </c>
      <c r="L49" s="46">
        <f t="shared" si="12"/>
        <v>8</v>
      </c>
      <c r="M49" s="46">
        <v>1</v>
      </c>
      <c r="N49" s="93">
        <f aca="true" t="shared" si="13" ref="N49:N54">M49*F49</f>
        <v>4</v>
      </c>
    </row>
    <row r="50" spans="1:14" s="83" customFormat="1" ht="15.75" customHeight="1">
      <c r="A50" s="118"/>
      <c r="B50" s="55">
        <v>25</v>
      </c>
      <c r="C50" s="19" t="s">
        <v>114</v>
      </c>
      <c r="D50" s="19" t="s">
        <v>115</v>
      </c>
      <c r="E50" s="19" t="s">
        <v>90</v>
      </c>
      <c r="F50" s="19">
        <v>29</v>
      </c>
      <c r="G50" s="47">
        <v>3</v>
      </c>
      <c r="H50" s="46">
        <f t="shared" si="10"/>
        <v>87</v>
      </c>
      <c r="I50" s="47">
        <v>1</v>
      </c>
      <c r="J50" s="46">
        <f t="shared" si="11"/>
        <v>29</v>
      </c>
      <c r="K50" s="47">
        <v>1</v>
      </c>
      <c r="L50" s="46">
        <f t="shared" si="12"/>
        <v>29</v>
      </c>
      <c r="M50" s="47">
        <v>1</v>
      </c>
      <c r="N50" s="93">
        <f t="shared" si="13"/>
        <v>29</v>
      </c>
    </row>
    <row r="51" spans="1:14" ht="15.75" customHeight="1">
      <c r="A51" s="118"/>
      <c r="B51" s="55">
        <v>26</v>
      </c>
      <c r="C51" s="19" t="s">
        <v>114</v>
      </c>
      <c r="D51" s="19" t="s">
        <v>116</v>
      </c>
      <c r="E51" s="19" t="s">
        <v>90</v>
      </c>
      <c r="F51" s="19">
        <v>8.5</v>
      </c>
      <c r="G51" s="46">
        <v>5</v>
      </c>
      <c r="H51" s="46">
        <f t="shared" si="10"/>
        <v>42.5</v>
      </c>
      <c r="I51" s="46">
        <v>3</v>
      </c>
      <c r="J51" s="46">
        <f t="shared" si="11"/>
        <v>25.5</v>
      </c>
      <c r="K51" s="46">
        <v>2</v>
      </c>
      <c r="L51" s="46">
        <f t="shared" si="12"/>
        <v>17</v>
      </c>
      <c r="M51" s="46">
        <v>2</v>
      </c>
      <c r="N51" s="93">
        <f t="shared" si="13"/>
        <v>17</v>
      </c>
    </row>
    <row r="52" spans="1:14" ht="15.75" customHeight="1">
      <c r="A52" s="118"/>
      <c r="B52" s="55">
        <v>27</v>
      </c>
      <c r="C52" s="19" t="s">
        <v>117</v>
      </c>
      <c r="D52" s="19"/>
      <c r="E52" s="19" t="s">
        <v>49</v>
      </c>
      <c r="F52" s="19">
        <v>18.5</v>
      </c>
      <c r="G52" s="46">
        <v>2</v>
      </c>
      <c r="H52" s="46">
        <f t="shared" si="10"/>
        <v>37</v>
      </c>
      <c r="I52" s="46">
        <v>1</v>
      </c>
      <c r="J52" s="46">
        <f t="shared" si="11"/>
        <v>18.5</v>
      </c>
      <c r="K52" s="46">
        <v>0.5</v>
      </c>
      <c r="L52" s="46">
        <f t="shared" si="12"/>
        <v>9.25</v>
      </c>
      <c r="M52" s="46">
        <v>0.5</v>
      </c>
      <c r="N52" s="93">
        <f t="shared" si="13"/>
        <v>9.25</v>
      </c>
    </row>
    <row r="53" spans="1:14" ht="15.75" customHeight="1">
      <c r="A53" s="118"/>
      <c r="B53" s="55">
        <v>28</v>
      </c>
      <c r="C53" s="19" t="s">
        <v>118</v>
      </c>
      <c r="D53" s="19"/>
      <c r="E53" s="19" t="s">
        <v>119</v>
      </c>
      <c r="F53" s="19">
        <v>3.5</v>
      </c>
      <c r="G53" s="46">
        <v>12</v>
      </c>
      <c r="H53" s="46">
        <f t="shared" si="10"/>
        <v>42</v>
      </c>
      <c r="I53" s="46">
        <v>6</v>
      </c>
      <c r="J53" s="46">
        <f t="shared" si="11"/>
        <v>21</v>
      </c>
      <c r="K53" s="46">
        <v>3</v>
      </c>
      <c r="L53" s="46">
        <f t="shared" si="12"/>
        <v>10.5</v>
      </c>
      <c r="M53" s="46">
        <v>2</v>
      </c>
      <c r="N53" s="93">
        <f t="shared" si="13"/>
        <v>7</v>
      </c>
    </row>
    <row r="54" spans="1:14" ht="15.75" customHeight="1">
      <c r="A54" s="118"/>
      <c r="B54" s="55">
        <v>29</v>
      </c>
      <c r="C54" s="49" t="s">
        <v>120</v>
      </c>
      <c r="D54" s="49"/>
      <c r="E54" s="49" t="s">
        <v>79</v>
      </c>
      <c r="F54" s="49">
        <v>10</v>
      </c>
      <c r="G54" s="91">
        <v>4</v>
      </c>
      <c r="H54" s="46">
        <v>40</v>
      </c>
      <c r="I54" s="91">
        <v>2</v>
      </c>
      <c r="J54" s="46">
        <v>20</v>
      </c>
      <c r="K54" s="91">
        <v>1</v>
      </c>
      <c r="L54" s="46">
        <f t="shared" si="12"/>
        <v>10</v>
      </c>
      <c r="M54" s="91">
        <v>1</v>
      </c>
      <c r="N54" s="93">
        <f t="shared" si="13"/>
        <v>10</v>
      </c>
    </row>
    <row r="55" spans="1:14" ht="15.75" customHeight="1">
      <c r="A55" s="119" t="s">
        <v>69</v>
      </c>
      <c r="B55" s="9"/>
      <c r="C55" s="116" t="s">
        <v>121</v>
      </c>
      <c r="D55" s="116"/>
      <c r="E55" s="6"/>
      <c r="F55" s="6"/>
      <c r="G55" s="6"/>
      <c r="H55" s="6">
        <f>SUM(H28:H54)</f>
        <v>861.0999999999999</v>
      </c>
      <c r="I55" s="6"/>
      <c r="J55" s="6">
        <f>SUM(J28:J54)</f>
        <v>396.04999999999995</v>
      </c>
      <c r="K55" s="6"/>
      <c r="L55" s="6">
        <f>SUM(L28:L54)</f>
        <v>212.775</v>
      </c>
      <c r="M55" s="6"/>
      <c r="N55" s="95">
        <f>SUM(N28:N54)</f>
        <v>193.8625</v>
      </c>
    </row>
    <row r="56" spans="1:14" ht="14.25">
      <c r="A56" s="118"/>
      <c r="B56" s="9"/>
      <c r="C56" s="116" t="s">
        <v>122</v>
      </c>
      <c r="D56" s="116"/>
      <c r="E56" s="6"/>
      <c r="F56" s="6"/>
      <c r="G56" s="6"/>
      <c r="H56" s="6">
        <f>H55/12</f>
        <v>71.75833333333333</v>
      </c>
      <c r="I56" s="6"/>
      <c r="J56" s="6">
        <f>J55/12</f>
        <v>33.00416666666666</v>
      </c>
      <c r="K56" s="6"/>
      <c r="L56" s="6">
        <f>L55/12</f>
        <v>17.73125</v>
      </c>
      <c r="M56" s="6"/>
      <c r="N56" s="6">
        <v>16.16</v>
      </c>
    </row>
  </sheetData>
  <sheetProtection/>
  <mergeCells count="19">
    <mergeCell ref="C25:D25"/>
    <mergeCell ref="C55:D55"/>
    <mergeCell ref="C56:D56"/>
    <mergeCell ref="A2:A4"/>
    <mergeCell ref="A5:A24"/>
    <mergeCell ref="A26:A42"/>
    <mergeCell ref="A43:A54"/>
    <mergeCell ref="A55:A56"/>
    <mergeCell ref="B2:B4"/>
    <mergeCell ref="C2:C4"/>
    <mergeCell ref="A1:N1"/>
    <mergeCell ref="G2:N2"/>
    <mergeCell ref="G3:H3"/>
    <mergeCell ref="I3:J3"/>
    <mergeCell ref="K3:L3"/>
    <mergeCell ref="M3:N3"/>
    <mergeCell ref="D2:D4"/>
    <mergeCell ref="E2:E4"/>
    <mergeCell ref="F2:F4"/>
  </mergeCells>
  <printOptions/>
  <pageMargins left="0.39305555555555555" right="0.29097222222222224" top="0.6298611111111111" bottom="0.7083333333333334" header="0.7868055555555555" footer="0.2986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25">
      <selection activeCell="I6" sqref="I6"/>
    </sheetView>
  </sheetViews>
  <sheetFormatPr defaultColWidth="9.00390625" defaultRowHeight="14.25"/>
  <cols>
    <col min="1" max="2" width="4.50390625" style="4" customWidth="1"/>
    <col min="3" max="3" width="14.75390625" style="4" customWidth="1"/>
    <col min="4" max="4" width="12.625" style="4" customWidth="1"/>
    <col min="5" max="5" width="3.875" style="4" customWidth="1"/>
    <col min="6" max="6" width="5.375" style="42" customWidth="1"/>
    <col min="7" max="7" width="6.00390625" style="4" customWidth="1"/>
    <col min="8" max="8" width="5.75390625" style="4" customWidth="1"/>
    <col min="9" max="9" width="4.125" style="4" customWidth="1"/>
    <col min="10" max="10" width="5.375" style="4" customWidth="1"/>
    <col min="11" max="11" width="3.75390625" style="4" customWidth="1"/>
    <col min="12" max="12" width="4.875" style="4" customWidth="1"/>
    <col min="13" max="13" width="4.375" style="4" customWidth="1"/>
    <col min="14" max="14" width="4.75390625" style="4" customWidth="1"/>
    <col min="15" max="255" width="9.00390625" style="4" customWidth="1"/>
  </cols>
  <sheetData>
    <row r="1" spans="1:14" ht="34.5" customHeight="1">
      <c r="A1" s="105" t="s">
        <v>172</v>
      </c>
      <c r="B1" s="105"/>
      <c r="C1" s="105"/>
      <c r="D1" s="105"/>
      <c r="E1" s="105"/>
      <c r="F1" s="136"/>
      <c r="G1" s="105"/>
      <c r="H1" s="105"/>
      <c r="I1" s="105"/>
      <c r="J1" s="105"/>
      <c r="K1" s="105"/>
      <c r="L1" s="105"/>
      <c r="M1" s="105"/>
      <c r="N1" s="105"/>
    </row>
    <row r="2" spans="1:14" s="41" customFormat="1" ht="12.75" customHeight="1">
      <c r="A2" s="137" t="s">
        <v>124</v>
      </c>
      <c r="B2" s="137" t="s">
        <v>1</v>
      </c>
      <c r="C2" s="137" t="s">
        <v>23</v>
      </c>
      <c r="D2" s="137" t="s">
        <v>24</v>
      </c>
      <c r="E2" s="137" t="s">
        <v>25</v>
      </c>
      <c r="F2" s="145" t="s">
        <v>26</v>
      </c>
      <c r="G2" s="137" t="s">
        <v>27</v>
      </c>
      <c r="H2" s="137"/>
      <c r="I2" s="137"/>
      <c r="J2" s="137"/>
      <c r="K2" s="137"/>
      <c r="L2" s="137"/>
      <c r="M2" s="137"/>
      <c r="N2" s="137"/>
    </row>
    <row r="3" spans="1:14" s="41" customFormat="1" ht="12.75" customHeight="1">
      <c r="A3" s="137"/>
      <c r="B3" s="137"/>
      <c r="C3" s="137"/>
      <c r="D3" s="137"/>
      <c r="E3" s="137"/>
      <c r="F3" s="145"/>
      <c r="G3" s="137" t="s">
        <v>28</v>
      </c>
      <c r="H3" s="137"/>
      <c r="I3" s="137" t="s">
        <v>29</v>
      </c>
      <c r="J3" s="137"/>
      <c r="K3" s="137" t="s">
        <v>30</v>
      </c>
      <c r="L3" s="137"/>
      <c r="M3" s="137" t="s">
        <v>31</v>
      </c>
      <c r="N3" s="137"/>
    </row>
    <row r="4" spans="1:14" s="41" customFormat="1" ht="12" customHeight="1">
      <c r="A4" s="142"/>
      <c r="B4" s="137"/>
      <c r="C4" s="137"/>
      <c r="D4" s="137"/>
      <c r="E4" s="137"/>
      <c r="F4" s="145"/>
      <c r="G4" s="43" t="s">
        <v>32</v>
      </c>
      <c r="H4" s="43" t="s">
        <v>33</v>
      </c>
      <c r="I4" s="43" t="s">
        <v>32</v>
      </c>
      <c r="J4" s="43" t="s">
        <v>33</v>
      </c>
      <c r="K4" s="43" t="s">
        <v>32</v>
      </c>
      <c r="L4" s="43" t="s">
        <v>33</v>
      </c>
      <c r="M4" s="43" t="s">
        <v>32</v>
      </c>
      <c r="N4" s="43" t="s">
        <v>33</v>
      </c>
    </row>
    <row r="5" spans="1:14" ht="15.75" customHeight="1">
      <c r="A5" s="134" t="s">
        <v>173</v>
      </c>
      <c r="B5" s="44">
        <v>1</v>
      </c>
      <c r="C5" s="18" t="s">
        <v>174</v>
      </c>
      <c r="D5" s="19" t="s">
        <v>175</v>
      </c>
      <c r="E5" s="19" t="s">
        <v>90</v>
      </c>
      <c r="F5" s="45">
        <v>2</v>
      </c>
      <c r="G5" s="46">
        <v>4</v>
      </c>
      <c r="H5" s="46">
        <f>G5*F5</f>
        <v>8</v>
      </c>
      <c r="I5" s="46">
        <v>2</v>
      </c>
      <c r="J5" s="46">
        <f>I5*F5</f>
        <v>4</v>
      </c>
      <c r="K5" s="46">
        <v>1</v>
      </c>
      <c r="L5" s="46">
        <f>K5*F5</f>
        <v>2</v>
      </c>
      <c r="M5" s="47">
        <v>1</v>
      </c>
      <c r="N5" s="9">
        <f>M5*F5</f>
        <v>2</v>
      </c>
    </row>
    <row r="6" spans="1:14" ht="15.75" customHeight="1">
      <c r="A6" s="134"/>
      <c r="B6" s="44">
        <v>2</v>
      </c>
      <c r="C6" s="18" t="s">
        <v>176</v>
      </c>
      <c r="D6" s="19" t="s">
        <v>177</v>
      </c>
      <c r="E6" s="19" t="s">
        <v>90</v>
      </c>
      <c r="F6" s="45">
        <v>25</v>
      </c>
      <c r="G6" s="46">
        <v>3</v>
      </c>
      <c r="H6" s="46">
        <f aca="true" t="shared" si="0" ref="H6:H18">G6*F6</f>
        <v>75</v>
      </c>
      <c r="I6" s="46">
        <v>3</v>
      </c>
      <c r="J6" s="46">
        <f aca="true" t="shared" si="1" ref="J6:J18">I6*F6</f>
        <v>75</v>
      </c>
      <c r="K6" s="46">
        <v>1</v>
      </c>
      <c r="L6" s="46">
        <f aca="true" t="shared" si="2" ref="L6:L18">K6*F6</f>
        <v>25</v>
      </c>
      <c r="M6" s="47">
        <v>0</v>
      </c>
      <c r="N6" s="9">
        <f aca="true" t="shared" si="3" ref="N6:N15">M6*F6</f>
        <v>0</v>
      </c>
    </row>
    <row r="7" spans="1:14" ht="15.75" customHeight="1">
      <c r="A7" s="134"/>
      <c r="B7" s="44">
        <v>3</v>
      </c>
      <c r="C7" s="18" t="s">
        <v>178</v>
      </c>
      <c r="D7" s="19"/>
      <c r="E7" s="19" t="s">
        <v>79</v>
      </c>
      <c r="F7" s="45">
        <v>15.5</v>
      </c>
      <c r="G7" s="46">
        <v>15</v>
      </c>
      <c r="H7" s="46">
        <f t="shared" si="0"/>
        <v>232.5</v>
      </c>
      <c r="I7" s="46">
        <v>10</v>
      </c>
      <c r="J7" s="46">
        <f t="shared" si="1"/>
        <v>155</v>
      </c>
      <c r="K7" s="46">
        <v>8</v>
      </c>
      <c r="L7" s="46">
        <f t="shared" si="2"/>
        <v>124</v>
      </c>
      <c r="M7" s="46">
        <v>5</v>
      </c>
      <c r="N7" s="9">
        <f t="shared" si="3"/>
        <v>77.5</v>
      </c>
    </row>
    <row r="8" spans="1:14" ht="15.75" customHeight="1">
      <c r="A8" s="134"/>
      <c r="B8" s="44">
        <v>4</v>
      </c>
      <c r="C8" s="18" t="s">
        <v>179</v>
      </c>
      <c r="D8" s="19" t="s">
        <v>180</v>
      </c>
      <c r="E8" s="19" t="s">
        <v>79</v>
      </c>
      <c r="F8" s="45">
        <v>14</v>
      </c>
      <c r="G8" s="46">
        <v>5</v>
      </c>
      <c r="H8" s="46">
        <f t="shared" si="0"/>
        <v>70</v>
      </c>
      <c r="I8" s="46">
        <v>0</v>
      </c>
      <c r="J8" s="46">
        <f t="shared" si="1"/>
        <v>0</v>
      </c>
      <c r="K8" s="46">
        <v>0</v>
      </c>
      <c r="L8" s="46">
        <f t="shared" si="2"/>
        <v>0</v>
      </c>
      <c r="M8" s="46">
        <v>0</v>
      </c>
      <c r="N8" s="9">
        <f t="shared" si="3"/>
        <v>0</v>
      </c>
    </row>
    <row r="9" spans="1:14" ht="15.75" customHeight="1">
      <c r="A9" s="134"/>
      <c r="B9" s="44">
        <v>5</v>
      </c>
      <c r="C9" s="18" t="s">
        <v>179</v>
      </c>
      <c r="D9" s="19" t="s">
        <v>181</v>
      </c>
      <c r="E9" s="19" t="s">
        <v>79</v>
      </c>
      <c r="F9" s="45">
        <v>13</v>
      </c>
      <c r="G9" s="46">
        <v>10</v>
      </c>
      <c r="H9" s="46">
        <f t="shared" si="0"/>
        <v>130</v>
      </c>
      <c r="I9" s="46">
        <v>10</v>
      </c>
      <c r="J9" s="46">
        <f t="shared" si="1"/>
        <v>130</v>
      </c>
      <c r="K9" s="46">
        <v>6</v>
      </c>
      <c r="L9" s="46">
        <f t="shared" si="2"/>
        <v>78</v>
      </c>
      <c r="M9" s="46">
        <v>4</v>
      </c>
      <c r="N9" s="9">
        <f t="shared" si="3"/>
        <v>52</v>
      </c>
    </row>
    <row r="10" spans="1:14" ht="15.75" customHeight="1">
      <c r="A10" s="134"/>
      <c r="B10" s="44">
        <v>6</v>
      </c>
      <c r="C10" s="18" t="s">
        <v>179</v>
      </c>
      <c r="D10" s="19" t="s">
        <v>182</v>
      </c>
      <c r="E10" s="19" t="s">
        <v>79</v>
      </c>
      <c r="F10" s="45">
        <v>11</v>
      </c>
      <c r="G10" s="46">
        <v>20</v>
      </c>
      <c r="H10" s="46">
        <f t="shared" si="0"/>
        <v>220</v>
      </c>
      <c r="I10" s="46">
        <v>10</v>
      </c>
      <c r="J10" s="46">
        <f t="shared" si="1"/>
        <v>110</v>
      </c>
      <c r="K10" s="46">
        <v>6</v>
      </c>
      <c r="L10" s="46">
        <f t="shared" si="2"/>
        <v>66</v>
      </c>
      <c r="M10" s="46">
        <v>4</v>
      </c>
      <c r="N10" s="9">
        <f t="shared" si="3"/>
        <v>44</v>
      </c>
    </row>
    <row r="11" spans="1:14" ht="15.75" customHeight="1">
      <c r="A11" s="134"/>
      <c r="B11" s="44">
        <v>7</v>
      </c>
      <c r="C11" s="18" t="s">
        <v>183</v>
      </c>
      <c r="D11" s="19" t="s">
        <v>184</v>
      </c>
      <c r="E11" s="19" t="s">
        <v>79</v>
      </c>
      <c r="F11" s="45">
        <v>12</v>
      </c>
      <c r="G11" s="47">
        <v>10</v>
      </c>
      <c r="H11" s="46">
        <f t="shared" si="0"/>
        <v>120</v>
      </c>
      <c r="I11" s="47">
        <v>3</v>
      </c>
      <c r="J11" s="46">
        <f t="shared" si="1"/>
        <v>36</v>
      </c>
      <c r="K11" s="47">
        <v>3</v>
      </c>
      <c r="L11" s="46">
        <f t="shared" si="2"/>
        <v>36</v>
      </c>
      <c r="M11" s="47">
        <v>0</v>
      </c>
      <c r="N11" s="9">
        <f t="shared" si="3"/>
        <v>0</v>
      </c>
    </row>
    <row r="12" spans="1:14" ht="15.75" customHeight="1">
      <c r="A12" s="134"/>
      <c r="B12" s="44">
        <v>8</v>
      </c>
      <c r="C12" s="18" t="s">
        <v>185</v>
      </c>
      <c r="D12" s="19"/>
      <c r="E12" s="19" t="s">
        <v>79</v>
      </c>
      <c r="F12" s="45">
        <v>22</v>
      </c>
      <c r="G12" s="46">
        <v>20</v>
      </c>
      <c r="H12" s="46">
        <f t="shared" si="0"/>
        <v>440</v>
      </c>
      <c r="I12" s="46">
        <v>8</v>
      </c>
      <c r="J12" s="46">
        <f t="shared" si="1"/>
        <v>176</v>
      </c>
      <c r="K12" s="46">
        <v>4</v>
      </c>
      <c r="L12" s="46">
        <f t="shared" si="2"/>
        <v>88</v>
      </c>
      <c r="M12" s="46">
        <v>2</v>
      </c>
      <c r="N12" s="9">
        <f t="shared" si="3"/>
        <v>44</v>
      </c>
    </row>
    <row r="13" spans="1:14" ht="15.75" customHeight="1">
      <c r="A13" s="134"/>
      <c r="B13" s="44">
        <v>9</v>
      </c>
      <c r="C13" s="18" t="s">
        <v>186</v>
      </c>
      <c r="D13" s="19"/>
      <c r="E13" s="19" t="s">
        <v>79</v>
      </c>
      <c r="F13" s="45">
        <v>15</v>
      </c>
      <c r="G13" s="46">
        <v>15</v>
      </c>
      <c r="H13" s="46">
        <f t="shared" si="0"/>
        <v>225</v>
      </c>
      <c r="I13" s="46">
        <v>8</v>
      </c>
      <c r="J13" s="46">
        <f t="shared" si="1"/>
        <v>120</v>
      </c>
      <c r="K13" s="46">
        <v>4</v>
      </c>
      <c r="L13" s="46">
        <f t="shared" si="2"/>
        <v>60</v>
      </c>
      <c r="M13" s="46">
        <v>2</v>
      </c>
      <c r="N13" s="9">
        <f t="shared" si="3"/>
        <v>30</v>
      </c>
    </row>
    <row r="14" spans="1:14" ht="15.75" customHeight="1">
      <c r="A14" s="134"/>
      <c r="B14" s="44">
        <v>10</v>
      </c>
      <c r="C14" s="18" t="s">
        <v>187</v>
      </c>
      <c r="D14" s="19"/>
      <c r="E14" s="19" t="s">
        <v>79</v>
      </c>
      <c r="F14" s="45">
        <v>18</v>
      </c>
      <c r="G14" s="46">
        <v>3</v>
      </c>
      <c r="H14" s="46">
        <f t="shared" si="0"/>
        <v>54</v>
      </c>
      <c r="I14" s="46">
        <v>1</v>
      </c>
      <c r="J14" s="46">
        <f t="shared" si="1"/>
        <v>18</v>
      </c>
      <c r="K14" s="46">
        <v>1</v>
      </c>
      <c r="L14" s="46">
        <f t="shared" si="2"/>
        <v>18</v>
      </c>
      <c r="M14" s="46">
        <v>0</v>
      </c>
      <c r="N14" s="9">
        <f t="shared" si="3"/>
        <v>0</v>
      </c>
    </row>
    <row r="15" spans="1:14" ht="15.75" customHeight="1">
      <c r="A15" s="134"/>
      <c r="B15" s="44">
        <v>11</v>
      </c>
      <c r="C15" s="18" t="s">
        <v>188</v>
      </c>
      <c r="D15" s="19"/>
      <c r="E15" s="19" t="s">
        <v>79</v>
      </c>
      <c r="F15" s="45">
        <v>45</v>
      </c>
      <c r="G15" s="46">
        <v>5</v>
      </c>
      <c r="H15" s="46">
        <f t="shared" si="0"/>
        <v>225</v>
      </c>
      <c r="I15" s="46">
        <v>2</v>
      </c>
      <c r="J15" s="46">
        <f t="shared" si="1"/>
        <v>90</v>
      </c>
      <c r="K15" s="46">
        <v>1</v>
      </c>
      <c r="L15" s="46">
        <f t="shared" si="2"/>
        <v>45</v>
      </c>
      <c r="M15" s="46">
        <v>0</v>
      </c>
      <c r="N15" s="9">
        <f t="shared" si="3"/>
        <v>0</v>
      </c>
    </row>
    <row r="16" spans="1:14" ht="15.75" customHeight="1">
      <c r="A16" s="134"/>
      <c r="B16" s="44">
        <v>12</v>
      </c>
      <c r="C16" s="18" t="s">
        <v>189</v>
      </c>
      <c r="D16" s="19" t="s">
        <v>190</v>
      </c>
      <c r="E16" s="19" t="s">
        <v>79</v>
      </c>
      <c r="F16" s="45">
        <v>7</v>
      </c>
      <c r="G16" s="46">
        <v>2</v>
      </c>
      <c r="H16" s="46">
        <f t="shared" si="0"/>
        <v>14</v>
      </c>
      <c r="I16" s="46">
        <v>1</v>
      </c>
      <c r="J16" s="46">
        <f t="shared" si="1"/>
        <v>7</v>
      </c>
      <c r="K16" s="46">
        <v>1</v>
      </c>
      <c r="L16" s="46">
        <f t="shared" si="2"/>
        <v>7</v>
      </c>
      <c r="M16" s="46">
        <v>1</v>
      </c>
      <c r="N16" s="9">
        <v>7</v>
      </c>
    </row>
    <row r="17" spans="1:14" ht="15.75" customHeight="1">
      <c r="A17" s="134"/>
      <c r="B17" s="44">
        <v>13</v>
      </c>
      <c r="C17" s="18" t="s">
        <v>191</v>
      </c>
      <c r="D17" s="19"/>
      <c r="E17" s="19" t="s">
        <v>90</v>
      </c>
      <c r="F17" s="45">
        <v>3</v>
      </c>
      <c r="G17" s="46">
        <v>10</v>
      </c>
      <c r="H17" s="46">
        <f t="shared" si="0"/>
        <v>30</v>
      </c>
      <c r="I17" s="46">
        <v>1</v>
      </c>
      <c r="J17" s="46">
        <f t="shared" si="1"/>
        <v>3</v>
      </c>
      <c r="K17" s="46">
        <v>1</v>
      </c>
      <c r="L17" s="46">
        <f t="shared" si="2"/>
        <v>3</v>
      </c>
      <c r="M17" s="46">
        <v>1</v>
      </c>
      <c r="N17" s="9">
        <f>M17*F17</f>
        <v>3</v>
      </c>
    </row>
    <row r="18" spans="1:14" ht="15.75" customHeight="1">
      <c r="A18" s="134"/>
      <c r="B18" s="44">
        <v>14</v>
      </c>
      <c r="C18" s="48" t="s">
        <v>192</v>
      </c>
      <c r="D18" s="49"/>
      <c r="E18" s="19" t="s">
        <v>62</v>
      </c>
      <c r="F18" s="45">
        <v>50</v>
      </c>
      <c r="G18" s="46">
        <v>2</v>
      </c>
      <c r="H18" s="46">
        <f t="shared" si="0"/>
        <v>100</v>
      </c>
      <c r="I18" s="46">
        <v>1</v>
      </c>
      <c r="J18" s="46">
        <f t="shared" si="1"/>
        <v>50</v>
      </c>
      <c r="K18" s="46">
        <v>1</v>
      </c>
      <c r="L18" s="46">
        <f t="shared" si="2"/>
        <v>50</v>
      </c>
      <c r="M18" s="46">
        <v>1</v>
      </c>
      <c r="N18" s="9">
        <f>M18*F18</f>
        <v>50</v>
      </c>
    </row>
    <row r="19" spans="1:14" ht="13.5" customHeight="1">
      <c r="A19" s="50"/>
      <c r="B19" s="134" t="s">
        <v>69</v>
      </c>
      <c r="C19" s="134"/>
      <c r="D19" s="134"/>
      <c r="E19" s="51"/>
      <c r="F19" s="52"/>
      <c r="G19" s="53"/>
      <c r="H19" s="53">
        <f>SUM(H5:H18)</f>
        <v>1943.5</v>
      </c>
      <c r="I19" s="53"/>
      <c r="J19" s="53">
        <f>SUM(J5:J18)</f>
        <v>974</v>
      </c>
      <c r="K19" s="53"/>
      <c r="L19" s="53">
        <f>SUM(L5:L18)</f>
        <v>602</v>
      </c>
      <c r="M19" s="53"/>
      <c r="N19" s="6">
        <f>SUM(N5:N18)</f>
        <v>309.5</v>
      </c>
    </row>
    <row r="20" spans="1:14" ht="15.75" customHeight="1">
      <c r="A20" s="141" t="s">
        <v>193</v>
      </c>
      <c r="B20" s="138" t="s">
        <v>194</v>
      </c>
      <c r="C20" s="134"/>
      <c r="D20" s="134"/>
      <c r="E20" s="51"/>
      <c r="F20" s="52"/>
      <c r="G20" s="53"/>
      <c r="H20" s="54">
        <v>32.4</v>
      </c>
      <c r="I20" s="54"/>
      <c r="J20" s="54">
        <v>16.23</v>
      </c>
      <c r="K20" s="54"/>
      <c r="L20" s="54">
        <v>10.03</v>
      </c>
      <c r="M20" s="54"/>
      <c r="N20" s="54">
        <v>5.2</v>
      </c>
    </row>
    <row r="21" spans="1:14" ht="15.75" customHeight="1">
      <c r="A21" s="141"/>
      <c r="B21" s="55">
        <v>1</v>
      </c>
      <c r="C21" s="19" t="s">
        <v>195</v>
      </c>
      <c r="D21" s="19" t="s">
        <v>196</v>
      </c>
      <c r="E21" s="19" t="s">
        <v>79</v>
      </c>
      <c r="F21" s="19">
        <v>0.09</v>
      </c>
      <c r="G21" s="56">
        <v>500</v>
      </c>
      <c r="H21" s="56">
        <f aca="true" t="shared" si="4" ref="H21:H29">G21*F21</f>
        <v>45</v>
      </c>
      <c r="I21" s="146" t="s">
        <v>197</v>
      </c>
      <c r="J21" s="146"/>
      <c r="K21" s="146"/>
      <c r="L21" s="146"/>
      <c r="M21" s="146"/>
      <c r="N21" s="146"/>
    </row>
    <row r="22" spans="1:14" ht="15.75" customHeight="1">
      <c r="A22" s="141"/>
      <c r="B22" s="55">
        <v>2</v>
      </c>
      <c r="C22" s="19" t="s">
        <v>195</v>
      </c>
      <c r="D22" s="19" t="s">
        <v>198</v>
      </c>
      <c r="E22" s="19" t="s">
        <v>79</v>
      </c>
      <c r="F22" s="19">
        <v>0.07</v>
      </c>
      <c r="G22" s="56">
        <v>1000</v>
      </c>
      <c r="H22" s="56">
        <f t="shared" si="4"/>
        <v>70</v>
      </c>
      <c r="I22" s="146"/>
      <c r="J22" s="146"/>
      <c r="K22" s="146"/>
      <c r="L22" s="146"/>
      <c r="M22" s="146"/>
      <c r="N22" s="146"/>
    </row>
    <row r="23" spans="1:14" ht="15.75" customHeight="1">
      <c r="A23" s="141"/>
      <c r="B23" s="55">
        <v>3</v>
      </c>
      <c r="C23" s="19" t="s">
        <v>195</v>
      </c>
      <c r="D23" s="19" t="s">
        <v>199</v>
      </c>
      <c r="E23" s="19" t="s">
        <v>79</v>
      </c>
      <c r="F23" s="19">
        <v>0.06</v>
      </c>
      <c r="G23" s="56">
        <v>1000</v>
      </c>
      <c r="H23" s="56">
        <f t="shared" si="4"/>
        <v>60</v>
      </c>
      <c r="I23" s="146"/>
      <c r="J23" s="146"/>
      <c r="K23" s="146"/>
      <c r="L23" s="146"/>
      <c r="M23" s="146"/>
      <c r="N23" s="146"/>
    </row>
    <row r="24" spans="1:14" ht="15.75" customHeight="1">
      <c r="A24" s="141"/>
      <c r="B24" s="55">
        <v>4</v>
      </c>
      <c r="C24" s="19" t="s">
        <v>200</v>
      </c>
      <c r="D24" s="19" t="s">
        <v>201</v>
      </c>
      <c r="E24" s="19" t="s">
        <v>79</v>
      </c>
      <c r="F24" s="19">
        <v>0.09</v>
      </c>
      <c r="G24" s="56">
        <v>200</v>
      </c>
      <c r="H24" s="56">
        <f t="shared" si="4"/>
        <v>18</v>
      </c>
      <c r="I24" s="146"/>
      <c r="J24" s="146"/>
      <c r="K24" s="146"/>
      <c r="L24" s="146"/>
      <c r="M24" s="146"/>
      <c r="N24" s="146"/>
    </row>
    <row r="25" spans="1:14" ht="15.75" customHeight="1">
      <c r="A25" s="141"/>
      <c r="B25" s="55">
        <v>5</v>
      </c>
      <c r="C25" s="19" t="s">
        <v>200</v>
      </c>
      <c r="D25" s="19" t="s">
        <v>202</v>
      </c>
      <c r="E25" s="19" t="s">
        <v>79</v>
      </c>
      <c r="F25" s="19">
        <v>0.08</v>
      </c>
      <c r="G25" s="56">
        <v>200</v>
      </c>
      <c r="H25" s="56">
        <f t="shared" si="4"/>
        <v>16</v>
      </c>
      <c r="I25" s="146"/>
      <c r="J25" s="146"/>
      <c r="K25" s="146"/>
      <c r="L25" s="146"/>
      <c r="M25" s="146"/>
      <c r="N25" s="146"/>
    </row>
    <row r="26" spans="1:14" ht="15.75" customHeight="1">
      <c r="A26" s="141"/>
      <c r="B26" s="57">
        <v>6</v>
      </c>
      <c r="C26" s="19" t="s">
        <v>200</v>
      </c>
      <c r="D26" s="19" t="s">
        <v>203</v>
      </c>
      <c r="E26" s="19" t="s">
        <v>79</v>
      </c>
      <c r="F26" s="19">
        <v>0.07</v>
      </c>
      <c r="G26" s="56">
        <v>500</v>
      </c>
      <c r="H26" s="56">
        <f t="shared" si="4"/>
        <v>35</v>
      </c>
      <c r="I26" s="146"/>
      <c r="J26" s="146"/>
      <c r="K26" s="146"/>
      <c r="L26" s="146"/>
      <c r="M26" s="146"/>
      <c r="N26" s="146"/>
    </row>
    <row r="27" spans="1:14" ht="15.75" customHeight="1">
      <c r="A27" s="143"/>
      <c r="B27" s="19">
        <v>7</v>
      </c>
      <c r="C27" s="58" t="s">
        <v>204</v>
      </c>
      <c r="D27" s="19" t="s">
        <v>205</v>
      </c>
      <c r="E27" s="19" t="s">
        <v>79</v>
      </c>
      <c r="F27" s="19">
        <v>55</v>
      </c>
      <c r="G27" s="46">
        <v>1</v>
      </c>
      <c r="H27" s="59">
        <f t="shared" si="4"/>
        <v>55</v>
      </c>
      <c r="I27" s="146"/>
      <c r="J27" s="146"/>
      <c r="K27" s="146"/>
      <c r="L27" s="146"/>
      <c r="M27" s="146"/>
      <c r="N27" s="146"/>
    </row>
    <row r="28" spans="1:14" ht="15.75" customHeight="1">
      <c r="A28" s="143"/>
      <c r="B28" s="19">
        <v>8</v>
      </c>
      <c r="C28" s="60" t="s">
        <v>206</v>
      </c>
      <c r="D28" s="61"/>
      <c r="E28" s="19" t="s">
        <v>79</v>
      </c>
      <c r="F28" s="45">
        <v>0.162</v>
      </c>
      <c r="G28" s="46">
        <v>100000</v>
      </c>
      <c r="H28" s="56">
        <f t="shared" si="4"/>
        <v>16200</v>
      </c>
      <c r="I28" s="146"/>
      <c r="J28" s="146"/>
      <c r="K28" s="146"/>
      <c r="L28" s="146"/>
      <c r="M28" s="146"/>
      <c r="N28" s="146"/>
    </row>
    <row r="29" spans="1:14" ht="15.75" customHeight="1">
      <c r="A29" s="143"/>
      <c r="B29" s="19">
        <v>9</v>
      </c>
      <c r="C29" s="62" t="s">
        <v>207</v>
      </c>
      <c r="D29" s="19"/>
      <c r="E29" s="19" t="s">
        <v>119</v>
      </c>
      <c r="F29" s="45">
        <v>0.5</v>
      </c>
      <c r="G29" s="46">
        <v>1000</v>
      </c>
      <c r="H29" s="56">
        <f t="shared" si="4"/>
        <v>500</v>
      </c>
      <c r="I29" s="146"/>
      <c r="J29" s="146"/>
      <c r="K29" s="146"/>
      <c r="L29" s="146"/>
      <c r="M29" s="146"/>
      <c r="N29" s="146"/>
    </row>
    <row r="30" spans="1:14" ht="15.75" customHeight="1">
      <c r="A30" s="143"/>
      <c r="B30" s="19">
        <v>10</v>
      </c>
      <c r="C30" s="62" t="s">
        <v>208</v>
      </c>
      <c r="D30" s="19"/>
      <c r="E30" s="19" t="s">
        <v>62</v>
      </c>
      <c r="F30" s="45">
        <v>3</v>
      </c>
      <c r="G30" s="46">
        <v>600</v>
      </c>
      <c r="H30" s="56">
        <f aca="true" t="shared" si="5" ref="H30:H37">G30*F30</f>
        <v>1800</v>
      </c>
      <c r="I30" s="146"/>
      <c r="J30" s="146"/>
      <c r="K30" s="146"/>
      <c r="L30" s="146"/>
      <c r="M30" s="146"/>
      <c r="N30" s="146"/>
    </row>
    <row r="31" spans="1:14" ht="15.75" customHeight="1">
      <c r="A31" s="143"/>
      <c r="B31" s="19">
        <v>11</v>
      </c>
      <c r="C31" s="63" t="s">
        <v>209</v>
      </c>
      <c r="D31" s="17"/>
      <c r="E31" s="17" t="s">
        <v>62</v>
      </c>
      <c r="F31" s="64">
        <v>3</v>
      </c>
      <c r="G31" s="17">
        <v>48</v>
      </c>
      <c r="H31" s="56">
        <f t="shared" si="5"/>
        <v>144</v>
      </c>
      <c r="I31" s="146"/>
      <c r="J31" s="146"/>
      <c r="K31" s="146"/>
      <c r="L31" s="146"/>
      <c r="M31" s="146"/>
      <c r="N31" s="146"/>
    </row>
    <row r="32" spans="1:14" ht="15.75" customHeight="1">
      <c r="A32" s="143"/>
      <c r="B32" s="19">
        <v>12</v>
      </c>
      <c r="C32" s="62" t="s">
        <v>210</v>
      </c>
      <c r="D32" s="19" t="s">
        <v>211</v>
      </c>
      <c r="E32" s="19" t="s">
        <v>128</v>
      </c>
      <c r="F32" s="45">
        <v>240</v>
      </c>
      <c r="G32" s="46">
        <v>8</v>
      </c>
      <c r="H32" s="56">
        <f t="shared" si="5"/>
        <v>1920</v>
      </c>
      <c r="I32" s="146"/>
      <c r="J32" s="146"/>
      <c r="K32" s="146"/>
      <c r="L32" s="146"/>
      <c r="M32" s="146"/>
      <c r="N32" s="146"/>
    </row>
    <row r="33" spans="1:14" ht="15.75" customHeight="1">
      <c r="A33" s="143"/>
      <c r="B33" s="19">
        <v>13</v>
      </c>
      <c r="C33" s="62" t="s">
        <v>212</v>
      </c>
      <c r="D33" s="19" t="s">
        <v>213</v>
      </c>
      <c r="E33" s="19" t="s">
        <v>128</v>
      </c>
      <c r="F33" s="45">
        <v>270</v>
      </c>
      <c r="G33" s="46">
        <v>12</v>
      </c>
      <c r="H33" s="56">
        <f t="shared" si="5"/>
        <v>3240</v>
      </c>
      <c r="I33" s="146"/>
      <c r="J33" s="146"/>
      <c r="K33" s="146"/>
      <c r="L33" s="146"/>
      <c r="M33" s="146"/>
      <c r="N33" s="146"/>
    </row>
    <row r="34" spans="1:14" ht="15.75" customHeight="1">
      <c r="A34" s="143"/>
      <c r="B34" s="19">
        <v>14</v>
      </c>
      <c r="C34" s="62" t="s">
        <v>214</v>
      </c>
      <c r="D34" s="19" t="s">
        <v>213</v>
      </c>
      <c r="E34" s="19" t="s">
        <v>128</v>
      </c>
      <c r="F34" s="45">
        <v>240</v>
      </c>
      <c r="G34" s="46">
        <v>0</v>
      </c>
      <c r="H34" s="56">
        <f t="shared" si="5"/>
        <v>0</v>
      </c>
      <c r="I34" s="146"/>
      <c r="J34" s="146"/>
      <c r="K34" s="146"/>
      <c r="L34" s="146"/>
      <c r="M34" s="146"/>
      <c r="N34" s="146"/>
    </row>
    <row r="35" spans="1:14" ht="15.75" customHeight="1">
      <c r="A35" s="143"/>
      <c r="B35" s="19">
        <v>15</v>
      </c>
      <c r="C35" s="62" t="s">
        <v>215</v>
      </c>
      <c r="D35" s="19" t="s">
        <v>216</v>
      </c>
      <c r="E35" s="19" t="s">
        <v>128</v>
      </c>
      <c r="F35" s="45">
        <v>140</v>
      </c>
      <c r="G35" s="46">
        <v>4</v>
      </c>
      <c r="H35" s="56">
        <f t="shared" si="5"/>
        <v>560</v>
      </c>
      <c r="I35" s="146"/>
      <c r="J35" s="146"/>
      <c r="K35" s="146"/>
      <c r="L35" s="146"/>
      <c r="M35" s="146"/>
      <c r="N35" s="146"/>
    </row>
    <row r="36" spans="1:14" ht="15.75" customHeight="1">
      <c r="A36" s="143"/>
      <c r="B36" s="19">
        <v>16</v>
      </c>
      <c r="C36" s="62" t="s">
        <v>217</v>
      </c>
      <c r="D36" s="19" t="s">
        <v>218</v>
      </c>
      <c r="E36" s="19" t="s">
        <v>128</v>
      </c>
      <c r="F36" s="45">
        <v>446</v>
      </c>
      <c r="G36" s="46">
        <v>30</v>
      </c>
      <c r="H36" s="56">
        <f t="shared" si="5"/>
        <v>13380</v>
      </c>
      <c r="I36" s="146"/>
      <c r="J36" s="146"/>
      <c r="K36" s="146"/>
      <c r="L36" s="146"/>
      <c r="M36" s="146"/>
      <c r="N36" s="146"/>
    </row>
    <row r="37" spans="1:14" ht="15.75" customHeight="1">
      <c r="A37" s="144"/>
      <c r="B37" s="19">
        <v>17</v>
      </c>
      <c r="C37" s="65" t="s">
        <v>219</v>
      </c>
      <c r="D37" s="66" t="s">
        <v>220</v>
      </c>
      <c r="E37" s="66" t="s">
        <v>62</v>
      </c>
      <c r="F37" s="45">
        <v>0.6</v>
      </c>
      <c r="G37" s="46">
        <v>600</v>
      </c>
      <c r="H37" s="56">
        <f t="shared" si="5"/>
        <v>360</v>
      </c>
      <c r="I37" s="147"/>
      <c r="J37" s="147"/>
      <c r="K37" s="147"/>
      <c r="L37" s="147"/>
      <c r="M37" s="147"/>
      <c r="N37" s="147"/>
    </row>
    <row r="38" spans="1:14" ht="15.75" customHeight="1">
      <c r="A38" s="141" t="s">
        <v>69</v>
      </c>
      <c r="B38" s="149"/>
      <c r="C38" s="139" t="s">
        <v>121</v>
      </c>
      <c r="D38" s="140"/>
      <c r="E38" s="67"/>
      <c r="F38" s="52"/>
      <c r="G38" s="53"/>
      <c r="H38" s="68">
        <f>SUM(H21:H37)</f>
        <v>38403</v>
      </c>
      <c r="I38" s="141" t="s">
        <v>221</v>
      </c>
      <c r="J38" s="141"/>
      <c r="K38" s="141"/>
      <c r="L38" s="141"/>
      <c r="M38" s="141"/>
      <c r="N38" s="141"/>
    </row>
    <row r="39" spans="1:14" ht="15.75" customHeight="1">
      <c r="A39" s="131"/>
      <c r="B39" s="131"/>
      <c r="C39" s="139" t="s">
        <v>222</v>
      </c>
      <c r="D39" s="140"/>
      <c r="E39" s="67"/>
      <c r="F39" s="52"/>
      <c r="G39" s="53"/>
      <c r="H39" s="68">
        <f>H38/12</f>
        <v>3200.25</v>
      </c>
      <c r="I39" s="141" t="s">
        <v>223</v>
      </c>
      <c r="J39" s="141"/>
      <c r="K39" s="141"/>
      <c r="L39" s="141"/>
      <c r="M39" s="141"/>
      <c r="N39" s="141"/>
    </row>
    <row r="40" spans="1:14" ht="15.75" customHeight="1">
      <c r="A40" s="141" t="s">
        <v>224</v>
      </c>
      <c r="B40" s="20">
        <v>1</v>
      </c>
      <c r="C40" s="27" t="s">
        <v>225</v>
      </c>
      <c r="D40" s="17"/>
      <c r="E40" s="17" t="s">
        <v>128</v>
      </c>
      <c r="F40" s="64">
        <v>125</v>
      </c>
      <c r="G40" s="108" t="s">
        <v>226</v>
      </c>
      <c r="H40" s="108"/>
      <c r="I40" s="148"/>
      <c r="J40" s="148"/>
      <c r="K40" s="148"/>
      <c r="L40" s="148"/>
      <c r="M40" s="148"/>
      <c r="N40" s="148"/>
    </row>
    <row r="41" spans="1:14" ht="15.75" customHeight="1">
      <c r="A41" s="141"/>
      <c r="B41" s="20">
        <v>2</v>
      </c>
      <c r="C41" s="62" t="s">
        <v>227</v>
      </c>
      <c r="D41" s="19" t="s">
        <v>228</v>
      </c>
      <c r="E41" s="19" t="s">
        <v>128</v>
      </c>
      <c r="F41" s="45">
        <v>25</v>
      </c>
      <c r="G41" s="108"/>
      <c r="H41" s="108"/>
      <c r="I41" s="108"/>
      <c r="J41" s="108"/>
      <c r="K41" s="108"/>
      <c r="L41" s="108"/>
      <c r="M41" s="108"/>
      <c r="N41" s="108"/>
    </row>
    <row r="42" spans="1:14" ht="15.75" customHeight="1">
      <c r="A42" s="141"/>
      <c r="B42" s="20">
        <v>3</v>
      </c>
      <c r="C42" s="62" t="s">
        <v>227</v>
      </c>
      <c r="D42" s="19" t="s">
        <v>229</v>
      </c>
      <c r="E42" s="19" t="s">
        <v>128</v>
      </c>
      <c r="F42" s="45">
        <v>30</v>
      </c>
      <c r="G42" s="108"/>
      <c r="H42" s="108"/>
      <c r="I42" s="108"/>
      <c r="J42" s="108"/>
      <c r="K42" s="108"/>
      <c r="L42" s="108"/>
      <c r="M42" s="108"/>
      <c r="N42" s="108"/>
    </row>
  </sheetData>
  <sheetProtection/>
  <mergeCells count="24">
    <mergeCell ref="G40:N42"/>
    <mergeCell ref="A38:B39"/>
    <mergeCell ref="A40:A42"/>
    <mergeCell ref="B2:B4"/>
    <mergeCell ref="C2:C4"/>
    <mergeCell ref="D2:D4"/>
    <mergeCell ref="C39:D39"/>
    <mergeCell ref="I39:N39"/>
    <mergeCell ref="A2:A4"/>
    <mergeCell ref="A5:A18"/>
    <mergeCell ref="A20:A37"/>
    <mergeCell ref="E2:E4"/>
    <mergeCell ref="F2:F4"/>
    <mergeCell ref="I21:N37"/>
    <mergeCell ref="B19:D19"/>
    <mergeCell ref="B20:D20"/>
    <mergeCell ref="C38:D38"/>
    <mergeCell ref="I38:N38"/>
    <mergeCell ref="A1:N1"/>
    <mergeCell ref="G2:N2"/>
    <mergeCell ref="G3:H3"/>
    <mergeCell ref="I3:J3"/>
    <mergeCell ref="K3:L3"/>
    <mergeCell ref="M3:N3"/>
  </mergeCells>
  <printOptions/>
  <pageMargins left="0.19652777777777777" right="0.3145833333333333" top="0.5902777777777778" bottom="0.7479166666666667" header="0.39305555555555555" footer="0.314583333333333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G20" sqref="G20"/>
    </sheetView>
  </sheetViews>
  <sheetFormatPr defaultColWidth="9.00390625" defaultRowHeight="14.25"/>
  <cols>
    <col min="1" max="1" width="8.25390625" style="0" customWidth="1"/>
    <col min="2" max="2" width="4.50390625" style="0" customWidth="1"/>
    <col min="3" max="3" width="5.75390625" style="0" customWidth="1"/>
    <col min="4" max="4" width="4.25390625" style="0" customWidth="1"/>
    <col min="5" max="5" width="7.25390625" style="0" customWidth="1"/>
    <col min="6" max="6" width="4.25390625" style="0" customWidth="1"/>
    <col min="7" max="8" width="6.375" style="0" customWidth="1"/>
    <col min="9" max="9" width="5.125" style="0" customWidth="1"/>
    <col min="10" max="10" width="11.125" style="0" customWidth="1"/>
    <col min="11" max="11" width="10.00390625" style="0" customWidth="1"/>
  </cols>
  <sheetData>
    <row r="1" spans="1:11" ht="39" customHeight="1">
      <c r="A1" s="105" t="s">
        <v>230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4" customFormat="1" ht="18.75" customHeight="1">
      <c r="A2" s="108" t="s">
        <v>231</v>
      </c>
      <c r="B2" s="108" t="s">
        <v>232</v>
      </c>
      <c r="C2" s="108" t="s">
        <v>233</v>
      </c>
      <c r="D2" s="108"/>
      <c r="E2" s="108" t="s">
        <v>234</v>
      </c>
      <c r="F2" s="108"/>
      <c r="G2" s="108"/>
      <c r="H2" s="108" t="s">
        <v>235</v>
      </c>
      <c r="I2" s="150"/>
      <c r="J2" s="108" t="s">
        <v>236</v>
      </c>
      <c r="K2" s="108"/>
    </row>
    <row r="3" spans="1:11" s="4" customFormat="1" ht="24" customHeight="1">
      <c r="A3" s="108"/>
      <c r="B3" s="108"/>
      <c r="C3" s="108"/>
      <c r="D3" s="108"/>
      <c r="E3" s="108"/>
      <c r="F3" s="108"/>
      <c r="G3" s="108"/>
      <c r="H3" s="108"/>
      <c r="I3" s="150"/>
      <c r="J3" s="108"/>
      <c r="K3" s="108"/>
    </row>
    <row r="4" spans="1:11" s="4" customFormat="1" ht="21" customHeight="1">
      <c r="A4" s="108"/>
      <c r="B4" s="108"/>
      <c r="C4" s="17" t="s">
        <v>237</v>
      </c>
      <c r="D4" s="17" t="s">
        <v>238</v>
      </c>
      <c r="E4" s="17" t="s">
        <v>239</v>
      </c>
      <c r="F4" s="17" t="s">
        <v>39</v>
      </c>
      <c r="G4" s="17" t="s">
        <v>33</v>
      </c>
      <c r="H4" s="8" t="s">
        <v>128</v>
      </c>
      <c r="I4" s="21" t="s">
        <v>33</v>
      </c>
      <c r="J4" s="17" t="s">
        <v>70</v>
      </c>
      <c r="K4" s="17" t="s">
        <v>240</v>
      </c>
    </row>
    <row r="5" spans="1:11" ht="19.5" customHeight="1">
      <c r="A5" s="28" t="s">
        <v>241</v>
      </c>
      <c r="B5" s="28">
        <v>4</v>
      </c>
      <c r="C5" s="28">
        <v>5</v>
      </c>
      <c r="D5" s="28">
        <f aca="true" t="shared" si="0" ref="D5:D14">B5*C5</f>
        <v>20</v>
      </c>
      <c r="E5" s="28">
        <v>16.25</v>
      </c>
      <c r="F5" s="28">
        <v>4</v>
      </c>
      <c r="G5" s="28">
        <f aca="true" t="shared" si="1" ref="G5:G14">F5*E5</f>
        <v>65</v>
      </c>
      <c r="H5" s="28">
        <v>0</v>
      </c>
      <c r="I5" s="38"/>
      <c r="J5" s="28">
        <f aca="true" t="shared" si="2" ref="J5:J14">D5+G5+H5</f>
        <v>85</v>
      </c>
      <c r="K5" s="28">
        <f aca="true" t="shared" si="3" ref="K5:K14">J5*12</f>
        <v>1020</v>
      </c>
    </row>
    <row r="6" spans="1:11" ht="19.5" customHeight="1">
      <c r="A6" s="28" t="s">
        <v>242</v>
      </c>
      <c r="B6" s="28">
        <v>2</v>
      </c>
      <c r="C6" s="28">
        <v>5</v>
      </c>
      <c r="D6" s="28">
        <f t="shared" si="0"/>
        <v>10</v>
      </c>
      <c r="E6" s="28">
        <v>16.25</v>
      </c>
      <c r="F6" s="28">
        <v>1</v>
      </c>
      <c r="G6" s="28">
        <f t="shared" si="1"/>
        <v>16.25</v>
      </c>
      <c r="H6" s="28">
        <v>0</v>
      </c>
      <c r="I6" s="38"/>
      <c r="J6" s="28">
        <f t="shared" si="2"/>
        <v>26.25</v>
      </c>
      <c r="K6" s="28">
        <f t="shared" si="3"/>
        <v>315</v>
      </c>
    </row>
    <row r="7" spans="1:11" ht="19.5" customHeight="1">
      <c r="A7" s="28" t="s">
        <v>243</v>
      </c>
      <c r="B7" s="28">
        <v>5</v>
      </c>
      <c r="C7" s="28">
        <v>5</v>
      </c>
      <c r="D7" s="28">
        <f t="shared" si="0"/>
        <v>25</v>
      </c>
      <c r="E7" s="28">
        <v>16.25</v>
      </c>
      <c r="F7" s="28">
        <v>2</v>
      </c>
      <c r="G7" s="28">
        <f t="shared" si="1"/>
        <v>32.5</v>
      </c>
      <c r="H7" s="28">
        <v>0</v>
      </c>
      <c r="I7" s="38"/>
      <c r="J7" s="28">
        <f t="shared" si="2"/>
        <v>57.5</v>
      </c>
      <c r="K7" s="28">
        <f t="shared" si="3"/>
        <v>690</v>
      </c>
    </row>
    <row r="8" spans="1:11" ht="19.5" customHeight="1">
      <c r="A8" s="28" t="s">
        <v>244</v>
      </c>
      <c r="B8" s="28">
        <v>2</v>
      </c>
      <c r="C8" s="28">
        <v>5</v>
      </c>
      <c r="D8" s="28">
        <f t="shared" si="0"/>
        <v>10</v>
      </c>
      <c r="E8" s="28">
        <v>16.25</v>
      </c>
      <c r="F8" s="28">
        <v>2</v>
      </c>
      <c r="G8" s="28">
        <f t="shared" si="1"/>
        <v>32.5</v>
      </c>
      <c r="H8" s="28">
        <v>0</v>
      </c>
      <c r="I8" s="38"/>
      <c r="J8" s="28">
        <f t="shared" si="2"/>
        <v>42.5</v>
      </c>
      <c r="K8" s="28">
        <f t="shared" si="3"/>
        <v>510</v>
      </c>
    </row>
    <row r="9" spans="1:11" ht="19.5" customHeight="1">
      <c r="A9" s="28" t="s">
        <v>245</v>
      </c>
      <c r="B9" s="28">
        <v>6</v>
      </c>
      <c r="C9" s="28">
        <v>5</v>
      </c>
      <c r="D9" s="28">
        <f t="shared" si="0"/>
        <v>30</v>
      </c>
      <c r="E9" s="28">
        <v>16.25</v>
      </c>
      <c r="F9" s="28">
        <v>2</v>
      </c>
      <c r="G9" s="28">
        <f t="shared" si="1"/>
        <v>32.5</v>
      </c>
      <c r="H9" s="28">
        <v>0</v>
      </c>
      <c r="I9" s="38"/>
      <c r="J9" s="28">
        <f t="shared" si="2"/>
        <v>62.5</v>
      </c>
      <c r="K9" s="28">
        <f t="shared" si="3"/>
        <v>750</v>
      </c>
    </row>
    <row r="10" spans="1:11" ht="19.5" customHeight="1">
      <c r="A10" s="28" t="s">
        <v>246</v>
      </c>
      <c r="B10" s="28">
        <v>6</v>
      </c>
      <c r="C10" s="28">
        <v>5</v>
      </c>
      <c r="D10" s="28">
        <f t="shared" si="0"/>
        <v>30</v>
      </c>
      <c r="E10" s="28">
        <v>16.25</v>
      </c>
      <c r="F10" s="28">
        <v>1</v>
      </c>
      <c r="G10" s="28">
        <f t="shared" si="1"/>
        <v>16.25</v>
      </c>
      <c r="H10" s="28">
        <v>0</v>
      </c>
      <c r="I10" s="38"/>
      <c r="J10" s="28">
        <f t="shared" si="2"/>
        <v>46.25</v>
      </c>
      <c r="K10" s="28">
        <f t="shared" si="3"/>
        <v>555</v>
      </c>
    </row>
    <row r="11" spans="1:11" ht="19.5" customHeight="1">
      <c r="A11" s="28" t="s">
        <v>247</v>
      </c>
      <c r="B11" s="28">
        <v>12</v>
      </c>
      <c r="C11" s="28">
        <v>5</v>
      </c>
      <c r="D11" s="28">
        <f t="shared" si="0"/>
        <v>60</v>
      </c>
      <c r="E11" s="28">
        <v>16.25</v>
      </c>
      <c r="F11" s="28">
        <v>8</v>
      </c>
      <c r="G11" s="28">
        <f t="shared" si="1"/>
        <v>130</v>
      </c>
      <c r="H11" s="28">
        <v>0</v>
      </c>
      <c r="I11" s="38"/>
      <c r="J11" s="28">
        <f t="shared" si="2"/>
        <v>190</v>
      </c>
      <c r="K11" s="28">
        <f t="shared" si="3"/>
        <v>2280</v>
      </c>
    </row>
    <row r="12" spans="1:11" ht="19.5" customHeight="1">
      <c r="A12" s="36" t="s">
        <v>248</v>
      </c>
      <c r="B12" s="36">
        <v>10</v>
      </c>
      <c r="C12" s="28">
        <v>5</v>
      </c>
      <c r="D12" s="36">
        <f t="shared" si="0"/>
        <v>50</v>
      </c>
      <c r="E12" s="36">
        <v>16.25</v>
      </c>
      <c r="F12" s="36">
        <v>2</v>
      </c>
      <c r="G12" s="36">
        <f t="shared" si="1"/>
        <v>32.5</v>
      </c>
      <c r="H12" s="36">
        <v>0.5</v>
      </c>
      <c r="I12" s="39">
        <v>19.5</v>
      </c>
      <c r="J12" s="28">
        <f t="shared" si="2"/>
        <v>83</v>
      </c>
      <c r="K12" s="28">
        <f t="shared" si="3"/>
        <v>996</v>
      </c>
    </row>
    <row r="13" spans="1:11" ht="19.5" customHeight="1">
      <c r="A13" s="28" t="s">
        <v>249</v>
      </c>
      <c r="B13" s="28">
        <v>10</v>
      </c>
      <c r="C13" s="28">
        <v>5</v>
      </c>
      <c r="D13" s="28">
        <f t="shared" si="0"/>
        <v>50</v>
      </c>
      <c r="E13" s="28">
        <v>16.25</v>
      </c>
      <c r="F13" s="28">
        <v>2</v>
      </c>
      <c r="G13" s="28">
        <f t="shared" si="1"/>
        <v>32.5</v>
      </c>
      <c r="H13" s="28">
        <v>10</v>
      </c>
      <c r="I13" s="28">
        <v>370</v>
      </c>
      <c r="J13" s="40">
        <f t="shared" si="2"/>
        <v>92.5</v>
      </c>
      <c r="K13" s="40">
        <f t="shared" si="3"/>
        <v>1110</v>
      </c>
    </row>
    <row r="14" spans="1:11" ht="19.5" customHeight="1">
      <c r="A14" s="28" t="s">
        <v>250</v>
      </c>
      <c r="B14" s="28">
        <v>39</v>
      </c>
      <c r="C14" s="28">
        <v>5</v>
      </c>
      <c r="D14" s="28">
        <f t="shared" si="0"/>
        <v>195</v>
      </c>
      <c r="E14" s="28">
        <v>16.25</v>
      </c>
      <c r="F14" s="28">
        <v>1</v>
      </c>
      <c r="G14" s="28">
        <f t="shared" si="1"/>
        <v>16.25</v>
      </c>
      <c r="H14" s="28">
        <v>26.5</v>
      </c>
      <c r="I14" s="28">
        <v>868</v>
      </c>
      <c r="J14" s="28">
        <f t="shared" si="2"/>
        <v>237.75</v>
      </c>
      <c r="K14" s="28">
        <f t="shared" si="3"/>
        <v>2853</v>
      </c>
    </row>
    <row r="15" spans="1:11" s="35" customFormat="1" ht="14.25">
      <c r="A15" s="37" t="s">
        <v>69</v>
      </c>
      <c r="B15" s="37"/>
      <c r="C15" s="37"/>
      <c r="D15" s="37">
        <f>SUM(D5:D14)</f>
        <v>480</v>
      </c>
      <c r="E15" s="37"/>
      <c r="F15" s="37">
        <f aca="true" t="shared" si="4" ref="F15:K15">SUM(F5:F14)</f>
        <v>25</v>
      </c>
      <c r="G15" s="37"/>
      <c r="H15" s="37"/>
      <c r="I15" s="37"/>
      <c r="J15" s="37">
        <f t="shared" si="4"/>
        <v>923.25</v>
      </c>
      <c r="K15" s="37">
        <f t="shared" si="4"/>
        <v>11079</v>
      </c>
    </row>
  </sheetData>
  <sheetProtection/>
  <mergeCells count="7">
    <mergeCell ref="A1:K1"/>
    <mergeCell ref="A2:A4"/>
    <mergeCell ref="B2:B4"/>
    <mergeCell ref="C2:D3"/>
    <mergeCell ref="E2:G3"/>
    <mergeCell ref="H2:I3"/>
    <mergeCell ref="J2:K3"/>
  </mergeCells>
  <printOptions/>
  <pageMargins left="0.7513888888888889" right="0.7513888888888889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25390625" style="25" customWidth="1"/>
    <col min="2" max="2" width="4.50390625" style="4" customWidth="1"/>
    <col min="3" max="3" width="20.125" style="0" customWidth="1"/>
    <col min="4" max="4" width="17.75390625" style="0" customWidth="1"/>
    <col min="5" max="5" width="5.375" style="0" customWidth="1"/>
    <col min="6" max="6" width="5.25390625" style="14" customWidth="1"/>
    <col min="7" max="7" width="11.625" style="14" customWidth="1"/>
    <col min="8" max="8" width="15.875" style="0" customWidth="1"/>
  </cols>
  <sheetData>
    <row r="1" spans="1:8" ht="24.75" customHeight="1">
      <c r="A1" s="105" t="s">
        <v>393</v>
      </c>
      <c r="B1" s="105"/>
      <c r="C1" s="105"/>
      <c r="D1" s="105"/>
      <c r="E1" s="105"/>
      <c r="F1" s="151"/>
      <c r="G1" s="151"/>
      <c r="H1" s="105"/>
    </row>
    <row r="2" spans="1:8" s="4" customFormat="1" ht="18.75" customHeight="1">
      <c r="A2" s="108" t="s">
        <v>124</v>
      </c>
      <c r="B2" s="152" t="s">
        <v>1</v>
      </c>
      <c r="C2" s="108" t="s">
        <v>23</v>
      </c>
      <c r="D2" s="108" t="s">
        <v>24</v>
      </c>
      <c r="E2" s="108" t="s">
        <v>25</v>
      </c>
      <c r="F2" s="108" t="s">
        <v>251</v>
      </c>
      <c r="G2" s="108" t="s">
        <v>252</v>
      </c>
      <c r="H2" s="15" t="s">
        <v>392</v>
      </c>
    </row>
    <row r="3" spans="1:8" s="4" customFormat="1" ht="12" customHeight="1">
      <c r="A3" s="108"/>
      <c r="B3" s="152"/>
      <c r="C3" s="108"/>
      <c r="D3" s="108"/>
      <c r="E3" s="108"/>
      <c r="F3" s="108"/>
      <c r="G3" s="153"/>
      <c r="H3" s="26" t="s">
        <v>253</v>
      </c>
    </row>
    <row r="4" spans="1:8" ht="14.25">
      <c r="A4" s="108" t="s">
        <v>254</v>
      </c>
      <c r="B4" s="27">
        <v>1</v>
      </c>
      <c r="C4" s="18" t="s">
        <v>126</v>
      </c>
      <c r="D4" s="19" t="s">
        <v>127</v>
      </c>
      <c r="E4" s="19" t="s">
        <v>128</v>
      </c>
      <c r="F4" s="20">
        <v>143</v>
      </c>
      <c r="G4" s="20"/>
      <c r="H4" s="28"/>
    </row>
    <row r="5" spans="1:8" ht="14.25">
      <c r="A5" s="108"/>
      <c r="B5" s="27">
        <v>2</v>
      </c>
      <c r="C5" s="18" t="s">
        <v>129</v>
      </c>
      <c r="D5" s="19" t="s">
        <v>130</v>
      </c>
      <c r="E5" s="19" t="s">
        <v>128</v>
      </c>
      <c r="F5" s="20">
        <v>39</v>
      </c>
      <c r="G5" s="20"/>
      <c r="H5" s="28"/>
    </row>
    <row r="6" spans="1:8" ht="14.25">
      <c r="A6" s="108"/>
      <c r="B6" s="27">
        <v>3</v>
      </c>
      <c r="C6" s="18" t="s">
        <v>135</v>
      </c>
      <c r="D6" s="19" t="s">
        <v>136</v>
      </c>
      <c r="E6" s="19" t="s">
        <v>79</v>
      </c>
      <c r="F6" s="20">
        <v>3</v>
      </c>
      <c r="G6" s="20"/>
      <c r="H6" s="28"/>
    </row>
    <row r="7" spans="1:8" ht="14.25">
      <c r="A7" s="108"/>
      <c r="B7" s="27">
        <v>4</v>
      </c>
      <c r="C7" s="29" t="s">
        <v>135</v>
      </c>
      <c r="D7" s="29" t="s">
        <v>137</v>
      </c>
      <c r="E7" s="29" t="s">
        <v>79</v>
      </c>
      <c r="F7" s="30">
        <v>7</v>
      </c>
      <c r="G7" s="30"/>
      <c r="H7" s="28"/>
    </row>
    <row r="8" spans="1:8" ht="14.25">
      <c r="A8" s="108"/>
      <c r="B8" s="27">
        <v>5</v>
      </c>
      <c r="C8" s="18" t="s">
        <v>138</v>
      </c>
      <c r="D8" s="19" t="s">
        <v>139</v>
      </c>
      <c r="E8" s="19" t="s">
        <v>79</v>
      </c>
      <c r="F8" s="20">
        <v>30</v>
      </c>
      <c r="G8" s="20"/>
      <c r="H8" s="28"/>
    </row>
    <row r="9" spans="1:8" ht="14.25">
      <c r="A9" s="108" t="s">
        <v>255</v>
      </c>
      <c r="B9" s="27">
        <v>6</v>
      </c>
      <c r="C9" s="18" t="s">
        <v>141</v>
      </c>
      <c r="D9" s="19" t="s">
        <v>142</v>
      </c>
      <c r="E9" s="19" t="s">
        <v>119</v>
      </c>
      <c r="F9" s="20">
        <v>1.3</v>
      </c>
      <c r="G9" s="20"/>
      <c r="H9" s="28"/>
    </row>
    <row r="10" spans="1:8" ht="14.25">
      <c r="A10" s="108"/>
      <c r="B10" s="27">
        <v>7</v>
      </c>
      <c r="C10" s="18" t="s">
        <v>143</v>
      </c>
      <c r="D10" s="19"/>
      <c r="E10" s="19" t="s">
        <v>62</v>
      </c>
      <c r="F10" s="20">
        <v>1.5</v>
      </c>
      <c r="G10" s="20"/>
      <c r="H10" s="28"/>
    </row>
    <row r="11" spans="1:8" ht="14.25">
      <c r="A11" s="108"/>
      <c r="B11" s="27">
        <v>8</v>
      </c>
      <c r="C11" s="18" t="s">
        <v>144</v>
      </c>
      <c r="D11" s="19" t="s">
        <v>145</v>
      </c>
      <c r="E11" s="19" t="s">
        <v>59</v>
      </c>
      <c r="F11" s="20">
        <v>6</v>
      </c>
      <c r="G11" s="20"/>
      <c r="H11" s="28"/>
    </row>
    <row r="12" spans="1:8" ht="14.25">
      <c r="A12" s="108"/>
      <c r="B12" s="27">
        <v>9</v>
      </c>
      <c r="C12" s="22" t="s">
        <v>146</v>
      </c>
      <c r="D12" s="22" t="s">
        <v>147</v>
      </c>
      <c r="E12" s="22" t="s">
        <v>36</v>
      </c>
      <c r="F12" s="23">
        <v>24</v>
      </c>
      <c r="G12" s="23"/>
      <c r="H12" s="28">
        <v>1</v>
      </c>
    </row>
    <row r="13" spans="1:8" ht="14.25">
      <c r="A13" s="108"/>
      <c r="B13" s="27">
        <v>10</v>
      </c>
      <c r="C13" s="22" t="s">
        <v>148</v>
      </c>
      <c r="D13" s="22" t="s">
        <v>147</v>
      </c>
      <c r="E13" s="22" t="s">
        <v>36</v>
      </c>
      <c r="F13" s="23">
        <v>24</v>
      </c>
      <c r="G13" s="23"/>
      <c r="H13" s="28">
        <v>1</v>
      </c>
    </row>
    <row r="14" spans="1:8" ht="14.25">
      <c r="A14" s="108"/>
      <c r="B14" s="27">
        <v>11</v>
      </c>
      <c r="C14" s="29" t="s">
        <v>149</v>
      </c>
      <c r="D14" s="29" t="s">
        <v>150</v>
      </c>
      <c r="E14" s="29" t="s">
        <v>151</v>
      </c>
      <c r="F14" s="30">
        <v>15</v>
      </c>
      <c r="G14" s="30"/>
      <c r="H14" s="28"/>
    </row>
    <row r="15" spans="1:8" ht="14.25">
      <c r="A15" s="108"/>
      <c r="B15" s="27">
        <v>12</v>
      </c>
      <c r="C15" s="18" t="s">
        <v>152</v>
      </c>
      <c r="D15" s="19" t="s">
        <v>153</v>
      </c>
      <c r="E15" s="19" t="s">
        <v>62</v>
      </c>
      <c r="F15" s="20">
        <v>3</v>
      </c>
      <c r="G15" s="20"/>
      <c r="H15" s="28"/>
    </row>
    <row r="16" spans="1:8" ht="14.25">
      <c r="A16" s="108"/>
      <c r="B16" s="27">
        <v>13</v>
      </c>
      <c r="C16" s="18" t="s">
        <v>154</v>
      </c>
      <c r="D16" s="19" t="s">
        <v>155</v>
      </c>
      <c r="E16" s="19" t="s">
        <v>62</v>
      </c>
      <c r="F16" s="20">
        <v>2</v>
      </c>
      <c r="G16" s="20"/>
      <c r="H16" s="28">
        <v>2</v>
      </c>
    </row>
    <row r="17" spans="1:8" ht="14.25">
      <c r="A17" s="108"/>
      <c r="B17" s="27">
        <v>14</v>
      </c>
      <c r="C17" s="31" t="s">
        <v>156</v>
      </c>
      <c r="D17" s="19" t="s">
        <v>155</v>
      </c>
      <c r="E17" s="22" t="s">
        <v>62</v>
      </c>
      <c r="F17" s="23">
        <v>4</v>
      </c>
      <c r="G17" s="23"/>
      <c r="H17" s="28"/>
    </row>
    <row r="18" spans="1:8" ht="14.25">
      <c r="A18" s="108"/>
      <c r="B18" s="27"/>
      <c r="C18" s="31" t="s">
        <v>256</v>
      </c>
      <c r="D18" s="19" t="s">
        <v>257</v>
      </c>
      <c r="E18" s="22" t="s">
        <v>62</v>
      </c>
      <c r="F18" s="23">
        <v>2</v>
      </c>
      <c r="G18" s="23"/>
      <c r="H18" s="28"/>
    </row>
    <row r="19" spans="1:8" ht="14.25">
      <c r="A19" s="108"/>
      <c r="B19" s="27">
        <v>15</v>
      </c>
      <c r="C19" s="22" t="s">
        <v>157</v>
      </c>
      <c r="D19" s="22" t="s">
        <v>158</v>
      </c>
      <c r="E19" s="22" t="s">
        <v>52</v>
      </c>
      <c r="F19" s="23">
        <v>42.5</v>
      </c>
      <c r="G19" s="23"/>
      <c r="H19" s="28">
        <v>1</v>
      </c>
    </row>
    <row r="20" spans="1:8" ht="14.25">
      <c r="A20" s="108" t="s">
        <v>258</v>
      </c>
      <c r="B20" s="27">
        <v>16</v>
      </c>
      <c r="C20" s="22" t="s">
        <v>160</v>
      </c>
      <c r="D20" s="22"/>
      <c r="E20" s="22" t="s">
        <v>79</v>
      </c>
      <c r="F20" s="23">
        <v>30</v>
      </c>
      <c r="G20" s="23"/>
      <c r="H20" s="28"/>
    </row>
    <row r="21" spans="1:8" ht="14.25">
      <c r="A21" s="108"/>
      <c r="B21" s="27">
        <v>17</v>
      </c>
      <c r="C21" s="22" t="s">
        <v>161</v>
      </c>
      <c r="D21" s="22"/>
      <c r="E21" s="22" t="s">
        <v>79</v>
      </c>
      <c r="F21" s="23">
        <v>20</v>
      </c>
      <c r="G21" s="23"/>
      <c r="H21" s="28"/>
    </row>
    <row r="22" spans="1:8" ht="14.25">
      <c r="A22" s="108" t="s">
        <v>259</v>
      </c>
      <c r="B22" s="27">
        <v>18</v>
      </c>
      <c r="C22" s="18" t="s">
        <v>206</v>
      </c>
      <c r="D22" s="19"/>
      <c r="E22" s="19" t="s">
        <v>79</v>
      </c>
      <c r="F22" s="20">
        <v>0.162</v>
      </c>
      <c r="G22" s="20"/>
      <c r="H22" s="28"/>
    </row>
    <row r="23" spans="1:8" ht="14.25">
      <c r="A23" s="108"/>
      <c r="B23" s="27">
        <v>19</v>
      </c>
      <c r="C23" s="18" t="s">
        <v>207</v>
      </c>
      <c r="D23" s="19"/>
      <c r="E23" s="19" t="s">
        <v>119</v>
      </c>
      <c r="F23" s="20">
        <v>0.5</v>
      </c>
      <c r="G23" s="20"/>
      <c r="H23" s="28"/>
    </row>
    <row r="24" spans="1:8" ht="14.25">
      <c r="A24" s="108"/>
      <c r="B24" s="27">
        <v>20</v>
      </c>
      <c r="C24" s="18" t="s">
        <v>174</v>
      </c>
      <c r="D24" s="19" t="s">
        <v>175</v>
      </c>
      <c r="E24" s="19" t="s">
        <v>90</v>
      </c>
      <c r="F24" s="20">
        <v>2.5</v>
      </c>
      <c r="G24" s="20"/>
      <c r="H24" s="28"/>
    </row>
    <row r="25" spans="1:8" ht="14.25">
      <c r="A25" s="108"/>
      <c r="B25" s="27">
        <v>21</v>
      </c>
      <c r="C25" s="18" t="s">
        <v>176</v>
      </c>
      <c r="D25" s="19" t="s">
        <v>177</v>
      </c>
      <c r="E25" s="19" t="s">
        <v>90</v>
      </c>
      <c r="F25" s="20">
        <v>25</v>
      </c>
      <c r="G25" s="20"/>
      <c r="H25" s="28"/>
    </row>
    <row r="26" spans="1:8" ht="14.25">
      <c r="A26" s="108"/>
      <c r="B26" s="27">
        <v>22</v>
      </c>
      <c r="C26" s="18" t="s">
        <v>178</v>
      </c>
      <c r="D26" s="19"/>
      <c r="E26" s="19" t="s">
        <v>79</v>
      </c>
      <c r="F26" s="20">
        <v>15.5</v>
      </c>
      <c r="G26" s="20"/>
      <c r="H26" s="28"/>
    </row>
    <row r="27" spans="1:8" ht="14.25">
      <c r="A27" s="108"/>
      <c r="B27" s="27">
        <v>23</v>
      </c>
      <c r="C27" s="18" t="s">
        <v>179</v>
      </c>
      <c r="D27" s="19" t="s">
        <v>180</v>
      </c>
      <c r="E27" s="19" t="s">
        <v>79</v>
      </c>
      <c r="F27" s="20">
        <v>14</v>
      </c>
      <c r="G27" s="20"/>
      <c r="H27" s="28"/>
    </row>
    <row r="28" spans="1:8" ht="14.25">
      <c r="A28" s="108"/>
      <c r="B28" s="27">
        <v>24</v>
      </c>
      <c r="C28" s="18" t="s">
        <v>179</v>
      </c>
      <c r="D28" s="19" t="s">
        <v>181</v>
      </c>
      <c r="E28" s="19" t="s">
        <v>79</v>
      </c>
      <c r="F28" s="20">
        <v>13</v>
      </c>
      <c r="G28" s="20"/>
      <c r="H28" s="28"/>
    </row>
    <row r="29" spans="1:8" ht="14.25">
      <c r="A29" s="108"/>
      <c r="B29" s="27">
        <v>25</v>
      </c>
      <c r="C29" s="18" t="s">
        <v>179</v>
      </c>
      <c r="D29" s="19" t="s">
        <v>182</v>
      </c>
      <c r="E29" s="19" t="s">
        <v>79</v>
      </c>
      <c r="F29" s="20">
        <v>11</v>
      </c>
      <c r="G29" s="20"/>
      <c r="H29" s="28"/>
    </row>
    <row r="30" spans="1:8" ht="14.25">
      <c r="A30" s="108"/>
      <c r="B30" s="27">
        <v>26</v>
      </c>
      <c r="C30" s="18" t="s">
        <v>183</v>
      </c>
      <c r="D30" s="19" t="s">
        <v>184</v>
      </c>
      <c r="E30" s="19" t="s">
        <v>79</v>
      </c>
      <c r="F30" s="20">
        <v>12</v>
      </c>
      <c r="G30" s="20"/>
      <c r="H30" s="28"/>
    </row>
    <row r="31" spans="1:8" ht="14.25">
      <c r="A31" s="108"/>
      <c r="B31" s="27">
        <v>27</v>
      </c>
      <c r="C31" s="18" t="s">
        <v>185</v>
      </c>
      <c r="D31" s="19"/>
      <c r="E31" s="19" t="s">
        <v>79</v>
      </c>
      <c r="F31" s="20">
        <v>25</v>
      </c>
      <c r="G31" s="20"/>
      <c r="H31" s="28"/>
    </row>
    <row r="32" spans="1:8" ht="14.25">
      <c r="A32" s="108"/>
      <c r="B32" s="27">
        <v>28</v>
      </c>
      <c r="C32" s="18" t="s">
        <v>186</v>
      </c>
      <c r="D32" s="19"/>
      <c r="E32" s="19" t="s">
        <v>79</v>
      </c>
      <c r="F32" s="20">
        <v>15</v>
      </c>
      <c r="G32" s="20"/>
      <c r="H32" s="28"/>
    </row>
    <row r="33" spans="1:8" ht="14.25">
      <c r="A33" s="108"/>
      <c r="B33" s="27">
        <v>29</v>
      </c>
      <c r="C33" s="18" t="s">
        <v>187</v>
      </c>
      <c r="D33" s="19"/>
      <c r="E33" s="19" t="s">
        <v>79</v>
      </c>
      <c r="F33" s="20">
        <v>18</v>
      </c>
      <c r="G33" s="20"/>
      <c r="H33" s="28"/>
    </row>
    <row r="34" spans="1:8" ht="14.25">
      <c r="A34" s="108"/>
      <c r="B34" s="27">
        <v>30</v>
      </c>
      <c r="C34" s="18" t="s">
        <v>188</v>
      </c>
      <c r="D34" s="19"/>
      <c r="E34" s="19" t="s">
        <v>79</v>
      </c>
      <c r="F34" s="20">
        <v>45</v>
      </c>
      <c r="G34" s="20"/>
      <c r="H34" s="28"/>
    </row>
    <row r="35" spans="1:8" ht="14.25">
      <c r="A35" s="108"/>
      <c r="B35" s="27">
        <v>31</v>
      </c>
      <c r="C35" s="18" t="s">
        <v>260</v>
      </c>
      <c r="D35" s="19" t="s">
        <v>261</v>
      </c>
      <c r="E35" s="19" t="s">
        <v>262</v>
      </c>
      <c r="F35" s="20">
        <v>380</v>
      </c>
      <c r="G35" s="20"/>
      <c r="H35" s="28"/>
    </row>
    <row r="36" spans="1:8" ht="14.25">
      <c r="A36" s="108"/>
      <c r="B36" s="27">
        <v>32</v>
      </c>
      <c r="C36" s="18" t="s">
        <v>260</v>
      </c>
      <c r="D36" s="19" t="s">
        <v>263</v>
      </c>
      <c r="E36" s="19" t="s">
        <v>262</v>
      </c>
      <c r="F36" s="20">
        <v>420</v>
      </c>
      <c r="G36" s="20"/>
      <c r="H36" s="28"/>
    </row>
    <row r="37" spans="1:8" ht="14.25">
      <c r="A37" s="108"/>
      <c r="B37" s="27">
        <v>33</v>
      </c>
      <c r="C37" s="18" t="s">
        <v>189</v>
      </c>
      <c r="D37" s="19" t="s">
        <v>190</v>
      </c>
      <c r="E37" s="19" t="s">
        <v>79</v>
      </c>
      <c r="F37" s="20">
        <v>7</v>
      </c>
      <c r="G37" s="20"/>
      <c r="H37" s="28"/>
    </row>
    <row r="38" spans="1:8" ht="14.25">
      <c r="A38" s="108"/>
      <c r="B38" s="27">
        <v>34</v>
      </c>
      <c r="C38" s="18" t="s">
        <v>191</v>
      </c>
      <c r="D38" s="19"/>
      <c r="E38" s="19" t="s">
        <v>90</v>
      </c>
      <c r="F38" s="20">
        <v>3</v>
      </c>
      <c r="G38" s="20"/>
      <c r="H38" s="28"/>
    </row>
    <row r="39" spans="1:8" ht="14.25">
      <c r="A39" s="108"/>
      <c r="B39" s="27">
        <v>35</v>
      </c>
      <c r="C39" s="18" t="s">
        <v>192</v>
      </c>
      <c r="D39" s="19"/>
      <c r="E39" s="19" t="s">
        <v>62</v>
      </c>
      <c r="F39" s="20">
        <v>50</v>
      </c>
      <c r="G39" s="20"/>
      <c r="H39" s="28"/>
    </row>
    <row r="40" spans="1:8" ht="14.25">
      <c r="A40" s="108"/>
      <c r="B40" s="27">
        <v>36</v>
      </c>
      <c r="C40" s="18" t="s">
        <v>208</v>
      </c>
      <c r="D40" s="19"/>
      <c r="E40" s="19" t="s">
        <v>62</v>
      </c>
      <c r="F40" s="20">
        <v>3</v>
      </c>
      <c r="G40" s="20"/>
      <c r="H40" s="28"/>
    </row>
    <row r="41" spans="1:8" ht="14.25">
      <c r="A41" s="108"/>
      <c r="B41" s="27">
        <v>37</v>
      </c>
      <c r="C41" s="32" t="s">
        <v>209</v>
      </c>
      <c r="D41" s="28"/>
      <c r="E41" s="28" t="s">
        <v>62</v>
      </c>
      <c r="F41" s="8">
        <v>3</v>
      </c>
      <c r="G41" s="8"/>
      <c r="H41" s="28"/>
    </row>
    <row r="42" spans="1:8" ht="14.25">
      <c r="A42" s="108"/>
      <c r="B42" s="27">
        <v>38</v>
      </c>
      <c r="C42" s="18" t="s">
        <v>264</v>
      </c>
      <c r="D42" s="19" t="s">
        <v>211</v>
      </c>
      <c r="E42" s="19" t="s">
        <v>128</v>
      </c>
      <c r="F42" s="20">
        <v>240</v>
      </c>
      <c r="G42" s="20"/>
      <c r="H42" s="28"/>
    </row>
    <row r="43" spans="1:8" ht="14.25">
      <c r="A43" s="108"/>
      <c r="B43" s="27">
        <v>39</v>
      </c>
      <c r="C43" s="18" t="s">
        <v>265</v>
      </c>
      <c r="D43" s="19" t="s">
        <v>213</v>
      </c>
      <c r="E43" s="19" t="s">
        <v>128</v>
      </c>
      <c r="F43" s="20">
        <v>270</v>
      </c>
      <c r="G43" s="20"/>
      <c r="H43" s="28"/>
    </row>
    <row r="44" spans="1:9" ht="14.25">
      <c r="A44" s="108"/>
      <c r="B44" s="27">
        <v>40</v>
      </c>
      <c r="C44" s="18" t="s">
        <v>266</v>
      </c>
      <c r="D44" s="19" t="s">
        <v>213</v>
      </c>
      <c r="E44" s="19" t="s">
        <v>128</v>
      </c>
      <c r="F44" s="20">
        <v>240</v>
      </c>
      <c r="G44" s="20"/>
      <c r="H44" s="28"/>
      <c r="I44" s="34"/>
    </row>
    <row r="45" spans="1:8" ht="14.25">
      <c r="A45" s="108"/>
      <c r="B45" s="27">
        <v>41</v>
      </c>
      <c r="C45" s="18" t="s">
        <v>215</v>
      </c>
      <c r="D45" s="19" t="s">
        <v>216</v>
      </c>
      <c r="E45" s="19" t="s">
        <v>128</v>
      </c>
      <c r="F45" s="20">
        <v>140</v>
      </c>
      <c r="G45" s="20"/>
      <c r="H45" s="28"/>
    </row>
    <row r="46" spans="1:8" ht="14.25">
      <c r="A46" s="108"/>
      <c r="B46" s="27">
        <v>42</v>
      </c>
      <c r="C46" s="18" t="s">
        <v>217</v>
      </c>
      <c r="D46" s="19" t="s">
        <v>267</v>
      </c>
      <c r="E46" s="19" t="s">
        <v>128</v>
      </c>
      <c r="F46" s="20">
        <v>446</v>
      </c>
      <c r="G46" s="20"/>
      <c r="H46" s="28"/>
    </row>
    <row r="47" spans="1:8" ht="14.25">
      <c r="A47" s="108"/>
      <c r="B47" s="27">
        <v>43</v>
      </c>
      <c r="C47" s="33" t="s">
        <v>219</v>
      </c>
      <c r="D47" s="32" t="s">
        <v>220</v>
      </c>
      <c r="E47" s="32" t="s">
        <v>62</v>
      </c>
      <c r="F47" s="20">
        <v>0.6</v>
      </c>
      <c r="G47" s="20"/>
      <c r="H47" s="28"/>
    </row>
    <row r="48" ht="14.25">
      <c r="B48"/>
    </row>
    <row r="49" ht="14.25">
      <c r="B49"/>
    </row>
    <row r="50" ht="14.25">
      <c r="B50"/>
    </row>
    <row r="51" ht="14.25">
      <c r="B51"/>
    </row>
    <row r="52" ht="14.25">
      <c r="B52"/>
    </row>
    <row r="53" ht="14.25">
      <c r="B53"/>
    </row>
    <row r="54" ht="14.25">
      <c r="B54"/>
    </row>
    <row r="55" ht="14.25">
      <c r="B55"/>
    </row>
    <row r="56" ht="14.25">
      <c r="B56"/>
    </row>
  </sheetData>
  <sheetProtection/>
  <mergeCells count="12">
    <mergeCell ref="A20:A21"/>
    <mergeCell ref="A22:A47"/>
    <mergeCell ref="B2:B3"/>
    <mergeCell ref="C2:C3"/>
    <mergeCell ref="A1:H1"/>
    <mergeCell ref="A2:A3"/>
    <mergeCell ref="A4:A8"/>
    <mergeCell ref="A9:A19"/>
    <mergeCell ref="D2:D3"/>
    <mergeCell ref="E2:E3"/>
    <mergeCell ref="F2:F3"/>
    <mergeCell ref="G2:G3"/>
  </mergeCells>
  <printOptions/>
  <pageMargins left="0.4326388888888889" right="0.19652777777777777" top="0.6298611111111111" bottom="0.7083333333333334" header="0.39305555555555555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A9" sqref="A9:IV9"/>
    </sheetView>
  </sheetViews>
  <sheetFormatPr defaultColWidth="9.00390625" defaultRowHeight="19.5" customHeight="1"/>
  <cols>
    <col min="1" max="1" width="3.75390625" style="4" customWidth="1"/>
    <col min="2" max="2" width="12.75390625" style="4" customWidth="1"/>
    <col min="3" max="3" width="10.75390625" style="4" customWidth="1"/>
    <col min="4" max="4" width="6.25390625" style="4" customWidth="1"/>
    <col min="5" max="5" width="9.00390625" style="14" customWidth="1"/>
    <col min="6" max="6" width="6.625" style="4" customWidth="1"/>
    <col min="7" max="7" width="20.375" style="4" customWidth="1"/>
    <col min="8" max="8" width="7.00390625" style="4" customWidth="1"/>
    <col min="9" max="9" width="5.50390625" style="4" customWidth="1"/>
    <col min="10" max="10" width="6.00390625" style="4" customWidth="1"/>
    <col min="11" max="11" width="5.375" style="4" customWidth="1"/>
    <col min="12" max="12" width="7.125" style="4" customWidth="1"/>
    <col min="13" max="13" width="6.375" style="4" customWidth="1"/>
    <col min="14" max="254" width="9.00390625" style="4" customWidth="1"/>
  </cols>
  <sheetData>
    <row r="1" spans="1:14" ht="33" customHeight="1">
      <c r="A1" s="105" t="s">
        <v>268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9.5" customHeight="1">
      <c r="A2" s="159" t="s">
        <v>1</v>
      </c>
      <c r="B2" s="159" t="s">
        <v>23</v>
      </c>
      <c r="C2" s="159" t="s">
        <v>24</v>
      </c>
      <c r="D2" s="159" t="s">
        <v>25</v>
      </c>
      <c r="E2" s="108" t="s">
        <v>251</v>
      </c>
      <c r="F2" s="159" t="s">
        <v>32</v>
      </c>
      <c r="G2" s="160" t="s">
        <v>269</v>
      </c>
      <c r="H2" s="154" t="s">
        <v>270</v>
      </c>
      <c r="I2" s="155"/>
      <c r="J2" s="155"/>
      <c r="K2" s="155"/>
      <c r="L2" s="155"/>
      <c r="M2" s="156"/>
      <c r="N2" s="159" t="s">
        <v>271</v>
      </c>
    </row>
    <row r="3" spans="1:14" ht="19.5" customHeight="1">
      <c r="A3" s="159"/>
      <c r="B3" s="159"/>
      <c r="C3" s="159"/>
      <c r="D3" s="159"/>
      <c r="E3" s="108"/>
      <c r="F3" s="159"/>
      <c r="G3" s="160"/>
      <c r="H3" s="16" t="s">
        <v>272</v>
      </c>
      <c r="I3" s="16" t="s">
        <v>273</v>
      </c>
      <c r="J3" s="16" t="s">
        <v>274</v>
      </c>
      <c r="K3" s="16" t="s">
        <v>275</v>
      </c>
      <c r="L3" s="16" t="s">
        <v>276</v>
      </c>
      <c r="M3" s="24" t="s">
        <v>277</v>
      </c>
      <c r="N3" s="159"/>
    </row>
    <row r="4" spans="1:14" ht="19.5" customHeight="1">
      <c r="A4" s="17">
        <v>1</v>
      </c>
      <c r="B4" s="18" t="s">
        <v>163</v>
      </c>
      <c r="C4" s="19" t="s">
        <v>167</v>
      </c>
      <c r="D4" s="19" t="s">
        <v>128</v>
      </c>
      <c r="E4" s="20">
        <v>100</v>
      </c>
      <c r="F4" s="17"/>
      <c r="G4" s="21"/>
      <c r="H4" s="17"/>
      <c r="I4" s="17"/>
      <c r="J4" s="17"/>
      <c r="K4" s="17"/>
      <c r="L4" s="17"/>
      <c r="M4" s="21"/>
      <c r="N4" s="17"/>
    </row>
    <row r="5" spans="1:14" ht="19.5" customHeight="1">
      <c r="A5" s="17">
        <v>2</v>
      </c>
      <c r="B5" s="18" t="s">
        <v>163</v>
      </c>
      <c r="C5" s="19" t="s">
        <v>168</v>
      </c>
      <c r="D5" s="19" t="s">
        <v>128</v>
      </c>
      <c r="E5" s="20">
        <v>100</v>
      </c>
      <c r="F5" s="17"/>
      <c r="G5" s="21"/>
      <c r="H5" s="17"/>
      <c r="I5" s="17"/>
      <c r="J5" s="17"/>
      <c r="K5" s="17"/>
      <c r="L5" s="17"/>
      <c r="M5" s="21"/>
      <c r="N5" s="17"/>
    </row>
    <row r="6" spans="1:14" ht="19.5" customHeight="1">
      <c r="A6" s="17">
        <v>3</v>
      </c>
      <c r="B6" s="17" t="s">
        <v>225</v>
      </c>
      <c r="C6" s="17"/>
      <c r="D6" s="17" t="s">
        <v>128</v>
      </c>
      <c r="E6" s="8">
        <v>125</v>
      </c>
      <c r="F6" s="17"/>
      <c r="G6" s="21"/>
      <c r="H6" s="17"/>
      <c r="I6" s="17"/>
      <c r="J6" s="17"/>
      <c r="K6" s="17"/>
      <c r="L6" s="17"/>
      <c r="M6" s="21"/>
      <c r="N6" s="17"/>
    </row>
    <row r="7" spans="1:14" ht="19.5" customHeight="1">
      <c r="A7" s="17">
        <v>4</v>
      </c>
      <c r="B7" s="17" t="s">
        <v>278</v>
      </c>
      <c r="C7" s="17" t="s">
        <v>279</v>
      </c>
      <c r="D7" s="17" t="s">
        <v>128</v>
      </c>
      <c r="E7" s="8"/>
      <c r="F7" s="17"/>
      <c r="G7" s="21"/>
      <c r="H7" s="17"/>
      <c r="I7" s="17"/>
      <c r="J7" s="17"/>
      <c r="K7" s="17"/>
      <c r="L7" s="17"/>
      <c r="M7" s="21"/>
      <c r="N7" s="17"/>
    </row>
    <row r="8" spans="1:14" ht="19.5" customHeight="1">
      <c r="A8" s="17">
        <v>5</v>
      </c>
      <c r="B8" s="18" t="s">
        <v>163</v>
      </c>
      <c r="C8" s="19" t="s">
        <v>164</v>
      </c>
      <c r="D8" s="19" t="s">
        <v>128</v>
      </c>
      <c r="E8" s="20">
        <v>100</v>
      </c>
      <c r="F8" s="17"/>
      <c r="G8" s="21"/>
      <c r="H8" s="157" t="s">
        <v>280</v>
      </c>
      <c r="I8" s="157"/>
      <c r="J8" s="157"/>
      <c r="K8" s="157"/>
      <c r="L8" s="157"/>
      <c r="M8" s="158"/>
      <c r="N8" s="17"/>
    </row>
    <row r="9" spans="1:14" ht="19.5" customHeight="1">
      <c r="A9" s="17">
        <v>6</v>
      </c>
      <c r="B9" s="18" t="s">
        <v>163</v>
      </c>
      <c r="C9" s="19" t="s">
        <v>166</v>
      </c>
      <c r="D9" s="19" t="s">
        <v>128</v>
      </c>
      <c r="E9" s="20">
        <v>100</v>
      </c>
      <c r="F9" s="17"/>
      <c r="G9" s="21"/>
      <c r="H9" s="157" t="s">
        <v>280</v>
      </c>
      <c r="I9" s="157"/>
      <c r="J9" s="157"/>
      <c r="K9" s="157"/>
      <c r="L9" s="157"/>
      <c r="M9" s="158"/>
      <c r="N9" s="17"/>
    </row>
    <row r="10" spans="1:14" ht="19.5" customHeight="1">
      <c r="A10" s="17">
        <v>7</v>
      </c>
      <c r="B10" s="18" t="s">
        <v>227</v>
      </c>
      <c r="C10" s="19" t="s">
        <v>228</v>
      </c>
      <c r="D10" s="17" t="s">
        <v>128</v>
      </c>
      <c r="E10" s="20">
        <v>25</v>
      </c>
      <c r="F10" s="17"/>
      <c r="G10" s="21"/>
      <c r="H10" s="157" t="s">
        <v>280</v>
      </c>
      <c r="I10" s="157"/>
      <c r="J10" s="157"/>
      <c r="K10" s="157"/>
      <c r="L10" s="157"/>
      <c r="M10" s="158"/>
      <c r="N10" s="17"/>
    </row>
    <row r="11" spans="1:14" ht="19.5" customHeight="1">
      <c r="A11" s="17">
        <v>8</v>
      </c>
      <c r="B11" s="18" t="s">
        <v>227</v>
      </c>
      <c r="C11" s="19" t="s">
        <v>229</v>
      </c>
      <c r="D11" s="17" t="s">
        <v>128</v>
      </c>
      <c r="E11" s="20">
        <v>30</v>
      </c>
      <c r="F11" s="17"/>
      <c r="G11" s="21"/>
      <c r="H11" s="157" t="s">
        <v>280</v>
      </c>
      <c r="I11" s="157"/>
      <c r="J11" s="157"/>
      <c r="K11" s="157"/>
      <c r="L11" s="157"/>
      <c r="M11" s="158"/>
      <c r="N11" s="17"/>
    </row>
    <row r="12" spans="1:14" ht="19.5" customHeight="1">
      <c r="A12" s="17">
        <v>9</v>
      </c>
      <c r="B12" s="22" t="s">
        <v>169</v>
      </c>
      <c r="C12" s="22" t="s">
        <v>281</v>
      </c>
      <c r="D12" s="22" t="s">
        <v>79</v>
      </c>
      <c r="E12" s="23">
        <v>5</v>
      </c>
      <c r="F12" s="17"/>
      <c r="G12" s="21"/>
      <c r="H12" s="161" t="s">
        <v>282</v>
      </c>
      <c r="I12" s="159"/>
      <c r="J12" s="159"/>
      <c r="K12" s="159"/>
      <c r="L12" s="159"/>
      <c r="M12" s="160"/>
      <c r="N12" s="17"/>
    </row>
    <row r="13" spans="1:14" ht="19.5" customHeight="1">
      <c r="A13" s="17">
        <v>10</v>
      </c>
      <c r="B13" s="22" t="s">
        <v>170</v>
      </c>
      <c r="C13" s="22"/>
      <c r="D13" s="22" t="s">
        <v>79</v>
      </c>
      <c r="E13" s="23">
        <v>4</v>
      </c>
      <c r="F13" s="17"/>
      <c r="G13" s="21"/>
      <c r="H13" s="159"/>
      <c r="I13" s="159"/>
      <c r="J13" s="159"/>
      <c r="K13" s="159"/>
      <c r="L13" s="159"/>
      <c r="M13" s="160"/>
      <c r="N13" s="17"/>
    </row>
  </sheetData>
  <sheetProtection/>
  <mergeCells count="15">
    <mergeCell ref="H12:M13"/>
    <mergeCell ref="H10:M10"/>
    <mergeCell ref="H11:M11"/>
    <mergeCell ref="A2:A3"/>
    <mergeCell ref="B2:B3"/>
    <mergeCell ref="C2:C3"/>
    <mergeCell ref="D2:D3"/>
    <mergeCell ref="E2:E3"/>
    <mergeCell ref="F2:F3"/>
    <mergeCell ref="G2:G3"/>
    <mergeCell ref="A1:N1"/>
    <mergeCell ref="H2:M2"/>
    <mergeCell ref="H8:M8"/>
    <mergeCell ref="H9:M9"/>
    <mergeCell ref="N2:N3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7">
      <selection activeCell="F6" sqref="F6"/>
    </sheetView>
  </sheetViews>
  <sheetFormatPr defaultColWidth="9.00390625" defaultRowHeight="14.25"/>
  <cols>
    <col min="1" max="1" width="9.00390625" style="11" customWidth="1"/>
    <col min="2" max="2" width="13.00390625" style="11" customWidth="1"/>
    <col min="3" max="7" width="9.00390625" style="11" customWidth="1"/>
    <col min="8" max="8" width="7.75390625" style="11" customWidth="1"/>
    <col min="9" max="16384" width="9.00390625" style="11" customWidth="1"/>
  </cols>
  <sheetData>
    <row r="1" spans="1:8" ht="43.5" customHeight="1">
      <c r="A1" s="105" t="s">
        <v>283</v>
      </c>
      <c r="B1" s="105"/>
      <c r="C1" s="105"/>
      <c r="D1" s="105"/>
      <c r="E1" s="105"/>
      <c r="F1" s="105"/>
      <c r="G1" s="105"/>
      <c r="H1" s="105"/>
    </row>
    <row r="2" spans="1:8" ht="24.75" customHeight="1">
      <c r="A2" s="12" t="s">
        <v>1</v>
      </c>
      <c r="B2" s="12" t="s">
        <v>23</v>
      </c>
      <c r="C2" s="12" t="s">
        <v>25</v>
      </c>
      <c r="D2" s="12" t="s">
        <v>284</v>
      </c>
      <c r="E2" s="12" t="s">
        <v>32</v>
      </c>
      <c r="F2" s="12" t="s">
        <v>285</v>
      </c>
      <c r="G2" s="12" t="s">
        <v>33</v>
      </c>
      <c r="H2" s="12" t="s">
        <v>271</v>
      </c>
    </row>
    <row r="3" spans="1:8" ht="24.75" customHeight="1">
      <c r="A3" s="13"/>
      <c r="B3" s="13"/>
      <c r="C3" s="13"/>
      <c r="D3" s="13"/>
      <c r="E3" s="13"/>
      <c r="F3" s="13"/>
      <c r="G3" s="13"/>
      <c r="H3" s="13"/>
    </row>
    <row r="4" spans="1:8" ht="24.75" customHeight="1">
      <c r="A4" s="13"/>
      <c r="B4" s="13"/>
      <c r="C4" s="13"/>
      <c r="D4" s="13"/>
      <c r="E4" s="13"/>
      <c r="F4" s="13"/>
      <c r="G4" s="13"/>
      <c r="H4" s="13"/>
    </row>
    <row r="5" spans="1:8" ht="24.75" customHeight="1">
      <c r="A5" s="13"/>
      <c r="B5" s="13"/>
      <c r="C5" s="13"/>
      <c r="D5" s="13"/>
      <c r="E5" s="13"/>
      <c r="F5" s="13"/>
      <c r="G5" s="13"/>
      <c r="H5" s="13"/>
    </row>
    <row r="6" spans="1:8" ht="24.75" customHeight="1">
      <c r="A6" s="13"/>
      <c r="B6" s="13"/>
      <c r="C6" s="13"/>
      <c r="D6" s="13"/>
      <c r="E6" s="13"/>
      <c r="F6" s="13"/>
      <c r="G6" s="13"/>
      <c r="H6" s="13"/>
    </row>
    <row r="7" spans="1:8" ht="24.75" customHeight="1">
      <c r="A7" s="13"/>
      <c r="B7" s="13"/>
      <c r="C7" s="13"/>
      <c r="D7" s="13"/>
      <c r="E7" s="13"/>
      <c r="F7" s="13"/>
      <c r="G7" s="13"/>
      <c r="H7" s="13"/>
    </row>
    <row r="8" spans="1:8" ht="24.75" customHeight="1">
      <c r="A8" s="13"/>
      <c r="B8" s="13"/>
      <c r="C8" s="13"/>
      <c r="D8" s="13"/>
      <c r="E8" s="13"/>
      <c r="F8" s="13"/>
      <c r="G8" s="13"/>
      <c r="H8" s="13"/>
    </row>
    <row r="9" spans="1:8" ht="24.75" customHeight="1">
      <c r="A9" s="13"/>
      <c r="B9" s="13"/>
      <c r="C9" s="13"/>
      <c r="D9" s="13"/>
      <c r="E9" s="13"/>
      <c r="F9" s="13"/>
      <c r="G9" s="13"/>
      <c r="H9" s="13"/>
    </row>
    <row r="10" spans="1:8" ht="24.75" customHeight="1">
      <c r="A10" s="13"/>
      <c r="B10" s="13"/>
      <c r="C10" s="13"/>
      <c r="D10" s="13"/>
      <c r="E10" s="13"/>
      <c r="F10" s="13"/>
      <c r="G10" s="13"/>
      <c r="H10" s="13"/>
    </row>
    <row r="11" spans="1:8" ht="24.75" customHeight="1">
      <c r="A11" s="13"/>
      <c r="B11" s="13"/>
      <c r="C11" s="13"/>
      <c r="D11" s="13"/>
      <c r="E11" s="13"/>
      <c r="F11" s="13"/>
      <c r="G11" s="13"/>
      <c r="H11" s="13"/>
    </row>
    <row r="12" spans="1:8" ht="24.75" customHeight="1">
      <c r="A12" s="13"/>
      <c r="B12" s="13"/>
      <c r="C12" s="13"/>
      <c r="D12" s="13"/>
      <c r="E12" s="13"/>
      <c r="F12" s="13"/>
      <c r="G12" s="13"/>
      <c r="H12" s="13"/>
    </row>
    <row r="13" spans="1:8" ht="24.75" customHeight="1">
      <c r="A13" s="13"/>
      <c r="B13" s="13"/>
      <c r="C13" s="13"/>
      <c r="D13" s="13"/>
      <c r="E13" s="13"/>
      <c r="F13" s="13"/>
      <c r="G13" s="13"/>
      <c r="H13" s="13"/>
    </row>
    <row r="14" spans="1:8" ht="24.75" customHeight="1">
      <c r="A14" s="13"/>
      <c r="B14" s="13"/>
      <c r="C14" s="13"/>
      <c r="D14" s="13"/>
      <c r="E14" s="13"/>
      <c r="F14" s="13"/>
      <c r="G14" s="13"/>
      <c r="H14" s="13"/>
    </row>
    <row r="15" spans="1:8" ht="24.75" customHeight="1">
      <c r="A15" s="13"/>
      <c r="B15" s="13"/>
      <c r="C15" s="13"/>
      <c r="D15" s="13"/>
      <c r="E15" s="13"/>
      <c r="F15" s="13"/>
      <c r="G15" s="13"/>
      <c r="H15" s="13"/>
    </row>
    <row r="16" spans="1:8" ht="24.75" customHeight="1">
      <c r="A16" s="13" t="s">
        <v>69</v>
      </c>
      <c r="B16" s="13"/>
      <c r="C16" s="13"/>
      <c r="D16" s="13"/>
      <c r="E16" s="13"/>
      <c r="F16" s="13"/>
      <c r="G16" s="13"/>
      <c r="H16" s="13"/>
    </row>
  </sheetData>
  <sheetProtection/>
  <mergeCells count="1">
    <mergeCell ref="A1:H1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2"/>
  <sheetViews>
    <sheetView zoomScaleSheetLayoutView="100" workbookViewId="0" topLeftCell="A73">
      <selection activeCell="B18" sqref="B18"/>
    </sheetView>
  </sheetViews>
  <sheetFormatPr defaultColWidth="8.00390625" defaultRowHeight="12" customHeight="1"/>
  <cols>
    <col min="1" max="1" width="8.00390625" style="1" customWidth="1"/>
    <col min="2" max="2" width="50.25390625" style="2" customWidth="1"/>
    <col min="3" max="3" width="16.50390625" style="3" customWidth="1"/>
    <col min="4" max="252" width="8.00390625" style="1" customWidth="1"/>
    <col min="253" max="16384" width="8.00390625" style="4" customWidth="1"/>
  </cols>
  <sheetData>
    <row r="1" spans="1:3" ht="18" customHeight="1">
      <c r="A1" s="162" t="s">
        <v>286</v>
      </c>
      <c r="B1" s="163"/>
      <c r="C1" s="164"/>
    </row>
    <row r="2" spans="1:3" ht="12" customHeight="1">
      <c r="A2" s="5" t="s">
        <v>1</v>
      </c>
      <c r="B2" s="6" t="s">
        <v>287</v>
      </c>
      <c r="C2" s="7" t="s">
        <v>288</v>
      </c>
    </row>
    <row r="3" spans="1:3" ht="12" customHeight="1">
      <c r="A3" s="8">
        <v>1</v>
      </c>
      <c r="B3" s="9" t="s">
        <v>289</v>
      </c>
      <c r="C3" s="10" t="s">
        <v>28</v>
      </c>
    </row>
    <row r="4" spans="1:3" ht="12" customHeight="1">
      <c r="A4" s="8">
        <v>2</v>
      </c>
      <c r="B4" s="9" t="s">
        <v>290</v>
      </c>
      <c r="C4" s="10" t="s">
        <v>291</v>
      </c>
    </row>
    <row r="5" spans="1:3" ht="12" customHeight="1">
      <c r="A5" s="8">
        <v>3</v>
      </c>
      <c r="B5" s="9" t="s">
        <v>292</v>
      </c>
      <c r="C5" s="10" t="s">
        <v>291</v>
      </c>
    </row>
    <row r="6" spans="1:3" ht="12" customHeight="1">
      <c r="A6" s="8">
        <v>4</v>
      </c>
      <c r="B6" s="9" t="s">
        <v>293</v>
      </c>
      <c r="C6" s="10" t="s">
        <v>291</v>
      </c>
    </row>
    <row r="7" spans="1:3" ht="12" customHeight="1">
      <c r="A7" s="8">
        <v>5</v>
      </c>
      <c r="B7" s="9" t="s">
        <v>294</v>
      </c>
      <c r="C7" s="10" t="s">
        <v>291</v>
      </c>
    </row>
    <row r="8" spans="1:3" ht="12" customHeight="1">
      <c r="A8" s="8">
        <v>6</v>
      </c>
      <c r="B8" s="9" t="s">
        <v>295</v>
      </c>
      <c r="C8" s="10" t="s">
        <v>291</v>
      </c>
    </row>
    <row r="9" spans="1:3" ht="12" customHeight="1">
      <c r="A9" s="8">
        <v>7</v>
      </c>
      <c r="B9" s="9" t="s">
        <v>296</v>
      </c>
      <c r="C9" s="10" t="s">
        <v>291</v>
      </c>
    </row>
    <row r="10" spans="1:3" ht="12" customHeight="1">
      <c r="A10" s="8">
        <v>8</v>
      </c>
      <c r="B10" s="9" t="s">
        <v>297</v>
      </c>
      <c r="C10" s="10" t="s">
        <v>291</v>
      </c>
    </row>
    <row r="11" spans="1:3" ht="12" customHeight="1">
      <c r="A11" s="8">
        <v>9</v>
      </c>
      <c r="B11" s="9" t="s">
        <v>298</v>
      </c>
      <c r="C11" s="10" t="s">
        <v>291</v>
      </c>
    </row>
    <row r="12" spans="1:3" ht="12" customHeight="1">
      <c r="A12" s="8">
        <v>10</v>
      </c>
      <c r="B12" s="9" t="s">
        <v>299</v>
      </c>
      <c r="C12" s="10" t="s">
        <v>291</v>
      </c>
    </row>
    <row r="13" spans="1:3" ht="12" customHeight="1">
      <c r="A13" s="8">
        <v>11</v>
      </c>
      <c r="B13" s="9" t="s">
        <v>300</v>
      </c>
      <c r="C13" s="10" t="s">
        <v>291</v>
      </c>
    </row>
    <row r="14" spans="1:3" ht="12" customHeight="1">
      <c r="A14" s="8">
        <v>12</v>
      </c>
      <c r="B14" s="9" t="s">
        <v>301</v>
      </c>
      <c r="C14" s="10" t="s">
        <v>291</v>
      </c>
    </row>
    <row r="15" spans="1:3" ht="12" customHeight="1">
      <c r="A15" s="8">
        <v>13</v>
      </c>
      <c r="B15" s="9" t="s">
        <v>302</v>
      </c>
      <c r="C15" s="10" t="s">
        <v>291</v>
      </c>
    </row>
    <row r="16" spans="1:3" ht="12" customHeight="1">
      <c r="A16" s="8">
        <v>14</v>
      </c>
      <c r="B16" s="9" t="s">
        <v>303</v>
      </c>
      <c r="C16" s="10" t="s">
        <v>291</v>
      </c>
    </row>
    <row r="17" spans="1:3" ht="12" customHeight="1">
      <c r="A17" s="8">
        <v>15</v>
      </c>
      <c r="B17" s="9" t="s">
        <v>304</v>
      </c>
      <c r="C17" s="10" t="s">
        <v>291</v>
      </c>
    </row>
    <row r="18" spans="1:3" ht="12" customHeight="1">
      <c r="A18" s="8">
        <v>16</v>
      </c>
      <c r="B18" s="9" t="s">
        <v>305</v>
      </c>
      <c r="C18" s="10" t="s">
        <v>291</v>
      </c>
    </row>
    <row r="19" spans="1:3" ht="12" customHeight="1">
      <c r="A19" s="8">
        <v>17</v>
      </c>
      <c r="B19" s="9" t="s">
        <v>306</v>
      </c>
      <c r="C19" s="10" t="s">
        <v>307</v>
      </c>
    </row>
    <row r="20" spans="1:3" ht="12" customHeight="1">
      <c r="A20" s="8">
        <v>18</v>
      </c>
      <c r="B20" s="9" t="s">
        <v>308</v>
      </c>
      <c r="C20" s="10" t="s">
        <v>307</v>
      </c>
    </row>
    <row r="21" spans="1:3" ht="12" customHeight="1">
      <c r="A21" s="8">
        <v>19</v>
      </c>
      <c r="B21" s="9" t="s">
        <v>309</v>
      </c>
      <c r="C21" s="10" t="s">
        <v>307</v>
      </c>
    </row>
    <row r="22" spans="1:3" ht="12" customHeight="1">
      <c r="A22" s="8">
        <v>20</v>
      </c>
      <c r="B22" s="9" t="s">
        <v>310</v>
      </c>
      <c r="C22" s="10" t="s">
        <v>307</v>
      </c>
    </row>
    <row r="23" spans="1:3" ht="12" customHeight="1">
      <c r="A23" s="8">
        <v>21</v>
      </c>
      <c r="B23" s="9" t="s">
        <v>311</v>
      </c>
      <c r="C23" s="10" t="s">
        <v>307</v>
      </c>
    </row>
    <row r="24" spans="1:3" ht="12" customHeight="1">
      <c r="A24" s="8">
        <v>22</v>
      </c>
      <c r="B24" s="9" t="s">
        <v>312</v>
      </c>
      <c r="C24" s="10" t="s">
        <v>307</v>
      </c>
    </row>
    <row r="25" spans="1:3" ht="12" customHeight="1">
      <c r="A25" s="8">
        <v>23</v>
      </c>
      <c r="B25" s="9" t="s">
        <v>313</v>
      </c>
      <c r="C25" s="10" t="s">
        <v>307</v>
      </c>
    </row>
    <row r="26" spans="1:3" ht="12" customHeight="1">
      <c r="A26" s="8">
        <v>24</v>
      </c>
      <c r="B26" s="9" t="s">
        <v>314</v>
      </c>
      <c r="C26" s="10" t="s">
        <v>307</v>
      </c>
    </row>
    <row r="27" spans="1:3" ht="12" customHeight="1">
      <c r="A27" s="8">
        <v>25</v>
      </c>
      <c r="B27" s="9" t="s">
        <v>315</v>
      </c>
      <c r="C27" s="10" t="s">
        <v>307</v>
      </c>
    </row>
    <row r="28" spans="1:3" ht="12" customHeight="1">
      <c r="A28" s="8">
        <v>26</v>
      </c>
      <c r="B28" s="9" t="s">
        <v>316</v>
      </c>
      <c r="C28" s="10" t="s">
        <v>307</v>
      </c>
    </row>
    <row r="29" spans="1:3" ht="12" customHeight="1">
      <c r="A29" s="8">
        <v>27</v>
      </c>
      <c r="B29" s="9" t="s">
        <v>317</v>
      </c>
      <c r="C29" s="10" t="s">
        <v>307</v>
      </c>
    </row>
    <row r="30" spans="1:3" ht="12" customHeight="1">
      <c r="A30" s="8">
        <v>28</v>
      </c>
      <c r="B30" s="9" t="s">
        <v>318</v>
      </c>
      <c r="C30" s="10" t="s">
        <v>307</v>
      </c>
    </row>
    <row r="31" spans="1:3" ht="12" customHeight="1">
      <c r="A31" s="8">
        <v>29</v>
      </c>
      <c r="B31" s="9" t="s">
        <v>319</v>
      </c>
      <c r="C31" s="10" t="s">
        <v>307</v>
      </c>
    </row>
    <row r="32" spans="1:3" ht="12" customHeight="1">
      <c r="A32" s="8">
        <v>30</v>
      </c>
      <c r="B32" s="9" t="s">
        <v>320</v>
      </c>
      <c r="C32" s="10" t="s">
        <v>307</v>
      </c>
    </row>
    <row r="33" spans="1:3" ht="12" customHeight="1">
      <c r="A33" s="8">
        <v>31</v>
      </c>
      <c r="B33" s="9" t="s">
        <v>321</v>
      </c>
      <c r="C33" s="10" t="s">
        <v>307</v>
      </c>
    </row>
    <row r="34" spans="1:3" ht="12" customHeight="1">
      <c r="A34" s="8">
        <v>32</v>
      </c>
      <c r="B34" s="9" t="s">
        <v>322</v>
      </c>
      <c r="C34" s="10" t="s">
        <v>307</v>
      </c>
    </row>
    <row r="35" spans="1:3" ht="12" customHeight="1">
      <c r="A35" s="8">
        <v>33</v>
      </c>
      <c r="B35" s="9" t="s">
        <v>323</v>
      </c>
      <c r="C35" s="10" t="s">
        <v>307</v>
      </c>
    </row>
    <row r="36" spans="1:3" ht="12" customHeight="1">
      <c r="A36" s="8">
        <v>34</v>
      </c>
      <c r="B36" s="9" t="s">
        <v>324</v>
      </c>
      <c r="C36" s="10" t="s">
        <v>307</v>
      </c>
    </row>
    <row r="37" spans="1:3" ht="12" customHeight="1">
      <c r="A37" s="8">
        <v>35</v>
      </c>
      <c r="B37" s="9" t="s">
        <v>325</v>
      </c>
      <c r="C37" s="10" t="s">
        <v>307</v>
      </c>
    </row>
    <row r="38" spans="1:3" ht="12" customHeight="1">
      <c r="A38" s="8">
        <v>36</v>
      </c>
      <c r="B38" s="9" t="s">
        <v>326</v>
      </c>
      <c r="C38" s="10" t="s">
        <v>307</v>
      </c>
    </row>
    <row r="39" spans="1:3" ht="12" customHeight="1">
      <c r="A39" s="8">
        <v>37</v>
      </c>
      <c r="B39" s="9" t="s">
        <v>327</v>
      </c>
      <c r="C39" s="10" t="s">
        <v>307</v>
      </c>
    </row>
    <row r="40" spans="1:3" ht="12" customHeight="1">
      <c r="A40" s="8">
        <v>38</v>
      </c>
      <c r="B40" s="9" t="s">
        <v>328</v>
      </c>
      <c r="C40" s="10" t="s">
        <v>307</v>
      </c>
    </row>
    <row r="41" spans="1:3" ht="12" customHeight="1">
      <c r="A41" s="8">
        <v>39</v>
      </c>
      <c r="B41" s="9" t="s">
        <v>329</v>
      </c>
      <c r="C41" s="10" t="s">
        <v>307</v>
      </c>
    </row>
    <row r="42" spans="1:3" ht="12" customHeight="1">
      <c r="A42" s="8">
        <v>40</v>
      </c>
      <c r="B42" s="9" t="s">
        <v>330</v>
      </c>
      <c r="C42" s="10" t="s">
        <v>307</v>
      </c>
    </row>
    <row r="43" spans="1:3" ht="12" customHeight="1">
      <c r="A43" s="8">
        <v>41</v>
      </c>
      <c r="B43" s="9" t="s">
        <v>331</v>
      </c>
      <c r="C43" s="10" t="s">
        <v>332</v>
      </c>
    </row>
    <row r="44" spans="1:3" ht="12" customHeight="1">
      <c r="A44" s="8">
        <v>42</v>
      </c>
      <c r="B44" s="9" t="s">
        <v>333</v>
      </c>
      <c r="C44" s="10" t="s">
        <v>332</v>
      </c>
    </row>
    <row r="45" spans="1:3" ht="12" customHeight="1">
      <c r="A45" s="8">
        <v>43</v>
      </c>
      <c r="B45" s="9" t="s">
        <v>334</v>
      </c>
      <c r="C45" s="10" t="s">
        <v>332</v>
      </c>
    </row>
    <row r="46" spans="1:3" ht="12" customHeight="1">
      <c r="A46" s="8">
        <v>44</v>
      </c>
      <c r="B46" s="9" t="s">
        <v>335</v>
      </c>
      <c r="C46" s="10" t="s">
        <v>332</v>
      </c>
    </row>
    <row r="47" spans="1:3" ht="12" customHeight="1">
      <c r="A47" s="8">
        <v>45</v>
      </c>
      <c r="B47" s="9" t="s">
        <v>336</v>
      </c>
      <c r="C47" s="10" t="s">
        <v>332</v>
      </c>
    </row>
    <row r="48" spans="1:3" ht="12" customHeight="1">
      <c r="A48" s="8">
        <v>46</v>
      </c>
      <c r="B48" s="9" t="s">
        <v>337</v>
      </c>
      <c r="C48" s="10" t="s">
        <v>332</v>
      </c>
    </row>
    <row r="49" spans="1:3" ht="12" customHeight="1">
      <c r="A49" s="8">
        <v>47</v>
      </c>
      <c r="B49" s="9" t="s">
        <v>338</v>
      </c>
      <c r="C49" s="10" t="s">
        <v>332</v>
      </c>
    </row>
    <row r="50" spans="1:3" ht="12" customHeight="1">
      <c r="A50" s="8">
        <v>48</v>
      </c>
      <c r="B50" s="9" t="s">
        <v>339</v>
      </c>
      <c r="C50" s="10" t="s">
        <v>332</v>
      </c>
    </row>
    <row r="51" spans="1:3" ht="12" customHeight="1">
      <c r="A51" s="8">
        <v>49</v>
      </c>
      <c r="B51" s="9" t="s">
        <v>340</v>
      </c>
      <c r="C51" s="10" t="s">
        <v>332</v>
      </c>
    </row>
    <row r="52" spans="1:3" ht="12" customHeight="1">
      <c r="A52" s="8">
        <v>50</v>
      </c>
      <c r="B52" s="9" t="s">
        <v>341</v>
      </c>
      <c r="C52" s="10" t="s">
        <v>332</v>
      </c>
    </row>
    <row r="53" spans="1:3" ht="12" customHeight="1">
      <c r="A53" s="8">
        <v>51</v>
      </c>
      <c r="B53" s="9" t="s">
        <v>342</v>
      </c>
      <c r="C53" s="10" t="s">
        <v>332</v>
      </c>
    </row>
    <row r="54" spans="1:3" ht="12" customHeight="1">
      <c r="A54" s="8">
        <v>52</v>
      </c>
      <c r="B54" s="9" t="s">
        <v>343</v>
      </c>
      <c r="C54" s="10" t="s">
        <v>332</v>
      </c>
    </row>
    <row r="55" spans="1:3" ht="12" customHeight="1">
      <c r="A55" s="8">
        <v>53</v>
      </c>
      <c r="B55" s="9" t="s">
        <v>344</v>
      </c>
      <c r="C55" s="10" t="s">
        <v>332</v>
      </c>
    </row>
    <row r="56" spans="1:3" ht="12" customHeight="1">
      <c r="A56" s="8">
        <v>54</v>
      </c>
      <c r="B56" s="9" t="s">
        <v>345</v>
      </c>
      <c r="C56" s="10" t="s">
        <v>332</v>
      </c>
    </row>
    <row r="57" spans="1:3" ht="12" customHeight="1">
      <c r="A57" s="8">
        <v>55</v>
      </c>
      <c r="B57" s="9" t="s">
        <v>346</v>
      </c>
      <c r="C57" s="10" t="s">
        <v>332</v>
      </c>
    </row>
    <row r="58" spans="1:3" ht="12" customHeight="1">
      <c r="A58" s="8">
        <v>56</v>
      </c>
      <c r="B58" s="9" t="s">
        <v>347</v>
      </c>
      <c r="C58" s="10" t="s">
        <v>332</v>
      </c>
    </row>
    <row r="59" spans="1:3" ht="12" customHeight="1">
      <c r="A59" s="8">
        <v>57</v>
      </c>
      <c r="B59" s="9" t="s">
        <v>348</v>
      </c>
      <c r="C59" s="10" t="s">
        <v>332</v>
      </c>
    </row>
    <row r="60" spans="1:3" ht="12" customHeight="1">
      <c r="A60" s="8">
        <v>58</v>
      </c>
      <c r="B60" s="9" t="s">
        <v>349</v>
      </c>
      <c r="C60" s="10" t="s">
        <v>332</v>
      </c>
    </row>
    <row r="61" spans="1:3" ht="12" customHeight="1">
      <c r="A61" s="8">
        <v>59</v>
      </c>
      <c r="B61" s="9" t="s">
        <v>350</v>
      </c>
      <c r="C61" s="10" t="s">
        <v>332</v>
      </c>
    </row>
    <row r="62" spans="1:3" ht="12" customHeight="1">
      <c r="A62" s="8">
        <v>60</v>
      </c>
      <c r="B62" s="9" t="s">
        <v>351</v>
      </c>
      <c r="C62" s="10" t="s">
        <v>332</v>
      </c>
    </row>
    <row r="63" spans="1:3" ht="12" customHeight="1">
      <c r="A63" s="8">
        <v>61</v>
      </c>
      <c r="B63" s="9" t="s">
        <v>352</v>
      </c>
      <c r="C63" s="10" t="s">
        <v>332</v>
      </c>
    </row>
    <row r="64" spans="1:3" ht="12" customHeight="1">
      <c r="A64" s="8">
        <v>62</v>
      </c>
      <c r="B64" s="9" t="s">
        <v>353</v>
      </c>
      <c r="C64" s="10" t="s">
        <v>332</v>
      </c>
    </row>
    <row r="65" spans="1:3" ht="12" customHeight="1">
      <c r="A65" s="8">
        <v>63</v>
      </c>
      <c r="B65" s="9" t="s">
        <v>354</v>
      </c>
      <c r="C65" s="10" t="s">
        <v>332</v>
      </c>
    </row>
    <row r="66" spans="1:3" ht="12" customHeight="1">
      <c r="A66" s="8">
        <v>64</v>
      </c>
      <c r="B66" s="9" t="s">
        <v>355</v>
      </c>
      <c r="C66" s="10" t="s">
        <v>332</v>
      </c>
    </row>
    <row r="67" spans="1:3" ht="12" customHeight="1">
      <c r="A67" s="8">
        <v>65</v>
      </c>
      <c r="B67" s="9" t="s">
        <v>356</v>
      </c>
      <c r="C67" s="10" t="s">
        <v>332</v>
      </c>
    </row>
    <row r="68" spans="1:3" ht="12" customHeight="1">
      <c r="A68" s="8">
        <v>66</v>
      </c>
      <c r="B68" s="9" t="s">
        <v>357</v>
      </c>
      <c r="C68" s="10" t="s">
        <v>332</v>
      </c>
    </row>
    <row r="69" spans="1:3" ht="12" customHeight="1">
      <c r="A69" s="8">
        <v>67</v>
      </c>
      <c r="B69" s="9" t="s">
        <v>358</v>
      </c>
      <c r="C69" s="10" t="s">
        <v>332</v>
      </c>
    </row>
    <row r="70" spans="1:3" ht="12" customHeight="1">
      <c r="A70" s="8">
        <v>68</v>
      </c>
      <c r="B70" s="9" t="s">
        <v>359</v>
      </c>
      <c r="C70" s="10" t="s">
        <v>332</v>
      </c>
    </row>
    <row r="71" spans="1:3" ht="12" customHeight="1">
      <c r="A71" s="8">
        <v>69</v>
      </c>
      <c r="B71" s="9" t="s">
        <v>360</v>
      </c>
      <c r="C71" s="10" t="s">
        <v>332</v>
      </c>
    </row>
    <row r="72" spans="1:3" ht="12" customHeight="1">
      <c r="A72" s="8">
        <v>70</v>
      </c>
      <c r="B72" s="9" t="s">
        <v>361</v>
      </c>
      <c r="C72" s="10" t="s">
        <v>332</v>
      </c>
    </row>
    <row r="73" spans="1:3" ht="12" customHeight="1">
      <c r="A73" s="8">
        <v>71</v>
      </c>
      <c r="B73" s="9" t="s">
        <v>362</v>
      </c>
      <c r="C73" s="10" t="s">
        <v>332</v>
      </c>
    </row>
    <row r="74" spans="1:3" ht="12" customHeight="1">
      <c r="A74" s="8">
        <v>72</v>
      </c>
      <c r="B74" s="9" t="s">
        <v>363</v>
      </c>
      <c r="C74" s="10" t="s">
        <v>332</v>
      </c>
    </row>
    <row r="75" spans="1:3" ht="12" customHeight="1">
      <c r="A75" s="8">
        <v>73</v>
      </c>
      <c r="B75" s="9" t="s">
        <v>364</v>
      </c>
      <c r="C75" s="10" t="s">
        <v>332</v>
      </c>
    </row>
    <row r="76" spans="1:3" ht="12" customHeight="1">
      <c r="A76" s="8">
        <v>74</v>
      </c>
      <c r="B76" s="9" t="s">
        <v>365</v>
      </c>
      <c r="C76" s="10" t="s">
        <v>332</v>
      </c>
    </row>
    <row r="77" spans="1:3" ht="12" customHeight="1">
      <c r="A77" s="8">
        <v>75</v>
      </c>
      <c r="B77" s="9" t="s">
        <v>366</v>
      </c>
      <c r="C77" s="10" t="s">
        <v>332</v>
      </c>
    </row>
    <row r="78" spans="1:3" ht="12" customHeight="1">
      <c r="A78" s="8">
        <v>76</v>
      </c>
      <c r="B78" s="9" t="s">
        <v>367</v>
      </c>
      <c r="C78" s="10" t="s">
        <v>332</v>
      </c>
    </row>
    <row r="79" spans="1:3" ht="12" customHeight="1">
      <c r="A79" s="8">
        <v>77</v>
      </c>
      <c r="B79" s="9" t="s">
        <v>368</v>
      </c>
      <c r="C79" s="10" t="s">
        <v>332</v>
      </c>
    </row>
    <row r="80" spans="1:3" ht="12" customHeight="1">
      <c r="A80" s="8">
        <v>78</v>
      </c>
      <c r="B80" s="9" t="s">
        <v>369</v>
      </c>
      <c r="C80" s="10" t="s">
        <v>332</v>
      </c>
    </row>
    <row r="81" spans="1:3" ht="12" customHeight="1">
      <c r="A81" s="8">
        <v>79</v>
      </c>
      <c r="B81" s="9" t="s">
        <v>370</v>
      </c>
      <c r="C81" s="10" t="s">
        <v>332</v>
      </c>
    </row>
    <row r="82" spans="1:3" ht="12" customHeight="1">
      <c r="A82" s="8">
        <v>80</v>
      </c>
      <c r="B82" s="9" t="s">
        <v>371</v>
      </c>
      <c r="C82" s="10" t="s">
        <v>332</v>
      </c>
    </row>
    <row r="83" spans="1:3" ht="12" customHeight="1">
      <c r="A83" s="8">
        <v>81</v>
      </c>
      <c r="B83" s="9" t="s">
        <v>372</v>
      </c>
      <c r="C83" s="10" t="s">
        <v>332</v>
      </c>
    </row>
    <row r="84" spans="1:3" ht="12" customHeight="1">
      <c r="A84" s="8">
        <v>82</v>
      </c>
      <c r="B84" s="9" t="s">
        <v>373</v>
      </c>
      <c r="C84" s="10" t="s">
        <v>332</v>
      </c>
    </row>
    <row r="85" spans="1:3" ht="12" customHeight="1">
      <c r="A85" s="8">
        <v>83</v>
      </c>
      <c r="B85" s="9" t="s">
        <v>374</v>
      </c>
      <c r="C85" s="10" t="s">
        <v>332</v>
      </c>
    </row>
    <row r="86" spans="1:3" ht="12" customHeight="1">
      <c r="A86" s="8">
        <v>84</v>
      </c>
      <c r="B86" s="9" t="s">
        <v>375</v>
      </c>
      <c r="C86" s="10" t="s">
        <v>332</v>
      </c>
    </row>
    <row r="87" spans="1:3" ht="12" customHeight="1">
      <c r="A87" s="8">
        <v>85</v>
      </c>
      <c r="B87" s="9" t="s">
        <v>376</v>
      </c>
      <c r="C87" s="10" t="s">
        <v>332</v>
      </c>
    </row>
    <row r="88" spans="1:3" ht="12" customHeight="1">
      <c r="A88" s="8">
        <v>86</v>
      </c>
      <c r="B88" s="9" t="s">
        <v>377</v>
      </c>
      <c r="C88" s="10" t="s">
        <v>332</v>
      </c>
    </row>
    <row r="89" spans="1:3" ht="12" customHeight="1">
      <c r="A89" s="8">
        <v>87</v>
      </c>
      <c r="B89" s="9" t="s">
        <v>378</v>
      </c>
      <c r="C89" s="10" t="s">
        <v>332</v>
      </c>
    </row>
    <row r="90" spans="1:3" ht="12" customHeight="1">
      <c r="A90" s="8">
        <v>88</v>
      </c>
      <c r="B90" s="9" t="s">
        <v>379</v>
      </c>
      <c r="C90" s="10" t="s">
        <v>332</v>
      </c>
    </row>
    <row r="91" spans="1:3" ht="12" customHeight="1">
      <c r="A91" s="8">
        <v>89</v>
      </c>
      <c r="B91" s="9" t="s">
        <v>380</v>
      </c>
      <c r="C91" s="10" t="s">
        <v>332</v>
      </c>
    </row>
    <row r="92" spans="1:3" ht="12" customHeight="1">
      <c r="A92" s="8">
        <v>90</v>
      </c>
      <c r="B92" s="9" t="s">
        <v>381</v>
      </c>
      <c r="C92" s="10" t="s">
        <v>332</v>
      </c>
    </row>
    <row r="93" spans="1:3" ht="12" customHeight="1">
      <c r="A93" s="8">
        <v>91</v>
      </c>
      <c r="B93" s="9" t="s">
        <v>382</v>
      </c>
      <c r="C93" s="10" t="s">
        <v>332</v>
      </c>
    </row>
    <row r="94" spans="1:3" ht="12" customHeight="1">
      <c r="A94" s="8">
        <v>92</v>
      </c>
      <c r="B94" s="9" t="s">
        <v>383</v>
      </c>
      <c r="C94" s="10" t="s">
        <v>332</v>
      </c>
    </row>
    <row r="95" spans="1:3" ht="12" customHeight="1">
      <c r="A95" s="8">
        <v>93</v>
      </c>
      <c r="B95" s="9" t="s">
        <v>384</v>
      </c>
      <c r="C95" s="10" t="s">
        <v>332</v>
      </c>
    </row>
    <row r="96" spans="1:3" ht="12" customHeight="1">
      <c r="A96" s="8">
        <v>94</v>
      </c>
      <c r="B96" s="9" t="s">
        <v>385</v>
      </c>
      <c r="C96" s="10" t="s">
        <v>332</v>
      </c>
    </row>
    <row r="97" spans="1:3" ht="12" customHeight="1">
      <c r="A97" s="8">
        <v>95</v>
      </c>
      <c r="B97" s="9" t="s">
        <v>386</v>
      </c>
      <c r="C97" s="10" t="s">
        <v>332</v>
      </c>
    </row>
    <row r="98" spans="1:3" ht="12" customHeight="1">
      <c r="A98" s="8">
        <v>96</v>
      </c>
      <c r="B98" s="9" t="s">
        <v>387</v>
      </c>
      <c r="C98" s="10" t="s">
        <v>332</v>
      </c>
    </row>
    <row r="99" spans="1:3" ht="12" customHeight="1">
      <c r="A99" s="8">
        <v>97</v>
      </c>
      <c r="B99" s="9" t="s">
        <v>388</v>
      </c>
      <c r="C99" s="10" t="s">
        <v>332</v>
      </c>
    </row>
    <row r="100" spans="1:3" ht="12" customHeight="1">
      <c r="A100" s="8">
        <v>98</v>
      </c>
      <c r="B100" s="9" t="s">
        <v>389</v>
      </c>
      <c r="C100" s="10" t="s">
        <v>332</v>
      </c>
    </row>
    <row r="101" spans="1:3" ht="12" customHeight="1">
      <c r="A101" s="8">
        <v>99</v>
      </c>
      <c r="B101" s="9" t="s">
        <v>390</v>
      </c>
      <c r="C101" s="10" t="s">
        <v>332</v>
      </c>
    </row>
    <row r="102" spans="1:3" ht="12" customHeight="1">
      <c r="A102" s="8">
        <v>100</v>
      </c>
      <c r="B102" s="9" t="s">
        <v>391</v>
      </c>
      <c r="C102" s="10" t="s">
        <v>332</v>
      </c>
    </row>
  </sheetData>
  <sheetProtection/>
  <mergeCells count="1">
    <mergeCell ref="A1:C1"/>
  </mergeCells>
  <printOptions/>
  <pageMargins left="0.75" right="0.75" top="0.6298611111111111" bottom="0.4722222222222222" header="0.3541666666666667" footer="0.236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2012-11-28T06:18:22Z</cp:lastPrinted>
  <dcterms:created xsi:type="dcterms:W3CDTF">1996-12-17T01:32:42Z</dcterms:created>
  <dcterms:modified xsi:type="dcterms:W3CDTF">2015-03-06T03:13:35Z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